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GANANG\Desktop\RIPS\RIPS INFORMACIÓN SOLICITADA\PÁGINA WEB\2024\"/>
    </mc:Choice>
  </mc:AlternateContent>
  <xr:revisionPtr revIDLastSave="0" documentId="8_{3F6F7101-A57A-46F1-88A1-6DABD60F87DF}" xr6:coauthVersionLast="47" xr6:coauthVersionMax="47" xr10:uidLastSave="{00000000-0000-0000-0000-000000000000}"/>
  <bookViews>
    <workbookView xWindow="-120" yWindow="-120" windowWidth="29040" windowHeight="15720" xr2:uid="{63A826D3-B1D2-425A-BCF4-DB1E6E772001}"/>
  </bookViews>
  <sheets>
    <sheet name="top10egresoshospitalizacio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4" i="1" l="1"/>
  <c r="J123" i="1"/>
  <c r="I123" i="1"/>
  <c r="H123" i="1"/>
  <c r="G123" i="1"/>
  <c r="F123" i="1"/>
  <c r="D123" i="1"/>
  <c r="E122" i="1"/>
  <c r="E121" i="1"/>
  <c r="E120" i="1"/>
  <c r="E119" i="1"/>
  <c r="E118" i="1"/>
  <c r="E117" i="1"/>
  <c r="E116" i="1"/>
  <c r="E115" i="1"/>
  <c r="E114" i="1"/>
  <c r="E113" i="1"/>
  <c r="E112" i="1"/>
  <c r="E123" i="1" s="1"/>
  <c r="J110" i="1"/>
  <c r="I110" i="1"/>
  <c r="H110" i="1"/>
  <c r="G110" i="1"/>
  <c r="F110" i="1"/>
  <c r="D110" i="1"/>
  <c r="E109" i="1"/>
  <c r="E108" i="1"/>
  <c r="E107" i="1"/>
  <c r="E106" i="1"/>
  <c r="E105" i="1"/>
  <c r="E104" i="1"/>
  <c r="E103" i="1"/>
  <c r="E102" i="1"/>
  <c r="E101" i="1"/>
  <c r="E100" i="1"/>
  <c r="E99" i="1"/>
  <c r="E110" i="1" s="1"/>
  <c r="J97" i="1"/>
  <c r="I97" i="1"/>
  <c r="H97" i="1"/>
  <c r="G97" i="1"/>
  <c r="F97" i="1"/>
  <c r="D97" i="1"/>
  <c r="E96" i="1"/>
  <c r="E95" i="1"/>
  <c r="E94" i="1"/>
  <c r="E93" i="1"/>
  <c r="E97" i="1" s="1"/>
  <c r="E92" i="1"/>
  <c r="E91" i="1"/>
  <c r="E90" i="1"/>
  <c r="E89" i="1"/>
  <c r="E88" i="1"/>
  <c r="E87" i="1"/>
  <c r="E86" i="1"/>
  <c r="J84" i="1"/>
  <c r="I84" i="1"/>
  <c r="H84" i="1"/>
  <c r="G84" i="1"/>
  <c r="F84" i="1"/>
  <c r="D84" i="1"/>
  <c r="E83" i="1"/>
  <c r="E82" i="1"/>
  <c r="E81" i="1"/>
  <c r="E80" i="1"/>
  <c r="E79" i="1"/>
  <c r="E78" i="1"/>
  <c r="E77" i="1"/>
  <c r="E76" i="1"/>
  <c r="E75" i="1"/>
  <c r="E74" i="1"/>
  <c r="E84" i="1" s="1"/>
  <c r="E73" i="1"/>
  <c r="J71" i="1"/>
  <c r="I71" i="1"/>
  <c r="H71" i="1"/>
  <c r="G71" i="1"/>
  <c r="F71" i="1"/>
  <c r="D71" i="1"/>
  <c r="E70" i="1"/>
  <c r="E69" i="1"/>
  <c r="E68" i="1"/>
  <c r="E67" i="1"/>
  <c r="E66" i="1"/>
  <c r="E65" i="1"/>
  <c r="E64" i="1"/>
  <c r="E63" i="1"/>
  <c r="E62" i="1"/>
  <c r="E61" i="1"/>
  <c r="E60" i="1"/>
  <c r="E71" i="1" s="1"/>
  <c r="J58" i="1"/>
  <c r="I58" i="1"/>
  <c r="H58" i="1"/>
  <c r="G58" i="1"/>
  <c r="F58" i="1"/>
  <c r="D58" i="1"/>
  <c r="E57" i="1"/>
  <c r="E56" i="1"/>
  <c r="E55" i="1"/>
  <c r="E54" i="1"/>
  <c r="E53" i="1"/>
  <c r="E52" i="1"/>
  <c r="E51" i="1"/>
  <c r="E50" i="1"/>
  <c r="E49" i="1"/>
  <c r="E48" i="1"/>
  <c r="E47" i="1"/>
  <c r="E58" i="1" s="1"/>
  <c r="J45" i="1"/>
  <c r="I45" i="1"/>
  <c r="H45" i="1"/>
  <c r="G45" i="1"/>
  <c r="G6" i="1" s="1"/>
  <c r="F45" i="1"/>
  <c r="D45" i="1"/>
  <c r="E44" i="1"/>
  <c r="E43" i="1"/>
  <c r="E42" i="1"/>
  <c r="E41" i="1"/>
  <c r="E45" i="1" s="1"/>
  <c r="E40" i="1"/>
  <c r="E39" i="1"/>
  <c r="E38" i="1"/>
  <c r="E37" i="1"/>
  <c r="E36" i="1"/>
  <c r="E35" i="1"/>
  <c r="E34" i="1"/>
  <c r="J32" i="1"/>
  <c r="J6" i="1" s="1"/>
  <c r="I32" i="1"/>
  <c r="H32" i="1"/>
  <c r="G32" i="1"/>
  <c r="F32" i="1"/>
  <c r="D32" i="1"/>
  <c r="E31" i="1"/>
  <c r="E30" i="1"/>
  <c r="E29" i="1"/>
  <c r="E28" i="1"/>
  <c r="E27" i="1"/>
  <c r="E26" i="1"/>
  <c r="E25" i="1"/>
  <c r="E24" i="1"/>
  <c r="E23" i="1"/>
  <c r="E22" i="1"/>
  <c r="E32" i="1" s="1"/>
  <c r="E21" i="1"/>
  <c r="J19" i="1"/>
  <c r="I19" i="1"/>
  <c r="H19" i="1"/>
  <c r="G19" i="1"/>
  <c r="F19" i="1"/>
  <c r="D19" i="1"/>
  <c r="D6" i="1" s="1"/>
  <c r="E18" i="1"/>
  <c r="E17" i="1"/>
  <c r="E16" i="1"/>
  <c r="E15" i="1"/>
  <c r="E14" i="1"/>
  <c r="E13" i="1"/>
  <c r="E12" i="1"/>
  <c r="E11" i="1"/>
  <c r="E10" i="1"/>
  <c r="E9" i="1"/>
  <c r="E8" i="1"/>
  <c r="E19" i="1" s="1"/>
  <c r="I6" i="1"/>
  <c r="H6" i="1"/>
  <c r="F6" i="1"/>
  <c r="E6" i="1" l="1"/>
</calcChain>
</file>

<file path=xl/sharedStrings.xml><?xml version="1.0" encoding="utf-8"?>
<sst xmlns="http://schemas.openxmlformats.org/spreadsheetml/2006/main" count="228" uniqueCount="106">
  <si>
    <t>Diez primeras causas de egreso en el servicio de hospitalización en Antioquia según grupos de edad, zona y sexo. Año 2024</t>
  </si>
  <si>
    <t>Código causa</t>
  </si>
  <si>
    <t>Causas</t>
  </si>
  <si>
    <t>Total</t>
  </si>
  <si>
    <t>Zona</t>
  </si>
  <si>
    <t>Sexo</t>
  </si>
  <si>
    <t>No definido
/ No reportado</t>
  </si>
  <si>
    <t>N°</t>
  </si>
  <si>
    <t>Distribución %</t>
  </si>
  <si>
    <t>Urbana</t>
  </si>
  <si>
    <t>Rural</t>
  </si>
  <si>
    <t>Hombre</t>
  </si>
  <si>
    <t>Mujer</t>
  </si>
  <si>
    <t>Total departamento</t>
  </si>
  <si>
    <t>Menores de 1 año</t>
  </si>
  <si>
    <t>J20-J22</t>
  </si>
  <si>
    <t xml:space="preserve"> OTRAS INFECCIONES AGUDAS DE LAS VIAS RESPIRATORIAS INFERIORES</t>
  </si>
  <si>
    <t>P05-P08</t>
  </si>
  <si>
    <t xml:space="preserve"> TRASTORNOS RELACIONADOS CON LA DURACION DE LA GESTACION Y EL CRECIMIENTO FETAL</t>
  </si>
  <si>
    <t>P20-P29</t>
  </si>
  <si>
    <t xml:space="preserve"> TRASTORNOS RESPIRATORIOS Y CARDIOVASCULARES ESPECIFICOS DEL PERIODO PERINATAL</t>
  </si>
  <si>
    <t>P50-P61</t>
  </si>
  <si>
    <t xml:space="preserve"> TRASTORNOS HEMORRAGICOS Y HEMATOLOGICOS DEL FETO Y DEL RECIEN NACIDO</t>
  </si>
  <si>
    <t>R50-R69</t>
  </si>
  <si>
    <t xml:space="preserve"> SINTOMAS Y SIGNOS GENERALES</t>
  </si>
  <si>
    <t>J09-J18</t>
  </si>
  <si>
    <t xml:space="preserve"> INFLUENZA (GRIPE) Y NEUMONIA</t>
  </si>
  <si>
    <t>N30-N39</t>
  </si>
  <si>
    <t xml:space="preserve"> OTRAS ENFERMEDADES DEL SISTEMA URINARIO</t>
  </si>
  <si>
    <t>P35-P39</t>
  </si>
  <si>
    <t xml:space="preserve"> INFECCIONES ESPECIFICAS DEL PERIODO PERINATAL</t>
  </si>
  <si>
    <t>E40-E46</t>
  </si>
  <si>
    <t xml:space="preserve"> DESNUTRICION</t>
  </si>
  <si>
    <t>P00-P04</t>
  </si>
  <si>
    <t xml:space="preserve"> FETO Y RECIEN NACIDO AFECTADOS POR FACTORES MATERNOS Y POR COMPLICACIONES DEL EMBARAZO, DEL TRABAJO</t>
  </si>
  <si>
    <t>OTROS DIAGNOSTICOS</t>
  </si>
  <si>
    <t xml:space="preserve">Total </t>
  </si>
  <si>
    <t>1 a 5 años</t>
  </si>
  <si>
    <t>De 01 a 05 años</t>
  </si>
  <si>
    <t>J40-J47</t>
  </si>
  <si>
    <t xml:space="preserve"> ENFERMEDADES CRONICAS DE LAS VIAS RESPIRATORIAS INFERIORES</t>
  </si>
  <si>
    <t>A00-A09</t>
  </si>
  <si>
    <t xml:space="preserve"> ENFERMEDADES INFECCIOSAS INTESTINALES</t>
  </si>
  <si>
    <t>J00-J06</t>
  </si>
  <si>
    <t xml:space="preserve"> INFECCIONES AGUDAS DE LAS VIAS RESPIRATORIAS SUPERIORES</t>
  </si>
  <si>
    <t>L00-L08</t>
  </si>
  <si>
    <t xml:space="preserve"> INFECCIONES DE LA PIEL Y DEL TEJIDO SUBCUTANEO</t>
  </si>
  <si>
    <t>S00-S09</t>
  </si>
  <si>
    <t xml:space="preserve"> TRAUMATISMOS DE CABEZA</t>
  </si>
  <si>
    <t>R10-R19</t>
  </si>
  <si>
    <t xml:space="preserve"> SISNTOMAS Y SIGNOS QUE INVOLUCRAN EL SISTEMA DIGESTIVO Y EL ABDOMEN</t>
  </si>
  <si>
    <t>6 a 9 años</t>
  </si>
  <si>
    <t>De 06 a 09 años</t>
  </si>
  <si>
    <t>S50-S59</t>
  </si>
  <si>
    <t xml:space="preserve"> TRAUMATISMOS DEL ANTEBRAZO Y DEL CODO</t>
  </si>
  <si>
    <t>S40-S49</t>
  </si>
  <si>
    <t xml:space="preserve"> TRAUMATISMOS DEL HOMBRO Y DEL BRAZO</t>
  </si>
  <si>
    <t>10 a 14 años</t>
  </si>
  <si>
    <t>T66-T78</t>
  </si>
  <si>
    <t xml:space="preserve"> OTROS EFECTOS Y LOS NO ESPECIFICADOS DE CAUSAS EXTERNAS</t>
  </si>
  <si>
    <t>K35-K38</t>
  </si>
  <si>
    <t xml:space="preserve"> ENFERMEDADES DEL APENDICE</t>
  </si>
  <si>
    <t>S60-S69</t>
  </si>
  <si>
    <t xml:space="preserve"> TRAUMATISMOS DE LA MUÑECA Y DE LA MANO</t>
  </si>
  <si>
    <t>A90-A99</t>
  </si>
  <si>
    <t xml:space="preserve"> FIEBRES VIRALES TRANSMITIDAS POR ARTROPODOS Y FIEBRES VIRALES HEMORRAGICAS</t>
  </si>
  <si>
    <t>15 a 18 años</t>
  </si>
  <si>
    <t>O80-O84</t>
  </si>
  <si>
    <t xml:space="preserve"> PARTO</t>
  </si>
  <si>
    <t>O30-O48</t>
  </si>
  <si>
    <t xml:space="preserve"> ATENCION MATERNA RELACIONADA CON EL FETO Y LA CAVIDAD AMNIOTICA Y CON POSIBLES PROBLEMAS DEL PARTO</t>
  </si>
  <si>
    <t>F30-F39</t>
  </si>
  <si>
    <t xml:space="preserve"> TRASTORNOS DEL HUMOR</t>
  </si>
  <si>
    <t>O00-O08</t>
  </si>
  <si>
    <t xml:space="preserve"> EMBARAZO TERMINADO EN ABORTO</t>
  </si>
  <si>
    <t>19 a 26 años</t>
  </si>
  <si>
    <t>O20-O29</t>
  </si>
  <si>
    <t xml:space="preserve"> OTROS TRASTORNOS MATERNOS RELACIONADOS PRINCIPALMENTE CON EL EMBARAZO</t>
  </si>
  <si>
    <t>F20-F29</t>
  </si>
  <si>
    <t xml:space="preserve"> ESQUISOFRENIA, TRASTORNOS ESQUIZOTIPICOS Y TRASTORNOS DELIRANTES</t>
  </si>
  <si>
    <t>27 a 44 años</t>
  </si>
  <si>
    <t>N20-N23</t>
  </si>
  <si>
    <t xml:space="preserve"> LITIASIS URINARIA</t>
  </si>
  <si>
    <t>K80-K87</t>
  </si>
  <si>
    <t xml:space="preserve"> TRASTORNOS DE LA VESICULA BILIAR, DE LAS VIAS BILIARES Y DEL PANCREAS</t>
  </si>
  <si>
    <t>S80-S89</t>
  </si>
  <si>
    <t xml:space="preserve"> TRAUMATISMOS DE LA RODILLA Y DE LA PIERNA</t>
  </si>
  <si>
    <t>45 a 59 años</t>
  </si>
  <si>
    <t>I30-I52</t>
  </si>
  <si>
    <t xml:space="preserve">    OTRAS FORMAS DE ENFERMEDAD DEL CORAZON</t>
  </si>
  <si>
    <t>E10-E14</t>
  </si>
  <si>
    <t xml:space="preserve"> DIABETES MELLITUS</t>
  </si>
  <si>
    <t>M40-M54</t>
  </si>
  <si>
    <t xml:space="preserve"> DORSOPATIAS</t>
  </si>
  <si>
    <t>I20-I25</t>
  </si>
  <si>
    <t xml:space="preserve">    ENFERMEDADES ISQUEMICAS DEL CORAZON</t>
  </si>
  <si>
    <t>60 y más años</t>
  </si>
  <si>
    <t>I60-I69</t>
  </si>
  <si>
    <t xml:space="preserve">    ENFERMEDADES CEREBROVASCULARES</t>
  </si>
  <si>
    <t>C15-C26</t>
  </si>
  <si>
    <t xml:space="preserve"> TUMORES MALIGNOS DE LOS ROGANOS DIGESTIVOS</t>
  </si>
  <si>
    <t>OTROS D</t>
  </si>
  <si>
    <t>Total No Definido / No Reportado ZONA</t>
  </si>
  <si>
    <t>TOTAL NO DEFINIDO NO REPORTADO</t>
  </si>
  <si>
    <r>
      <rPr>
        <b/>
        <sz val="10"/>
        <color theme="1"/>
        <rFont val="Arial"/>
        <family val="2"/>
      </rPr>
      <t>Notas:</t>
    </r>
    <r>
      <rPr>
        <sz val="10"/>
        <color theme="1"/>
        <rFont val="Arial"/>
        <family val="2"/>
      </rPr>
      <t xml:space="preserve">
Los grupos de edad están presentados en años.
La información es obtenida a partir de SISPRO, en el mismo no se tiene dato en los campos vacíos, lo cual puede ser por no presencia de casos o no reporte de los mismos.
No se relacionan los No definidos/ No reportados de la Zona, debido a que no se cuenta con una columna para estos, pero los mismos hacen la diferencia entre el total menos la sumatoria de cabecera y rural  con una distribución del 1,02% de lo reportado en el Departamento.</t>
    </r>
  </si>
  <si>
    <r>
      <rPr>
        <b/>
        <sz val="10"/>
        <color theme="1"/>
        <rFont val="Arial"/>
        <family val="2"/>
      </rPr>
      <t>Fuente:</t>
    </r>
    <r>
      <rPr>
        <sz val="10"/>
        <color theme="1"/>
        <rFont val="Arial"/>
        <family val="2"/>
      </rPr>
      <t xml:space="preserve">
Secretaría Seccional de Salud y Protección Social de Antioquia. Cubos3.sispro.gov.co SGD_CUBOS_RIPS_CU - Prestación de servicios de salud. Fecha de generación:21-07-2025   Variable cuantitativa: número de atenciones.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</si>
</sst>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Arial"/>
      <family val="2"/>
    </font>
    <font>
      <b/>
      <sz val="11"/>
      <color theme="0"/>
      <name val="Arial"/>
      <family val="2"/>
    </font>
    <font>
      <sz val="11"/>
      <color rgb="FF000000"/>
      <name val="Calibri"/>
      <family val="2"/>
      <scheme val="minor"/>
    </font>
    <font>
      <b/>
      <sz val="2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rgb="FF000000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/>
    </xf>
    <xf numFmtId="3" fontId="4" fillId="4" borderId="5" xfId="1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3" fontId="4" fillId="3" borderId="8" xfId="0" applyNumberFormat="1" applyFont="1" applyFill="1" applyBorder="1" applyAlignment="1">
      <alignment vertical="center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 applyAlignment="1">
      <alignment horizontal="left" indent="1"/>
    </xf>
    <xf numFmtId="0" fontId="0" fillId="0" borderId="5" xfId="0" applyBorder="1"/>
    <xf numFmtId="2" fontId="0" fillId="0" borderId="5" xfId="0" applyNumberFormat="1" applyBorder="1"/>
    <xf numFmtId="0" fontId="0" fillId="0" borderId="6" xfId="0" applyBorder="1"/>
    <xf numFmtId="0" fontId="7" fillId="3" borderId="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1" fontId="1" fillId="3" borderId="5" xfId="0" applyNumberFormat="1" applyFont="1" applyFill="1" applyBorder="1"/>
    <xf numFmtId="0" fontId="1" fillId="3" borderId="5" xfId="0" applyFont="1" applyFill="1" applyBorder="1"/>
    <xf numFmtId="0" fontId="2" fillId="3" borderId="5" xfId="0" applyFont="1" applyFill="1" applyBorder="1"/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2" fontId="1" fillId="3" borderId="5" xfId="0" applyNumberFormat="1" applyFont="1" applyFill="1" applyBorder="1"/>
    <xf numFmtId="0" fontId="1" fillId="3" borderId="6" xfId="0" applyFont="1" applyFill="1" applyBorder="1"/>
    <xf numFmtId="164" fontId="1" fillId="3" borderId="5" xfId="0" applyNumberFormat="1" applyFont="1" applyFill="1" applyBorder="1"/>
    <xf numFmtId="0" fontId="7" fillId="3" borderId="7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1" fillId="3" borderId="8" xfId="0" applyFont="1" applyFill="1" applyBorder="1"/>
    <xf numFmtId="164" fontId="1" fillId="3" borderId="8" xfId="0" applyNumberFormat="1" applyFont="1" applyFill="1" applyBorder="1"/>
    <xf numFmtId="0" fontId="2" fillId="3" borderId="8" xfId="0" applyFont="1" applyFill="1" applyBorder="1"/>
    <xf numFmtId="0" fontId="1" fillId="3" borderId="12" xfId="0" applyFont="1" applyFill="1" applyBorder="1"/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3" fontId="7" fillId="3" borderId="8" xfId="0" applyNumberFormat="1" applyFont="1" applyFill="1" applyBorder="1" applyAlignment="1">
      <alignment vertical="center"/>
    </xf>
    <xf numFmtId="2" fontId="1" fillId="3" borderId="8" xfId="0" applyNumberFormat="1" applyFont="1" applyFill="1" applyBorder="1"/>
    <xf numFmtId="3" fontId="7" fillId="3" borderId="12" xfId="0" applyNumberFormat="1" applyFont="1" applyFill="1" applyBorder="1" applyAlignment="1">
      <alignment vertical="center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</cellXfs>
  <cellStyles count="2">
    <cellStyle name="Normal" xfId="0" builtinId="0"/>
    <cellStyle name="Normal 4 4" xfId="1" xr:uid="{678285B5-CB0A-4A0B-949F-31947B3AB5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81950-5C1D-44CD-B411-3E95028659EE}">
  <dimension ref="B2:J126"/>
  <sheetViews>
    <sheetView showGridLines="0" tabSelected="1" workbookViewId="0">
      <selection activeCell="C2" sqref="C2"/>
    </sheetView>
  </sheetViews>
  <sheetFormatPr baseColWidth="10" defaultRowHeight="15" x14ac:dyDescent="0.25"/>
  <cols>
    <col min="3" max="3" width="122" customWidth="1"/>
    <col min="4" max="5" width="16.5703125" customWidth="1"/>
    <col min="6" max="6" width="21.5703125" customWidth="1"/>
    <col min="7" max="7" width="21.140625" customWidth="1"/>
    <col min="8" max="8" width="14.7109375" customWidth="1"/>
    <col min="9" max="9" width="18.140625" customWidth="1"/>
    <col min="10" max="10" width="20.85546875" customWidth="1"/>
  </cols>
  <sheetData>
    <row r="2" spans="2:10" ht="15.75" thickBot="1" x14ac:dyDescent="0.3"/>
    <row r="3" spans="2:10" ht="20.25" customHeight="1" x14ac:dyDescent="0.25">
      <c r="B3" s="1" t="s">
        <v>0</v>
      </c>
      <c r="C3" s="2"/>
      <c r="D3" s="2"/>
      <c r="E3" s="2"/>
      <c r="F3" s="2"/>
      <c r="G3" s="2"/>
      <c r="H3" s="2"/>
      <c r="I3" s="2"/>
      <c r="J3" s="3"/>
    </row>
    <row r="4" spans="2:10" ht="20.25" customHeight="1" x14ac:dyDescent="0.25">
      <c r="B4" s="4" t="s">
        <v>1</v>
      </c>
      <c r="C4" s="5" t="s">
        <v>2</v>
      </c>
      <c r="D4" s="6" t="s">
        <v>3</v>
      </c>
      <c r="E4" s="6"/>
      <c r="F4" s="7" t="s">
        <v>4</v>
      </c>
      <c r="G4" s="7"/>
      <c r="H4" s="7" t="s">
        <v>5</v>
      </c>
      <c r="I4" s="7"/>
      <c r="J4" s="8" t="s">
        <v>6</v>
      </c>
    </row>
    <row r="5" spans="2:10" ht="15" customHeight="1" x14ac:dyDescent="0.25">
      <c r="B5" s="4"/>
      <c r="C5" s="5"/>
      <c r="D5" s="9" t="s">
        <v>7</v>
      </c>
      <c r="E5" s="9" t="s">
        <v>8</v>
      </c>
      <c r="F5" s="10" t="s">
        <v>9</v>
      </c>
      <c r="G5" s="10" t="s">
        <v>10</v>
      </c>
      <c r="H5" s="10" t="s">
        <v>11</v>
      </c>
      <c r="I5" s="10" t="s">
        <v>12</v>
      </c>
      <c r="J5" s="8"/>
    </row>
    <row r="6" spans="2:10" ht="15" customHeight="1" thickBot="1" x14ac:dyDescent="0.3">
      <c r="B6" s="11" t="s">
        <v>13</v>
      </c>
      <c r="C6" s="12"/>
      <c r="D6" s="13">
        <f>SUM(D19,D32,D45,D58,D71,D84,D97,D110,D123)</f>
        <v>336086</v>
      </c>
      <c r="E6" s="13">
        <f t="shared" ref="E6:J6" si="0">SUM(E19,E32,E45,E58,E71,E84,E97,E110,E123)</f>
        <v>100</v>
      </c>
      <c r="F6" s="13">
        <f t="shared" si="0"/>
        <v>278771</v>
      </c>
      <c r="G6" s="13">
        <f t="shared" si="0"/>
        <v>52954</v>
      </c>
      <c r="H6" s="13">
        <f t="shared" si="0"/>
        <v>149401</v>
      </c>
      <c r="I6" s="13">
        <f t="shared" si="0"/>
        <v>186145</v>
      </c>
      <c r="J6" s="13">
        <f t="shared" si="0"/>
        <v>531</v>
      </c>
    </row>
    <row r="7" spans="2:10" ht="15" customHeight="1" x14ac:dyDescent="0.25">
      <c r="B7" s="14" t="s">
        <v>14</v>
      </c>
      <c r="C7" s="15"/>
      <c r="D7" s="15"/>
      <c r="E7" s="15"/>
      <c r="F7" s="15"/>
      <c r="G7" s="15"/>
      <c r="H7" s="15"/>
      <c r="I7" s="15"/>
      <c r="J7" s="16"/>
    </row>
    <row r="8" spans="2:10" x14ac:dyDescent="0.25">
      <c r="B8" s="17" t="s">
        <v>15</v>
      </c>
      <c r="C8" s="18" t="s">
        <v>16</v>
      </c>
      <c r="D8" s="19">
        <v>2538</v>
      </c>
      <c r="E8" s="20">
        <f>D8/336086*100</f>
        <v>0.75516385686996779</v>
      </c>
      <c r="F8" s="19">
        <v>2142</v>
      </c>
      <c r="G8" s="19">
        <v>388</v>
      </c>
      <c r="H8" s="19">
        <v>1492</v>
      </c>
      <c r="I8" s="19">
        <v>1044</v>
      </c>
      <c r="J8" s="21">
        <v>2</v>
      </c>
    </row>
    <row r="9" spans="2:10" x14ac:dyDescent="0.25">
      <c r="B9" s="17" t="s">
        <v>17</v>
      </c>
      <c r="C9" s="18" t="s">
        <v>18</v>
      </c>
      <c r="D9" s="19">
        <v>959</v>
      </c>
      <c r="E9" s="20">
        <f t="shared" ref="E9:E18" si="1">D9/336086*100</f>
        <v>0.28534363228459381</v>
      </c>
      <c r="F9" s="19">
        <v>855</v>
      </c>
      <c r="G9" s="19">
        <v>89</v>
      </c>
      <c r="H9" s="19">
        <v>513</v>
      </c>
      <c r="I9" s="19">
        <v>438</v>
      </c>
      <c r="J9" s="21">
        <v>8</v>
      </c>
    </row>
    <row r="10" spans="2:10" x14ac:dyDescent="0.25">
      <c r="B10" s="17" t="s">
        <v>19</v>
      </c>
      <c r="C10" s="18" t="s">
        <v>20</v>
      </c>
      <c r="D10" s="19">
        <v>832</v>
      </c>
      <c r="E10" s="20">
        <f t="shared" si="1"/>
        <v>0.24755568515201468</v>
      </c>
      <c r="F10" s="19">
        <v>684</v>
      </c>
      <c r="G10" s="19">
        <v>136</v>
      </c>
      <c r="H10" s="19">
        <v>500</v>
      </c>
      <c r="I10" s="19">
        <v>324</v>
      </c>
      <c r="J10" s="21">
        <v>8</v>
      </c>
    </row>
    <row r="11" spans="2:10" x14ac:dyDescent="0.25">
      <c r="B11" s="17" t="s">
        <v>21</v>
      </c>
      <c r="C11" s="18" t="s">
        <v>22</v>
      </c>
      <c r="D11" s="19">
        <v>748</v>
      </c>
      <c r="E11" s="20">
        <f t="shared" si="1"/>
        <v>0.22256208232416702</v>
      </c>
      <c r="F11" s="19">
        <v>639</v>
      </c>
      <c r="G11" s="19">
        <v>98</v>
      </c>
      <c r="H11" s="19">
        <v>369</v>
      </c>
      <c r="I11" s="19">
        <v>379</v>
      </c>
      <c r="J11" s="21"/>
    </row>
    <row r="12" spans="2:10" x14ac:dyDescent="0.25">
      <c r="B12" s="17" t="s">
        <v>23</v>
      </c>
      <c r="C12" s="18" t="s">
        <v>24</v>
      </c>
      <c r="D12" s="19">
        <v>581</v>
      </c>
      <c r="E12" s="20">
        <f t="shared" si="1"/>
        <v>0.17287241955927946</v>
      </c>
      <c r="F12" s="19">
        <v>460</v>
      </c>
      <c r="G12" s="19">
        <v>119</v>
      </c>
      <c r="H12" s="19">
        <v>296</v>
      </c>
      <c r="I12" s="19">
        <v>285</v>
      </c>
      <c r="J12" s="21"/>
    </row>
    <row r="13" spans="2:10" x14ac:dyDescent="0.25">
      <c r="B13" s="17" t="s">
        <v>25</v>
      </c>
      <c r="C13" s="18" t="s">
        <v>26</v>
      </c>
      <c r="D13" s="19">
        <v>544</v>
      </c>
      <c r="E13" s="20">
        <f t="shared" si="1"/>
        <v>0.1618633325993942</v>
      </c>
      <c r="F13" s="19">
        <v>422</v>
      </c>
      <c r="G13" s="19">
        <v>120</v>
      </c>
      <c r="H13" s="19">
        <v>313</v>
      </c>
      <c r="I13" s="19">
        <v>231</v>
      </c>
      <c r="J13" s="21"/>
    </row>
    <row r="14" spans="2:10" x14ac:dyDescent="0.25">
      <c r="B14" s="17" t="s">
        <v>27</v>
      </c>
      <c r="C14" s="18" t="s">
        <v>28</v>
      </c>
      <c r="D14" s="19">
        <v>475</v>
      </c>
      <c r="E14" s="20">
        <f t="shared" si="1"/>
        <v>0.14133287313366222</v>
      </c>
      <c r="F14" s="19">
        <v>373</v>
      </c>
      <c r="G14" s="19">
        <v>100</v>
      </c>
      <c r="H14" s="19">
        <v>237</v>
      </c>
      <c r="I14" s="19">
        <v>238</v>
      </c>
      <c r="J14" s="21"/>
    </row>
    <row r="15" spans="2:10" x14ac:dyDescent="0.25">
      <c r="B15" s="17" t="s">
        <v>29</v>
      </c>
      <c r="C15" s="18" t="s">
        <v>30</v>
      </c>
      <c r="D15" s="19">
        <v>418</v>
      </c>
      <c r="E15" s="20">
        <f t="shared" si="1"/>
        <v>0.12437292835762274</v>
      </c>
      <c r="F15" s="19">
        <v>330</v>
      </c>
      <c r="G15" s="19">
        <v>81</v>
      </c>
      <c r="H15" s="19">
        <v>220</v>
      </c>
      <c r="I15" s="19">
        <v>192</v>
      </c>
      <c r="J15" s="21">
        <v>6</v>
      </c>
    </row>
    <row r="16" spans="2:10" x14ac:dyDescent="0.25">
      <c r="B16" s="17" t="s">
        <v>31</v>
      </c>
      <c r="C16" s="18" t="s">
        <v>32</v>
      </c>
      <c r="D16" s="19">
        <v>288</v>
      </c>
      <c r="E16" s="20">
        <f t="shared" si="1"/>
        <v>8.5692352552620463E-2</v>
      </c>
      <c r="F16" s="19">
        <v>221</v>
      </c>
      <c r="G16" s="19">
        <v>65</v>
      </c>
      <c r="H16" s="19">
        <v>170</v>
      </c>
      <c r="I16" s="19">
        <v>117</v>
      </c>
      <c r="J16" s="21">
        <v>1</v>
      </c>
    </row>
    <row r="17" spans="2:10" x14ac:dyDescent="0.25">
      <c r="B17" s="17" t="s">
        <v>33</v>
      </c>
      <c r="C17" s="18" t="s">
        <v>34</v>
      </c>
      <c r="D17" s="19">
        <v>273</v>
      </c>
      <c r="E17" s="20">
        <f t="shared" si="1"/>
        <v>8.1229209190504803E-2</v>
      </c>
      <c r="F17" s="19">
        <v>236</v>
      </c>
      <c r="G17" s="19">
        <v>33</v>
      </c>
      <c r="H17" s="19">
        <v>161</v>
      </c>
      <c r="I17" s="19">
        <v>112</v>
      </c>
      <c r="J17" s="21"/>
    </row>
    <row r="18" spans="2:10" x14ac:dyDescent="0.25">
      <c r="B18" s="17"/>
      <c r="C18" s="18" t="s">
        <v>35</v>
      </c>
      <c r="D18" s="19">
        <v>3265</v>
      </c>
      <c r="E18" s="20">
        <f t="shared" si="1"/>
        <v>0.971477538487173</v>
      </c>
      <c r="F18" s="19">
        <v>2710</v>
      </c>
      <c r="G18" s="19">
        <v>541</v>
      </c>
      <c r="H18" s="19">
        <v>1798</v>
      </c>
      <c r="I18" s="19">
        <v>1433</v>
      </c>
      <c r="J18" s="21">
        <v>34</v>
      </c>
    </row>
    <row r="19" spans="2:10" x14ac:dyDescent="0.25">
      <c r="B19" s="22" t="s">
        <v>36</v>
      </c>
      <c r="C19" s="23"/>
      <c r="D19" s="24">
        <f>SUM(D8:D18)</f>
        <v>10921</v>
      </c>
      <c r="E19" s="24">
        <f>SUM(E8:E18)</f>
        <v>3.2494659105109998</v>
      </c>
      <c r="F19" s="25">
        <f>SUM(F8:F18)</f>
        <v>9072</v>
      </c>
      <c r="G19" s="26">
        <f>SUM(G8:G18)</f>
        <v>1770</v>
      </c>
      <c r="H19" s="25">
        <f>SUM(H8:H18)</f>
        <v>6069</v>
      </c>
      <c r="I19" s="25">
        <f t="shared" ref="I19:J19" si="2">SUM(I8:I18)</f>
        <v>4793</v>
      </c>
      <c r="J19" s="25">
        <f t="shared" si="2"/>
        <v>59</v>
      </c>
    </row>
    <row r="20" spans="2:10" x14ac:dyDescent="0.25">
      <c r="B20" s="27" t="s">
        <v>37</v>
      </c>
      <c r="C20" s="28" t="s">
        <v>38</v>
      </c>
      <c r="D20" s="28"/>
      <c r="E20" s="28"/>
      <c r="F20" s="28"/>
      <c r="G20" s="28"/>
      <c r="H20" s="28"/>
      <c r="I20" s="28"/>
      <c r="J20" s="29"/>
    </row>
    <row r="21" spans="2:10" x14ac:dyDescent="0.25">
      <c r="B21" s="17" t="s">
        <v>25</v>
      </c>
      <c r="C21" s="18" t="s">
        <v>26</v>
      </c>
      <c r="D21" s="19">
        <v>2440</v>
      </c>
      <c r="E21" s="20">
        <f>D21/336086*100</f>
        <v>0.72600465357081223</v>
      </c>
      <c r="F21" s="19">
        <v>1964</v>
      </c>
      <c r="G21" s="19">
        <v>476</v>
      </c>
      <c r="H21" s="19">
        <v>1317</v>
      </c>
      <c r="I21" s="19">
        <v>1115</v>
      </c>
      <c r="J21" s="21">
        <v>8</v>
      </c>
    </row>
    <row r="22" spans="2:10" x14ac:dyDescent="0.25">
      <c r="B22" s="17" t="s">
        <v>15</v>
      </c>
      <c r="C22" s="18" t="s">
        <v>16</v>
      </c>
      <c r="D22" s="19">
        <v>1879</v>
      </c>
      <c r="E22" s="20">
        <f t="shared" ref="E22:E31" si="3">D22/336086*100</f>
        <v>0.5590830918276869</v>
      </c>
      <c r="F22" s="19">
        <v>1582</v>
      </c>
      <c r="G22" s="19">
        <v>290</v>
      </c>
      <c r="H22" s="19">
        <v>1020</v>
      </c>
      <c r="I22" s="19">
        <v>856</v>
      </c>
      <c r="J22" s="21">
        <v>3</v>
      </c>
    </row>
    <row r="23" spans="2:10" x14ac:dyDescent="0.25">
      <c r="B23" s="17" t="s">
        <v>23</v>
      </c>
      <c r="C23" s="18" t="s">
        <v>24</v>
      </c>
      <c r="D23" s="19">
        <v>1611</v>
      </c>
      <c r="E23" s="20">
        <f t="shared" si="3"/>
        <v>0.47934159709122071</v>
      </c>
      <c r="F23" s="19">
        <v>1337</v>
      </c>
      <c r="G23" s="19">
        <v>271</v>
      </c>
      <c r="H23" s="19">
        <v>909</v>
      </c>
      <c r="I23" s="19">
        <v>702</v>
      </c>
      <c r="J23" s="21"/>
    </row>
    <row r="24" spans="2:10" x14ac:dyDescent="0.25">
      <c r="B24" s="17" t="s">
        <v>39</v>
      </c>
      <c r="C24" s="18" t="s">
        <v>40</v>
      </c>
      <c r="D24" s="19">
        <v>1370</v>
      </c>
      <c r="E24" s="20">
        <f t="shared" si="3"/>
        <v>0.40763376040656257</v>
      </c>
      <c r="F24" s="19">
        <v>1204</v>
      </c>
      <c r="G24" s="19">
        <v>162</v>
      </c>
      <c r="H24" s="19">
        <v>807</v>
      </c>
      <c r="I24" s="19">
        <v>561</v>
      </c>
      <c r="J24" s="21">
        <v>2</v>
      </c>
    </row>
    <row r="25" spans="2:10" x14ac:dyDescent="0.25">
      <c r="B25" s="17" t="s">
        <v>27</v>
      </c>
      <c r="C25" s="18" t="s">
        <v>28</v>
      </c>
      <c r="D25" s="19">
        <v>1040</v>
      </c>
      <c r="E25" s="20">
        <f t="shared" si="3"/>
        <v>0.30944460644001831</v>
      </c>
      <c r="F25" s="19">
        <v>867</v>
      </c>
      <c r="G25" s="19">
        <v>171</v>
      </c>
      <c r="H25" s="19">
        <v>292</v>
      </c>
      <c r="I25" s="19">
        <v>745</v>
      </c>
      <c r="J25" s="21">
        <v>3</v>
      </c>
    </row>
    <row r="26" spans="2:10" x14ac:dyDescent="0.25">
      <c r="B26" s="17" t="s">
        <v>41</v>
      </c>
      <c r="C26" s="18" t="s">
        <v>42</v>
      </c>
      <c r="D26" s="19">
        <v>895</v>
      </c>
      <c r="E26" s="20">
        <f t="shared" si="3"/>
        <v>0.26630088727290036</v>
      </c>
      <c r="F26" s="19">
        <v>804</v>
      </c>
      <c r="G26" s="19">
        <v>89</v>
      </c>
      <c r="H26" s="19">
        <v>476</v>
      </c>
      <c r="I26" s="19">
        <v>417</v>
      </c>
      <c r="J26" s="21">
        <v>2</v>
      </c>
    </row>
    <row r="27" spans="2:10" x14ac:dyDescent="0.25">
      <c r="B27" s="17" t="s">
        <v>43</v>
      </c>
      <c r="C27" s="18" t="s">
        <v>44</v>
      </c>
      <c r="D27" s="19">
        <v>711</v>
      </c>
      <c r="E27" s="20">
        <f t="shared" si="3"/>
        <v>0.21155299536428177</v>
      </c>
      <c r="F27" s="19">
        <v>642</v>
      </c>
      <c r="G27" s="19">
        <v>69</v>
      </c>
      <c r="H27" s="19">
        <v>409</v>
      </c>
      <c r="I27" s="19">
        <v>290</v>
      </c>
      <c r="J27" s="21">
        <v>12</v>
      </c>
    </row>
    <row r="28" spans="2:10" x14ac:dyDescent="0.25">
      <c r="B28" s="17" t="s">
        <v>45</v>
      </c>
      <c r="C28" s="18" t="s">
        <v>46</v>
      </c>
      <c r="D28" s="19">
        <v>701</v>
      </c>
      <c r="E28" s="20">
        <f t="shared" si="3"/>
        <v>0.20857756645620468</v>
      </c>
      <c r="F28" s="19">
        <v>555</v>
      </c>
      <c r="G28" s="19">
        <v>143</v>
      </c>
      <c r="H28" s="19">
        <v>376</v>
      </c>
      <c r="I28" s="19">
        <v>325</v>
      </c>
      <c r="J28" s="21"/>
    </row>
    <row r="29" spans="2:10" x14ac:dyDescent="0.25">
      <c r="B29" s="17" t="s">
        <v>47</v>
      </c>
      <c r="C29" s="18" t="s">
        <v>48</v>
      </c>
      <c r="D29" s="19">
        <v>507</v>
      </c>
      <c r="E29" s="20">
        <f t="shared" si="3"/>
        <v>0.15085424563950894</v>
      </c>
      <c r="F29" s="19">
        <v>445</v>
      </c>
      <c r="G29" s="19">
        <v>58</v>
      </c>
      <c r="H29" s="19">
        <v>298</v>
      </c>
      <c r="I29" s="19">
        <v>206</v>
      </c>
      <c r="J29" s="21">
        <v>3</v>
      </c>
    </row>
    <row r="30" spans="2:10" x14ac:dyDescent="0.25">
      <c r="B30" s="17" t="s">
        <v>49</v>
      </c>
      <c r="C30" s="18" t="s">
        <v>50</v>
      </c>
      <c r="D30" s="19">
        <v>438</v>
      </c>
      <c r="E30" s="20">
        <f t="shared" si="3"/>
        <v>0.13032378617377696</v>
      </c>
      <c r="F30" s="19">
        <v>372</v>
      </c>
      <c r="G30" s="19">
        <v>66</v>
      </c>
      <c r="H30" s="19">
        <v>210</v>
      </c>
      <c r="I30" s="19">
        <v>226</v>
      </c>
      <c r="J30" s="21">
        <v>2</v>
      </c>
    </row>
    <row r="31" spans="2:10" x14ac:dyDescent="0.25">
      <c r="B31" s="17"/>
      <c r="C31" s="18" t="s">
        <v>35</v>
      </c>
      <c r="D31" s="19">
        <v>6608</v>
      </c>
      <c r="E31" s="20">
        <f t="shared" si="3"/>
        <v>1.9661634224573472</v>
      </c>
      <c r="F31" s="19">
        <v>5391</v>
      </c>
      <c r="G31" s="19">
        <v>1200</v>
      </c>
      <c r="H31" s="19">
        <v>3714</v>
      </c>
      <c r="I31" s="19">
        <v>2868</v>
      </c>
      <c r="J31" s="21">
        <v>26</v>
      </c>
    </row>
    <row r="32" spans="2:10" x14ac:dyDescent="0.25">
      <c r="B32" s="22" t="s">
        <v>36</v>
      </c>
      <c r="C32" s="23"/>
      <c r="D32" s="25">
        <f t="shared" ref="D32:J32" si="4">SUM(D21:D31)</f>
        <v>18200</v>
      </c>
      <c r="E32" s="30">
        <f t="shared" si="4"/>
        <v>5.4152806127003208</v>
      </c>
      <c r="F32" s="25">
        <f t="shared" si="4"/>
        <v>15163</v>
      </c>
      <c r="G32" s="26">
        <f t="shared" si="4"/>
        <v>2995</v>
      </c>
      <c r="H32" s="25">
        <f t="shared" si="4"/>
        <v>9828</v>
      </c>
      <c r="I32" s="25">
        <f t="shared" si="4"/>
        <v>8311</v>
      </c>
      <c r="J32" s="31">
        <f t="shared" si="4"/>
        <v>61</v>
      </c>
    </row>
    <row r="33" spans="2:10" x14ac:dyDescent="0.25">
      <c r="B33" s="27" t="s">
        <v>51</v>
      </c>
      <c r="C33" s="28" t="s">
        <v>52</v>
      </c>
      <c r="D33" s="28"/>
      <c r="E33" s="28"/>
      <c r="F33" s="28"/>
      <c r="G33" s="28"/>
      <c r="H33" s="28"/>
      <c r="I33" s="28"/>
      <c r="J33" s="29"/>
    </row>
    <row r="34" spans="2:10" x14ac:dyDescent="0.25">
      <c r="B34" s="17" t="s">
        <v>39</v>
      </c>
      <c r="C34" s="18" t="s">
        <v>40</v>
      </c>
      <c r="D34" s="19">
        <v>778</v>
      </c>
      <c r="E34" s="20">
        <f>D34/336086*100</f>
        <v>0.23148836904839831</v>
      </c>
      <c r="F34" s="19">
        <v>695</v>
      </c>
      <c r="G34" s="19">
        <v>77</v>
      </c>
      <c r="H34" s="19">
        <v>409</v>
      </c>
      <c r="I34" s="19">
        <v>362</v>
      </c>
      <c r="J34" s="21">
        <v>7</v>
      </c>
    </row>
    <row r="35" spans="2:10" x14ac:dyDescent="0.25">
      <c r="B35" s="17" t="s">
        <v>23</v>
      </c>
      <c r="C35" s="18" t="s">
        <v>24</v>
      </c>
      <c r="D35" s="19">
        <v>581</v>
      </c>
      <c r="E35" s="20">
        <f t="shared" ref="E35:E44" si="5">D35/336086*100</f>
        <v>0.17287241955927946</v>
      </c>
      <c r="F35" s="19">
        <v>491</v>
      </c>
      <c r="G35" s="19">
        <v>88</v>
      </c>
      <c r="H35" s="19">
        <v>287</v>
      </c>
      <c r="I35" s="19">
        <v>286</v>
      </c>
      <c r="J35" s="21">
        <v>8</v>
      </c>
    </row>
    <row r="36" spans="2:10" x14ac:dyDescent="0.25">
      <c r="B36" s="17" t="s">
        <v>53</v>
      </c>
      <c r="C36" s="18" t="s">
        <v>54</v>
      </c>
      <c r="D36" s="19">
        <v>579</v>
      </c>
      <c r="E36" s="20">
        <f t="shared" si="5"/>
        <v>0.17227733377766405</v>
      </c>
      <c r="F36" s="19">
        <v>468</v>
      </c>
      <c r="G36" s="19">
        <v>101</v>
      </c>
      <c r="H36" s="19">
        <v>366</v>
      </c>
      <c r="I36" s="19">
        <v>206</v>
      </c>
      <c r="J36" s="21">
        <v>7</v>
      </c>
    </row>
    <row r="37" spans="2:10" x14ac:dyDescent="0.25">
      <c r="B37" s="17" t="s">
        <v>25</v>
      </c>
      <c r="C37" s="18" t="s">
        <v>26</v>
      </c>
      <c r="D37" s="19">
        <v>536</v>
      </c>
      <c r="E37" s="20">
        <f t="shared" si="5"/>
        <v>0.15948298947293252</v>
      </c>
      <c r="F37" s="19">
        <v>457</v>
      </c>
      <c r="G37" s="19">
        <v>79</v>
      </c>
      <c r="H37" s="19">
        <v>253</v>
      </c>
      <c r="I37" s="19">
        <v>280</v>
      </c>
      <c r="J37" s="21">
        <v>3</v>
      </c>
    </row>
    <row r="38" spans="2:10" x14ac:dyDescent="0.25">
      <c r="B38" s="17" t="s">
        <v>49</v>
      </c>
      <c r="C38" s="18" t="s">
        <v>50</v>
      </c>
      <c r="D38" s="19">
        <v>431</v>
      </c>
      <c r="E38" s="20">
        <f t="shared" si="5"/>
        <v>0.12824098593812297</v>
      </c>
      <c r="F38" s="19">
        <v>356</v>
      </c>
      <c r="G38" s="19">
        <v>75</v>
      </c>
      <c r="H38" s="19">
        <v>194</v>
      </c>
      <c r="I38" s="19">
        <v>234</v>
      </c>
      <c r="J38" s="21">
        <v>3</v>
      </c>
    </row>
    <row r="39" spans="2:10" x14ac:dyDescent="0.25">
      <c r="B39" s="17" t="s">
        <v>45</v>
      </c>
      <c r="C39" s="18" t="s">
        <v>46</v>
      </c>
      <c r="D39" s="19">
        <v>321</v>
      </c>
      <c r="E39" s="20">
        <f t="shared" si="5"/>
        <v>9.5511267949274892E-2</v>
      </c>
      <c r="F39" s="19">
        <v>278</v>
      </c>
      <c r="G39" s="19">
        <v>43</v>
      </c>
      <c r="H39" s="19">
        <v>194</v>
      </c>
      <c r="I39" s="19">
        <v>125</v>
      </c>
      <c r="J39" s="21">
        <v>2</v>
      </c>
    </row>
    <row r="40" spans="2:10" x14ac:dyDescent="0.25">
      <c r="B40" s="17" t="s">
        <v>55</v>
      </c>
      <c r="C40" s="18" t="s">
        <v>56</v>
      </c>
      <c r="D40" s="19">
        <v>318</v>
      </c>
      <c r="E40" s="20">
        <f t="shared" si="5"/>
        <v>9.4618639276851754E-2</v>
      </c>
      <c r="F40" s="19">
        <v>272</v>
      </c>
      <c r="G40" s="19">
        <v>45</v>
      </c>
      <c r="H40" s="19">
        <v>180</v>
      </c>
      <c r="I40" s="19">
        <v>137</v>
      </c>
      <c r="J40" s="21">
        <v>1</v>
      </c>
    </row>
    <row r="41" spans="2:10" x14ac:dyDescent="0.25">
      <c r="B41" s="17" t="s">
        <v>27</v>
      </c>
      <c r="C41" s="18" t="s">
        <v>28</v>
      </c>
      <c r="D41" s="19">
        <v>291</v>
      </c>
      <c r="E41" s="20">
        <f t="shared" si="5"/>
        <v>8.6584981225043586E-2</v>
      </c>
      <c r="F41" s="19">
        <v>251</v>
      </c>
      <c r="G41" s="19">
        <v>40</v>
      </c>
      <c r="H41" s="19">
        <v>70</v>
      </c>
      <c r="I41" s="19">
        <v>218</v>
      </c>
      <c r="J41" s="21">
        <v>3</v>
      </c>
    </row>
    <row r="42" spans="2:10" x14ac:dyDescent="0.25">
      <c r="B42" s="17" t="s">
        <v>47</v>
      </c>
      <c r="C42" s="18" t="s">
        <v>48</v>
      </c>
      <c r="D42" s="19">
        <v>267</v>
      </c>
      <c r="E42" s="20">
        <f t="shared" si="5"/>
        <v>7.9443951845658542E-2</v>
      </c>
      <c r="F42" s="19">
        <v>246</v>
      </c>
      <c r="G42" s="19">
        <v>21</v>
      </c>
      <c r="H42" s="19">
        <v>160</v>
      </c>
      <c r="I42" s="19">
        <v>106</v>
      </c>
      <c r="J42" s="21">
        <v>1</v>
      </c>
    </row>
    <row r="43" spans="2:10" x14ac:dyDescent="0.25">
      <c r="B43" s="17" t="s">
        <v>41</v>
      </c>
      <c r="C43" s="18" t="s">
        <v>42</v>
      </c>
      <c r="D43" s="19">
        <v>226</v>
      </c>
      <c r="E43" s="20">
        <f t="shared" si="5"/>
        <v>6.7244693322542445E-2</v>
      </c>
      <c r="F43" s="19">
        <v>209</v>
      </c>
      <c r="G43" s="19">
        <v>16</v>
      </c>
      <c r="H43" s="19">
        <v>125</v>
      </c>
      <c r="I43" s="19">
        <v>100</v>
      </c>
      <c r="J43" s="21">
        <v>1</v>
      </c>
    </row>
    <row r="44" spans="2:10" x14ac:dyDescent="0.25">
      <c r="B44" s="17"/>
      <c r="C44" s="18" t="s">
        <v>35</v>
      </c>
      <c r="D44" s="19">
        <v>3787</v>
      </c>
      <c r="E44" s="20">
        <f t="shared" si="5"/>
        <v>1.1267949274887974</v>
      </c>
      <c r="F44" s="19">
        <v>3281</v>
      </c>
      <c r="G44" s="19">
        <v>493</v>
      </c>
      <c r="H44" s="19">
        <v>2102</v>
      </c>
      <c r="I44" s="19">
        <v>1658</v>
      </c>
      <c r="J44" s="21">
        <v>27</v>
      </c>
    </row>
    <row r="45" spans="2:10" x14ac:dyDescent="0.25">
      <c r="B45" s="22" t="s">
        <v>36</v>
      </c>
      <c r="C45" s="23"/>
      <c r="D45" s="25">
        <f t="shared" ref="D45:J45" si="6">SUM(D34:D44)</f>
        <v>8115</v>
      </c>
      <c r="E45" s="30">
        <f t="shared" si="6"/>
        <v>2.414560558904566</v>
      </c>
      <c r="F45" s="25">
        <f t="shared" si="6"/>
        <v>7004</v>
      </c>
      <c r="G45" s="26">
        <f t="shared" si="6"/>
        <v>1078</v>
      </c>
      <c r="H45" s="25">
        <f t="shared" si="6"/>
        <v>4340</v>
      </c>
      <c r="I45" s="25">
        <f t="shared" si="6"/>
        <v>3712</v>
      </c>
      <c r="J45" s="31">
        <f t="shared" si="6"/>
        <v>63</v>
      </c>
    </row>
    <row r="46" spans="2:10" x14ac:dyDescent="0.25">
      <c r="B46" s="27" t="s">
        <v>57</v>
      </c>
      <c r="C46" s="28"/>
      <c r="D46" s="28"/>
      <c r="E46" s="28"/>
      <c r="F46" s="28"/>
      <c r="G46" s="28"/>
      <c r="H46" s="28"/>
      <c r="I46" s="28"/>
      <c r="J46" s="29"/>
    </row>
    <row r="47" spans="2:10" x14ac:dyDescent="0.25">
      <c r="B47" s="17" t="s">
        <v>53</v>
      </c>
      <c r="C47" s="18" t="s">
        <v>54</v>
      </c>
      <c r="D47" s="19">
        <v>699</v>
      </c>
      <c r="E47" s="20">
        <f>D47/336086*100</f>
        <v>0.20798248067458924</v>
      </c>
      <c r="F47" s="19">
        <v>539</v>
      </c>
      <c r="G47" s="19">
        <v>157</v>
      </c>
      <c r="H47" s="19">
        <v>495</v>
      </c>
      <c r="I47" s="19">
        <v>173</v>
      </c>
      <c r="J47" s="21">
        <v>31</v>
      </c>
    </row>
    <row r="48" spans="2:10" x14ac:dyDescent="0.25">
      <c r="B48" s="17" t="s">
        <v>23</v>
      </c>
      <c r="C48" s="18" t="s">
        <v>24</v>
      </c>
      <c r="D48" s="19">
        <v>656</v>
      </c>
      <c r="E48" s="20">
        <f t="shared" ref="E48:E57" si="7">D48/336086*100</f>
        <v>0.19518813636985771</v>
      </c>
      <c r="F48" s="19">
        <v>557</v>
      </c>
      <c r="G48" s="19">
        <v>96</v>
      </c>
      <c r="H48" s="19">
        <v>297</v>
      </c>
      <c r="I48" s="19">
        <v>332</v>
      </c>
      <c r="J48" s="21">
        <v>27</v>
      </c>
    </row>
    <row r="49" spans="2:10" x14ac:dyDescent="0.25">
      <c r="B49" s="17" t="s">
        <v>49</v>
      </c>
      <c r="C49" s="18" t="s">
        <v>50</v>
      </c>
      <c r="D49" s="19">
        <v>616</v>
      </c>
      <c r="E49" s="20">
        <f t="shared" si="7"/>
        <v>0.1832864207375493</v>
      </c>
      <c r="F49" s="19">
        <v>505</v>
      </c>
      <c r="G49" s="19">
        <v>111</v>
      </c>
      <c r="H49" s="19">
        <v>277</v>
      </c>
      <c r="I49" s="19">
        <v>327</v>
      </c>
      <c r="J49" s="21">
        <v>12</v>
      </c>
    </row>
    <row r="50" spans="2:10" x14ac:dyDescent="0.25">
      <c r="B50" s="17" t="s">
        <v>58</v>
      </c>
      <c r="C50" s="18" t="s">
        <v>59</v>
      </c>
      <c r="D50" s="19">
        <v>362</v>
      </c>
      <c r="E50" s="20">
        <f t="shared" si="7"/>
        <v>0.107710526472391</v>
      </c>
      <c r="F50" s="19">
        <v>321</v>
      </c>
      <c r="G50" s="19">
        <v>34</v>
      </c>
      <c r="H50" s="19">
        <v>68</v>
      </c>
      <c r="I50" s="19">
        <v>286</v>
      </c>
      <c r="J50" s="21">
        <v>8</v>
      </c>
    </row>
    <row r="51" spans="2:10" x14ac:dyDescent="0.25">
      <c r="B51" s="17" t="s">
        <v>60</v>
      </c>
      <c r="C51" s="18" t="s">
        <v>61</v>
      </c>
      <c r="D51" s="19">
        <v>341</v>
      </c>
      <c r="E51" s="20">
        <f t="shared" si="7"/>
        <v>0.1014621257654291</v>
      </c>
      <c r="F51" s="19">
        <v>273</v>
      </c>
      <c r="G51" s="19">
        <v>66</v>
      </c>
      <c r="H51" s="19">
        <v>198</v>
      </c>
      <c r="I51" s="19">
        <v>137</v>
      </c>
      <c r="J51" s="21">
        <v>6</v>
      </c>
    </row>
    <row r="52" spans="2:10" x14ac:dyDescent="0.25">
      <c r="B52" s="17" t="s">
        <v>45</v>
      </c>
      <c r="C52" s="18" t="s">
        <v>46</v>
      </c>
      <c r="D52" s="19">
        <v>335</v>
      </c>
      <c r="E52" s="20">
        <f t="shared" si="7"/>
        <v>9.9676868420582834E-2</v>
      </c>
      <c r="F52" s="19">
        <v>265</v>
      </c>
      <c r="G52" s="19">
        <v>68</v>
      </c>
      <c r="H52" s="19">
        <v>196</v>
      </c>
      <c r="I52" s="19">
        <v>131</v>
      </c>
      <c r="J52" s="21">
        <v>8</v>
      </c>
    </row>
    <row r="53" spans="2:10" x14ac:dyDescent="0.25">
      <c r="B53" s="17" t="s">
        <v>62</v>
      </c>
      <c r="C53" s="18" t="s">
        <v>63</v>
      </c>
      <c r="D53" s="19">
        <v>320</v>
      </c>
      <c r="E53" s="20">
        <f t="shared" si="7"/>
        <v>9.5213725058467175E-2</v>
      </c>
      <c r="F53" s="19">
        <v>258</v>
      </c>
      <c r="G53" s="19">
        <v>62</v>
      </c>
      <c r="H53" s="19">
        <v>243</v>
      </c>
      <c r="I53" s="19">
        <v>72</v>
      </c>
      <c r="J53" s="21">
        <v>5</v>
      </c>
    </row>
    <row r="54" spans="2:10" x14ac:dyDescent="0.25">
      <c r="B54" s="17" t="s">
        <v>39</v>
      </c>
      <c r="C54" s="18" t="s">
        <v>40</v>
      </c>
      <c r="D54" s="19">
        <v>262</v>
      </c>
      <c r="E54" s="20">
        <f t="shared" si="7"/>
        <v>7.7956237391619998E-2</v>
      </c>
      <c r="F54" s="19">
        <v>213</v>
      </c>
      <c r="G54" s="19">
        <v>48</v>
      </c>
      <c r="H54" s="19">
        <v>135</v>
      </c>
      <c r="I54" s="19">
        <v>123</v>
      </c>
      <c r="J54" s="21">
        <v>4</v>
      </c>
    </row>
    <row r="55" spans="2:10" x14ac:dyDescent="0.25">
      <c r="B55" s="17" t="s">
        <v>64</v>
      </c>
      <c r="C55" s="18" t="s">
        <v>65</v>
      </c>
      <c r="D55" s="19">
        <v>238</v>
      </c>
      <c r="E55" s="20">
        <f t="shared" si="7"/>
        <v>7.0815208012234954E-2</v>
      </c>
      <c r="F55" s="19">
        <v>184</v>
      </c>
      <c r="G55" s="19">
        <v>54</v>
      </c>
      <c r="H55" s="19">
        <v>116</v>
      </c>
      <c r="I55" s="19">
        <v>114</v>
      </c>
      <c r="J55" s="21">
        <v>8</v>
      </c>
    </row>
    <row r="56" spans="2:10" x14ac:dyDescent="0.25">
      <c r="B56" s="17" t="s">
        <v>27</v>
      </c>
      <c r="C56" s="18" t="s">
        <v>28</v>
      </c>
      <c r="D56" s="19">
        <v>231</v>
      </c>
      <c r="E56" s="20">
        <f t="shared" si="7"/>
        <v>6.8732407776581003E-2</v>
      </c>
      <c r="F56" s="19">
        <v>194</v>
      </c>
      <c r="G56" s="19">
        <v>36</v>
      </c>
      <c r="H56" s="19">
        <v>67</v>
      </c>
      <c r="I56" s="19">
        <v>159</v>
      </c>
      <c r="J56" s="21">
        <v>5</v>
      </c>
    </row>
    <row r="57" spans="2:10" x14ac:dyDescent="0.25">
      <c r="B57" s="17"/>
      <c r="C57" s="18" t="s">
        <v>35</v>
      </c>
      <c r="D57" s="19">
        <v>5584</v>
      </c>
      <c r="E57" s="20">
        <f t="shared" si="7"/>
        <v>1.6614795022702522</v>
      </c>
      <c r="F57" s="19">
        <v>4628</v>
      </c>
      <c r="G57" s="19">
        <v>937</v>
      </c>
      <c r="H57" s="19">
        <v>2713</v>
      </c>
      <c r="I57" s="19">
        <v>2770</v>
      </c>
      <c r="J57" s="21">
        <v>101</v>
      </c>
    </row>
    <row r="58" spans="2:10" x14ac:dyDescent="0.25">
      <c r="B58" s="22" t="s">
        <v>36</v>
      </c>
      <c r="C58" s="23"/>
      <c r="D58" s="25">
        <f t="shared" ref="D58:J58" si="8">SUM(D47:D57)</f>
        <v>9644</v>
      </c>
      <c r="E58" s="30">
        <f t="shared" si="8"/>
        <v>2.8695036389495545</v>
      </c>
      <c r="F58" s="25">
        <f t="shared" si="8"/>
        <v>7937</v>
      </c>
      <c r="G58" s="26">
        <f t="shared" si="8"/>
        <v>1669</v>
      </c>
      <c r="H58" s="25">
        <f t="shared" si="8"/>
        <v>4805</v>
      </c>
      <c r="I58" s="25">
        <f t="shared" si="8"/>
        <v>4624</v>
      </c>
      <c r="J58" s="31">
        <f t="shared" si="8"/>
        <v>215</v>
      </c>
    </row>
    <row r="59" spans="2:10" x14ac:dyDescent="0.25">
      <c r="B59" s="27" t="s">
        <v>66</v>
      </c>
      <c r="C59" s="28"/>
      <c r="D59" s="28"/>
      <c r="E59" s="28"/>
      <c r="F59" s="28"/>
      <c r="G59" s="28"/>
      <c r="H59" s="28"/>
      <c r="I59" s="28"/>
      <c r="J59" s="29"/>
    </row>
    <row r="60" spans="2:10" x14ac:dyDescent="0.25">
      <c r="B60" s="17" t="s">
        <v>67</v>
      </c>
      <c r="C60" s="18" t="s">
        <v>68</v>
      </c>
      <c r="D60" s="19">
        <v>1968</v>
      </c>
      <c r="E60" s="20">
        <f>D60/336086*100</f>
        <v>0.58556440910957319</v>
      </c>
      <c r="F60" s="19">
        <v>1357</v>
      </c>
      <c r="G60" s="19">
        <v>570</v>
      </c>
      <c r="H60" s="19">
        <v>34</v>
      </c>
      <c r="I60" s="19">
        <v>1930</v>
      </c>
      <c r="J60" s="21">
        <v>4</v>
      </c>
    </row>
    <row r="61" spans="2:10" x14ac:dyDescent="0.25">
      <c r="B61" s="17" t="s">
        <v>69</v>
      </c>
      <c r="C61" s="18" t="s">
        <v>70</v>
      </c>
      <c r="D61" s="19">
        <v>768</v>
      </c>
      <c r="E61" s="20">
        <f t="shared" ref="E61:E70" si="9">D61/336086*100</f>
        <v>0.22851294014032122</v>
      </c>
      <c r="F61" s="19">
        <v>515</v>
      </c>
      <c r="G61" s="19">
        <v>244</v>
      </c>
      <c r="H61" s="19">
        <v>10</v>
      </c>
      <c r="I61" s="19">
        <v>758</v>
      </c>
      <c r="J61" s="21"/>
    </row>
    <row r="62" spans="2:10" x14ac:dyDescent="0.25">
      <c r="B62" s="17" t="s">
        <v>49</v>
      </c>
      <c r="C62" s="18" t="s">
        <v>50</v>
      </c>
      <c r="D62" s="19">
        <v>651</v>
      </c>
      <c r="E62" s="20">
        <f t="shared" si="9"/>
        <v>0.19370042191581915</v>
      </c>
      <c r="F62" s="19">
        <v>493</v>
      </c>
      <c r="G62" s="19">
        <v>153</v>
      </c>
      <c r="H62" s="19">
        <v>224</v>
      </c>
      <c r="I62" s="19">
        <v>427</v>
      </c>
      <c r="J62" s="21"/>
    </row>
    <row r="63" spans="2:10" x14ac:dyDescent="0.25">
      <c r="B63" s="17" t="s">
        <v>23</v>
      </c>
      <c r="C63" s="18" t="s">
        <v>24</v>
      </c>
      <c r="D63" s="19">
        <v>560</v>
      </c>
      <c r="E63" s="20">
        <f t="shared" si="9"/>
        <v>0.16662401885231756</v>
      </c>
      <c r="F63" s="19">
        <v>442</v>
      </c>
      <c r="G63" s="19">
        <v>118</v>
      </c>
      <c r="H63" s="19">
        <v>270</v>
      </c>
      <c r="I63" s="19">
        <v>289</v>
      </c>
      <c r="J63" s="21">
        <v>1</v>
      </c>
    </row>
    <row r="64" spans="2:10" x14ac:dyDescent="0.25">
      <c r="B64" s="17" t="s">
        <v>27</v>
      </c>
      <c r="C64" s="18" t="s">
        <v>28</v>
      </c>
      <c r="D64" s="19">
        <v>544</v>
      </c>
      <c r="E64" s="20">
        <f t="shared" si="9"/>
        <v>0.1618633325993942</v>
      </c>
      <c r="F64" s="19">
        <v>430</v>
      </c>
      <c r="G64" s="19">
        <v>112</v>
      </c>
      <c r="H64" s="19">
        <v>57</v>
      </c>
      <c r="I64" s="19">
        <v>486</v>
      </c>
      <c r="J64" s="21">
        <v>1</v>
      </c>
    </row>
    <row r="65" spans="2:10" x14ac:dyDescent="0.25">
      <c r="B65" s="17" t="s">
        <v>71</v>
      </c>
      <c r="C65" s="18" t="s">
        <v>72</v>
      </c>
      <c r="D65" s="19">
        <v>438</v>
      </c>
      <c r="E65" s="20">
        <f t="shared" si="9"/>
        <v>0.13032378617377696</v>
      </c>
      <c r="F65" s="19">
        <v>372</v>
      </c>
      <c r="G65" s="19">
        <v>66</v>
      </c>
      <c r="H65" s="19">
        <v>125</v>
      </c>
      <c r="I65" s="19">
        <v>313</v>
      </c>
      <c r="J65" s="21"/>
    </row>
    <row r="66" spans="2:10" x14ac:dyDescent="0.25">
      <c r="B66" s="17" t="s">
        <v>45</v>
      </c>
      <c r="C66" s="18" t="s">
        <v>46</v>
      </c>
      <c r="D66" s="19">
        <v>364</v>
      </c>
      <c r="E66" s="20">
        <f t="shared" si="9"/>
        <v>0.10830561225400642</v>
      </c>
      <c r="F66" s="19">
        <v>307</v>
      </c>
      <c r="G66" s="19">
        <v>57</v>
      </c>
      <c r="H66" s="19">
        <v>214</v>
      </c>
      <c r="I66" s="19">
        <v>149</v>
      </c>
      <c r="J66" s="21">
        <v>1</v>
      </c>
    </row>
    <row r="67" spans="2:10" x14ac:dyDescent="0.25">
      <c r="B67" s="17" t="s">
        <v>73</v>
      </c>
      <c r="C67" s="18" t="s">
        <v>74</v>
      </c>
      <c r="D67" s="19">
        <v>318</v>
      </c>
      <c r="E67" s="20">
        <f t="shared" si="9"/>
        <v>9.4618639276851754E-2</v>
      </c>
      <c r="F67" s="19">
        <v>239</v>
      </c>
      <c r="G67" s="19">
        <v>68</v>
      </c>
      <c r="H67" s="19">
        <v>12</v>
      </c>
      <c r="I67" s="19">
        <v>306</v>
      </c>
      <c r="J67" s="21"/>
    </row>
    <row r="68" spans="2:10" x14ac:dyDescent="0.25">
      <c r="B68" s="17" t="s">
        <v>62</v>
      </c>
      <c r="C68" s="18" t="s">
        <v>63</v>
      </c>
      <c r="D68" s="19">
        <v>292</v>
      </c>
      <c r="E68" s="20">
        <f t="shared" si="9"/>
        <v>8.6882524115851303E-2</v>
      </c>
      <c r="F68" s="19">
        <v>222</v>
      </c>
      <c r="G68" s="19">
        <v>67</v>
      </c>
      <c r="H68" s="19">
        <v>251</v>
      </c>
      <c r="I68" s="19">
        <v>41</v>
      </c>
      <c r="J68" s="21"/>
    </row>
    <row r="69" spans="2:10" x14ac:dyDescent="0.25">
      <c r="B69" s="17" t="s">
        <v>60</v>
      </c>
      <c r="C69" s="18" t="s">
        <v>61</v>
      </c>
      <c r="D69" s="19">
        <v>275</v>
      </c>
      <c r="E69" s="20">
        <f t="shared" si="9"/>
        <v>8.1824294972120237E-2</v>
      </c>
      <c r="F69" s="19">
        <v>230</v>
      </c>
      <c r="G69" s="19">
        <v>38</v>
      </c>
      <c r="H69" s="19">
        <v>130</v>
      </c>
      <c r="I69" s="19">
        <v>145</v>
      </c>
      <c r="J69" s="21"/>
    </row>
    <row r="70" spans="2:10" x14ac:dyDescent="0.25">
      <c r="B70" s="17"/>
      <c r="C70" s="18" t="s">
        <v>35</v>
      </c>
      <c r="D70" s="19">
        <v>6746</v>
      </c>
      <c r="E70" s="20">
        <f t="shared" si="9"/>
        <v>2.0072243413888113</v>
      </c>
      <c r="F70" s="19">
        <v>5363</v>
      </c>
      <c r="G70" s="19">
        <v>1335</v>
      </c>
      <c r="H70" s="19">
        <v>3047</v>
      </c>
      <c r="I70" s="19">
        <v>3684</v>
      </c>
      <c r="J70" s="21">
        <v>15</v>
      </c>
    </row>
    <row r="71" spans="2:10" x14ac:dyDescent="0.25">
      <c r="B71" s="22" t="s">
        <v>36</v>
      </c>
      <c r="C71" s="23"/>
      <c r="D71" s="25">
        <f t="shared" ref="D71:J71" si="10">SUM(D60:D70)</f>
        <v>12924</v>
      </c>
      <c r="E71" s="30">
        <f t="shared" si="10"/>
        <v>3.8454443207988431</v>
      </c>
      <c r="F71" s="25">
        <f t="shared" si="10"/>
        <v>9970</v>
      </c>
      <c r="G71" s="26">
        <f t="shared" si="10"/>
        <v>2828</v>
      </c>
      <c r="H71" s="25">
        <f t="shared" si="10"/>
        <v>4374</v>
      </c>
      <c r="I71" s="25">
        <f t="shared" si="10"/>
        <v>8528</v>
      </c>
      <c r="J71" s="31">
        <f t="shared" si="10"/>
        <v>22</v>
      </c>
    </row>
    <row r="72" spans="2:10" x14ac:dyDescent="0.25">
      <c r="B72" s="27" t="s">
        <v>75</v>
      </c>
      <c r="C72" s="28"/>
      <c r="D72" s="28"/>
      <c r="E72" s="28"/>
      <c r="F72" s="28"/>
      <c r="G72" s="28"/>
      <c r="H72" s="28"/>
      <c r="I72" s="28"/>
      <c r="J72" s="29"/>
    </row>
    <row r="73" spans="2:10" x14ac:dyDescent="0.25">
      <c r="B73" s="17" t="s">
        <v>67</v>
      </c>
      <c r="C73" s="18" t="s">
        <v>68</v>
      </c>
      <c r="D73" s="19">
        <v>8971</v>
      </c>
      <c r="E73" s="20">
        <f>D73/336086*100</f>
        <v>2.6692572734359659</v>
      </c>
      <c r="F73" s="19">
        <v>7122</v>
      </c>
      <c r="G73" s="19">
        <v>1714</v>
      </c>
      <c r="H73" s="19">
        <v>124</v>
      </c>
      <c r="I73" s="19">
        <v>8837</v>
      </c>
      <c r="J73" s="21">
        <v>1</v>
      </c>
    </row>
    <row r="74" spans="2:10" x14ac:dyDescent="0.25">
      <c r="B74" s="17" t="s">
        <v>69</v>
      </c>
      <c r="C74" s="18" t="s">
        <v>70</v>
      </c>
      <c r="D74" s="19">
        <v>2658</v>
      </c>
      <c r="E74" s="20">
        <f t="shared" ref="E74:E83" si="11">D74/336086*100</f>
        <v>0.79086900376689295</v>
      </c>
      <c r="F74" s="19">
        <v>2118</v>
      </c>
      <c r="G74" s="19">
        <v>521</v>
      </c>
      <c r="H74" s="19">
        <v>18</v>
      </c>
      <c r="I74" s="19">
        <v>2639</v>
      </c>
      <c r="J74" s="21">
        <v>1</v>
      </c>
    </row>
    <row r="75" spans="2:10" x14ac:dyDescent="0.25">
      <c r="B75" s="17" t="s">
        <v>49</v>
      </c>
      <c r="C75" s="18" t="s">
        <v>50</v>
      </c>
      <c r="D75" s="19">
        <v>1556</v>
      </c>
      <c r="E75" s="20">
        <f t="shared" si="11"/>
        <v>0.46297673809679663</v>
      </c>
      <c r="F75" s="19">
        <v>1282</v>
      </c>
      <c r="G75" s="19">
        <v>262</v>
      </c>
      <c r="H75" s="19">
        <v>441</v>
      </c>
      <c r="I75" s="19">
        <v>1107</v>
      </c>
      <c r="J75" s="21">
        <v>8</v>
      </c>
    </row>
    <row r="76" spans="2:10" x14ac:dyDescent="0.25">
      <c r="B76" s="17" t="s">
        <v>27</v>
      </c>
      <c r="C76" s="18" t="s">
        <v>28</v>
      </c>
      <c r="D76" s="19">
        <v>1470</v>
      </c>
      <c r="E76" s="20">
        <f t="shared" si="11"/>
        <v>0.43738804948733362</v>
      </c>
      <c r="F76" s="19">
        <v>1218</v>
      </c>
      <c r="G76" s="19">
        <v>247</v>
      </c>
      <c r="H76" s="19">
        <v>170</v>
      </c>
      <c r="I76" s="19">
        <v>1291</v>
      </c>
      <c r="J76" s="21">
        <v>9</v>
      </c>
    </row>
    <row r="77" spans="2:10" x14ac:dyDescent="0.25">
      <c r="B77" s="17" t="s">
        <v>73</v>
      </c>
      <c r="C77" s="18" t="s">
        <v>74</v>
      </c>
      <c r="D77" s="19">
        <v>1183</v>
      </c>
      <c r="E77" s="20">
        <f t="shared" si="11"/>
        <v>0.35199323982552089</v>
      </c>
      <c r="F77" s="19">
        <v>948</v>
      </c>
      <c r="G77" s="19">
        <v>210</v>
      </c>
      <c r="H77" s="19">
        <v>16</v>
      </c>
      <c r="I77" s="19">
        <v>1165</v>
      </c>
      <c r="J77" s="21">
        <v>2</v>
      </c>
    </row>
    <row r="78" spans="2:10" x14ac:dyDescent="0.25">
      <c r="B78" s="17" t="s">
        <v>76</v>
      </c>
      <c r="C78" s="18" t="s">
        <v>77</v>
      </c>
      <c r="D78" s="19">
        <v>1106</v>
      </c>
      <c r="E78" s="20">
        <f t="shared" si="11"/>
        <v>0.3290824372333272</v>
      </c>
      <c r="F78" s="19">
        <v>901</v>
      </c>
      <c r="G78" s="19">
        <v>202</v>
      </c>
      <c r="H78" s="19">
        <v>6</v>
      </c>
      <c r="I78" s="19">
        <v>1097</v>
      </c>
      <c r="J78" s="21">
        <v>3</v>
      </c>
    </row>
    <row r="79" spans="2:10" x14ac:dyDescent="0.25">
      <c r="B79" s="17" t="s">
        <v>71</v>
      </c>
      <c r="C79" s="18" t="s">
        <v>72</v>
      </c>
      <c r="D79" s="19">
        <v>1087</v>
      </c>
      <c r="E79" s="20">
        <f t="shared" si="11"/>
        <v>0.32342912230798071</v>
      </c>
      <c r="F79" s="19">
        <v>981</v>
      </c>
      <c r="G79" s="19">
        <v>86</v>
      </c>
      <c r="H79" s="19">
        <v>516</v>
      </c>
      <c r="I79" s="19">
        <v>568</v>
      </c>
      <c r="J79" s="21">
        <v>3</v>
      </c>
    </row>
    <row r="80" spans="2:10" x14ac:dyDescent="0.25">
      <c r="B80" s="17" t="s">
        <v>23</v>
      </c>
      <c r="C80" s="18" t="s">
        <v>24</v>
      </c>
      <c r="D80" s="19">
        <v>1061</v>
      </c>
      <c r="E80" s="20">
        <f t="shared" si="11"/>
        <v>0.31569300714698023</v>
      </c>
      <c r="F80" s="19">
        <v>876</v>
      </c>
      <c r="G80" s="19">
        <v>177</v>
      </c>
      <c r="H80" s="19">
        <v>413</v>
      </c>
      <c r="I80" s="19">
        <v>645</v>
      </c>
      <c r="J80" s="21">
        <v>3</v>
      </c>
    </row>
    <row r="81" spans="2:10" x14ac:dyDescent="0.25">
      <c r="B81" s="17" t="s">
        <v>45</v>
      </c>
      <c r="C81" s="18" t="s">
        <v>46</v>
      </c>
      <c r="D81" s="19">
        <v>899</v>
      </c>
      <c r="E81" s="20">
        <f t="shared" si="11"/>
        <v>0.26749105883613122</v>
      </c>
      <c r="F81" s="19">
        <v>738</v>
      </c>
      <c r="G81" s="19">
        <v>150</v>
      </c>
      <c r="H81" s="19">
        <v>571</v>
      </c>
      <c r="I81" s="19">
        <v>323</v>
      </c>
      <c r="J81" s="21">
        <v>5</v>
      </c>
    </row>
    <row r="82" spans="2:10" x14ac:dyDescent="0.25">
      <c r="B82" s="17" t="s">
        <v>78</v>
      </c>
      <c r="C82" s="18" t="s">
        <v>79</v>
      </c>
      <c r="D82" s="19">
        <v>869</v>
      </c>
      <c r="E82" s="20">
        <f t="shared" si="11"/>
        <v>0.25856477211189993</v>
      </c>
      <c r="F82" s="19">
        <v>774</v>
      </c>
      <c r="G82" s="19">
        <v>91</v>
      </c>
      <c r="H82" s="19">
        <v>723</v>
      </c>
      <c r="I82" s="19">
        <v>146</v>
      </c>
      <c r="J82" s="21"/>
    </row>
    <row r="83" spans="2:10" x14ac:dyDescent="0.25">
      <c r="B83" s="17"/>
      <c r="C83" s="18" t="s">
        <v>35</v>
      </c>
      <c r="D83" s="19">
        <v>18731</v>
      </c>
      <c r="E83" s="20">
        <f t="shared" si="11"/>
        <v>5.5732758877192143</v>
      </c>
      <c r="F83" s="19">
        <v>15950</v>
      </c>
      <c r="G83" s="19">
        <v>2635</v>
      </c>
      <c r="H83" s="19">
        <v>9018</v>
      </c>
      <c r="I83" s="19">
        <v>9645</v>
      </c>
      <c r="J83" s="21">
        <v>68</v>
      </c>
    </row>
    <row r="84" spans="2:10" x14ac:dyDescent="0.25">
      <c r="B84" s="22" t="s">
        <v>36</v>
      </c>
      <c r="C84" s="23"/>
      <c r="D84" s="25">
        <f t="shared" ref="D84:J84" si="12">SUM(D73:D83)</f>
        <v>39591</v>
      </c>
      <c r="E84" s="30">
        <f t="shared" si="12"/>
        <v>11.780020589968043</v>
      </c>
      <c r="F84" s="25">
        <f t="shared" si="12"/>
        <v>32908</v>
      </c>
      <c r="G84" s="26">
        <f t="shared" si="12"/>
        <v>6295</v>
      </c>
      <c r="H84" s="25">
        <f t="shared" si="12"/>
        <v>12016</v>
      </c>
      <c r="I84" s="25">
        <f t="shared" si="12"/>
        <v>27463</v>
      </c>
      <c r="J84" s="31">
        <f t="shared" si="12"/>
        <v>103</v>
      </c>
    </row>
    <row r="85" spans="2:10" x14ac:dyDescent="0.25">
      <c r="B85" s="27" t="s">
        <v>80</v>
      </c>
      <c r="C85" s="28"/>
      <c r="D85" s="28"/>
      <c r="E85" s="28"/>
      <c r="F85" s="28"/>
      <c r="G85" s="28"/>
      <c r="H85" s="28"/>
      <c r="I85" s="28"/>
      <c r="J85" s="29"/>
    </row>
    <row r="86" spans="2:10" x14ac:dyDescent="0.25">
      <c r="B86" s="17" t="s">
        <v>67</v>
      </c>
      <c r="C86" s="18" t="s">
        <v>68</v>
      </c>
      <c r="D86" s="19">
        <v>7891</v>
      </c>
      <c r="E86" s="20">
        <f>D86/336086*100</f>
        <v>2.3479109513636391</v>
      </c>
      <c r="F86" s="19">
        <v>6423</v>
      </c>
      <c r="G86" s="19">
        <v>1381</v>
      </c>
      <c r="H86" s="19">
        <v>52</v>
      </c>
      <c r="I86" s="19">
        <v>7839</v>
      </c>
      <c r="J86" s="21"/>
    </row>
    <row r="87" spans="2:10" x14ac:dyDescent="0.25">
      <c r="B87" s="17" t="s">
        <v>49</v>
      </c>
      <c r="C87" s="18" t="s">
        <v>50</v>
      </c>
      <c r="D87" s="19">
        <v>2818</v>
      </c>
      <c r="E87" s="20">
        <f t="shared" ref="E87:E96" si="13">D87/336086*100</f>
        <v>0.83847586629612669</v>
      </c>
      <c r="F87" s="19">
        <v>2260</v>
      </c>
      <c r="G87" s="19">
        <v>529</v>
      </c>
      <c r="H87" s="19">
        <v>924</v>
      </c>
      <c r="I87" s="19">
        <v>1894</v>
      </c>
      <c r="J87" s="21"/>
    </row>
    <row r="88" spans="2:10" x14ac:dyDescent="0.25">
      <c r="B88" s="17" t="s">
        <v>27</v>
      </c>
      <c r="C88" s="18" t="s">
        <v>28</v>
      </c>
      <c r="D88" s="19">
        <v>2522</v>
      </c>
      <c r="E88" s="20">
        <f t="shared" si="13"/>
        <v>0.75040317061704442</v>
      </c>
      <c r="F88" s="19">
        <v>2092</v>
      </c>
      <c r="G88" s="19">
        <v>411</v>
      </c>
      <c r="H88" s="19">
        <v>590</v>
      </c>
      <c r="I88" s="19">
        <v>1932</v>
      </c>
      <c r="J88" s="21"/>
    </row>
    <row r="89" spans="2:10" x14ac:dyDescent="0.25">
      <c r="B89" s="17" t="s">
        <v>81</v>
      </c>
      <c r="C89" s="18" t="s">
        <v>82</v>
      </c>
      <c r="D89" s="19">
        <v>2428</v>
      </c>
      <c r="E89" s="20">
        <f t="shared" si="13"/>
        <v>0.72243413888111974</v>
      </c>
      <c r="F89" s="19">
        <v>1997</v>
      </c>
      <c r="G89" s="19">
        <v>405</v>
      </c>
      <c r="H89" s="19">
        <v>1523</v>
      </c>
      <c r="I89" s="19">
        <v>905</v>
      </c>
      <c r="J89" s="21"/>
    </row>
    <row r="90" spans="2:10" x14ac:dyDescent="0.25">
      <c r="B90" s="17" t="s">
        <v>69</v>
      </c>
      <c r="C90" s="18" t="s">
        <v>70</v>
      </c>
      <c r="D90" s="19">
        <v>2216</v>
      </c>
      <c r="E90" s="20">
        <f t="shared" si="13"/>
        <v>0.65935504602988526</v>
      </c>
      <c r="F90" s="19">
        <v>1768</v>
      </c>
      <c r="G90" s="19">
        <v>423</v>
      </c>
      <c r="H90" s="19">
        <v>21</v>
      </c>
      <c r="I90" s="19">
        <v>2194</v>
      </c>
      <c r="J90" s="21">
        <v>1</v>
      </c>
    </row>
    <row r="91" spans="2:10" x14ac:dyDescent="0.25">
      <c r="B91" s="17" t="s">
        <v>23</v>
      </c>
      <c r="C91" s="18" t="s">
        <v>24</v>
      </c>
      <c r="D91" s="19">
        <v>2215</v>
      </c>
      <c r="E91" s="20">
        <f t="shared" si="13"/>
        <v>0.65905750313907752</v>
      </c>
      <c r="F91" s="19">
        <v>1843</v>
      </c>
      <c r="G91" s="19">
        <v>358</v>
      </c>
      <c r="H91" s="19">
        <v>935</v>
      </c>
      <c r="I91" s="19">
        <v>1280</v>
      </c>
      <c r="J91" s="21"/>
    </row>
    <row r="92" spans="2:10" x14ac:dyDescent="0.25">
      <c r="B92" s="17" t="s">
        <v>71</v>
      </c>
      <c r="C92" s="18" t="s">
        <v>72</v>
      </c>
      <c r="D92" s="19">
        <v>1998</v>
      </c>
      <c r="E92" s="20">
        <f t="shared" si="13"/>
        <v>0.59449069583380443</v>
      </c>
      <c r="F92" s="19">
        <v>1785</v>
      </c>
      <c r="G92" s="19">
        <v>190</v>
      </c>
      <c r="H92" s="19">
        <v>965</v>
      </c>
      <c r="I92" s="19">
        <v>1033</v>
      </c>
      <c r="J92" s="21"/>
    </row>
    <row r="93" spans="2:10" x14ac:dyDescent="0.25">
      <c r="B93" s="17" t="s">
        <v>45</v>
      </c>
      <c r="C93" s="18" t="s">
        <v>46</v>
      </c>
      <c r="D93" s="19">
        <v>1782</v>
      </c>
      <c r="E93" s="20">
        <f t="shared" si="13"/>
        <v>0.53022143141933908</v>
      </c>
      <c r="F93" s="19">
        <v>1464</v>
      </c>
      <c r="G93" s="19">
        <v>303</v>
      </c>
      <c r="H93" s="19">
        <v>1128</v>
      </c>
      <c r="I93" s="19">
        <v>654</v>
      </c>
      <c r="J93" s="21"/>
    </row>
    <row r="94" spans="2:10" x14ac:dyDescent="0.25">
      <c r="B94" s="17" t="s">
        <v>83</v>
      </c>
      <c r="C94" s="18" t="s">
        <v>84</v>
      </c>
      <c r="D94" s="19">
        <v>1736</v>
      </c>
      <c r="E94" s="20">
        <f t="shared" si="13"/>
        <v>0.51653445844218449</v>
      </c>
      <c r="F94" s="19">
        <v>1431</v>
      </c>
      <c r="G94" s="19">
        <v>295</v>
      </c>
      <c r="H94" s="19">
        <v>437</v>
      </c>
      <c r="I94" s="19">
        <v>1299</v>
      </c>
      <c r="J94" s="21"/>
    </row>
    <row r="95" spans="2:10" x14ac:dyDescent="0.25">
      <c r="B95" s="17" t="s">
        <v>85</v>
      </c>
      <c r="C95" s="18" t="s">
        <v>86</v>
      </c>
      <c r="D95" s="19">
        <v>1642</v>
      </c>
      <c r="E95" s="20">
        <f t="shared" si="13"/>
        <v>0.48856542670625974</v>
      </c>
      <c r="F95" s="19">
        <v>1421</v>
      </c>
      <c r="G95" s="19">
        <v>211</v>
      </c>
      <c r="H95" s="19">
        <v>1114</v>
      </c>
      <c r="I95" s="19">
        <v>528</v>
      </c>
      <c r="J95" s="21"/>
    </row>
    <row r="96" spans="2:10" x14ac:dyDescent="0.25">
      <c r="B96" s="17"/>
      <c r="C96" s="18" t="s">
        <v>35</v>
      </c>
      <c r="D96" s="19">
        <v>44427</v>
      </c>
      <c r="E96" s="20">
        <f t="shared" si="13"/>
        <v>13.21893800991413</v>
      </c>
      <c r="F96" s="19">
        <v>37950</v>
      </c>
      <c r="G96" s="19">
        <v>6063</v>
      </c>
      <c r="H96" s="19">
        <v>21279</v>
      </c>
      <c r="I96" s="19">
        <v>23142</v>
      </c>
      <c r="J96" s="21">
        <v>6</v>
      </c>
    </row>
    <row r="97" spans="2:10" x14ac:dyDescent="0.25">
      <c r="B97" s="22" t="s">
        <v>36</v>
      </c>
      <c r="C97" s="23"/>
      <c r="D97" s="25">
        <f t="shared" ref="D97:J97" si="14">SUM(D86:D96)</f>
        <v>71675</v>
      </c>
      <c r="E97" s="32">
        <f t="shared" si="14"/>
        <v>21.326386698642612</v>
      </c>
      <c r="F97" s="25">
        <f t="shared" si="14"/>
        <v>60434</v>
      </c>
      <c r="G97" s="26">
        <f t="shared" si="14"/>
        <v>10569</v>
      </c>
      <c r="H97" s="25">
        <f t="shared" si="14"/>
        <v>28968</v>
      </c>
      <c r="I97" s="25">
        <f t="shared" si="14"/>
        <v>42700</v>
      </c>
      <c r="J97" s="31">
        <f t="shared" si="14"/>
        <v>7</v>
      </c>
    </row>
    <row r="98" spans="2:10" x14ac:dyDescent="0.25">
      <c r="B98" s="27" t="s">
        <v>87</v>
      </c>
      <c r="C98" s="28"/>
      <c r="D98" s="28"/>
      <c r="E98" s="28"/>
      <c r="F98" s="28"/>
      <c r="G98" s="28"/>
      <c r="H98" s="28"/>
      <c r="I98" s="28"/>
      <c r="J98" s="29"/>
    </row>
    <row r="99" spans="2:10" x14ac:dyDescent="0.25">
      <c r="B99" s="17" t="s">
        <v>27</v>
      </c>
      <c r="C99" s="18" t="s">
        <v>28</v>
      </c>
      <c r="D99" s="19">
        <v>1993</v>
      </c>
      <c r="E99" s="20">
        <f>D99/336086*100</f>
        <v>0.59300298137976593</v>
      </c>
      <c r="F99" s="19">
        <v>1655</v>
      </c>
      <c r="G99" s="19">
        <v>312</v>
      </c>
      <c r="H99" s="19">
        <v>687</v>
      </c>
      <c r="I99" s="19">
        <v>1306</v>
      </c>
      <c r="J99" s="21"/>
    </row>
    <row r="100" spans="2:10" x14ac:dyDescent="0.25">
      <c r="B100" s="17" t="s">
        <v>49</v>
      </c>
      <c r="C100" s="18" t="s">
        <v>50</v>
      </c>
      <c r="D100" s="19">
        <v>1627</v>
      </c>
      <c r="E100" s="20">
        <f t="shared" ref="E100:E109" si="15">D100/336086*100</f>
        <v>0.48410228334414401</v>
      </c>
      <c r="F100" s="19">
        <v>1278</v>
      </c>
      <c r="G100" s="19">
        <v>312</v>
      </c>
      <c r="H100" s="19">
        <v>617</v>
      </c>
      <c r="I100" s="19">
        <v>1010</v>
      </c>
      <c r="J100" s="21"/>
    </row>
    <row r="101" spans="2:10" x14ac:dyDescent="0.25">
      <c r="B101" s="17" t="s">
        <v>23</v>
      </c>
      <c r="C101" s="18" t="s">
        <v>24</v>
      </c>
      <c r="D101" s="19">
        <v>1599</v>
      </c>
      <c r="E101" s="20">
        <f t="shared" si="15"/>
        <v>0.47577108240152816</v>
      </c>
      <c r="F101" s="19">
        <v>1296</v>
      </c>
      <c r="G101" s="19">
        <v>274</v>
      </c>
      <c r="H101" s="19">
        <v>669</v>
      </c>
      <c r="I101" s="19">
        <v>930</v>
      </c>
      <c r="J101" s="21"/>
    </row>
    <row r="102" spans="2:10" x14ac:dyDescent="0.25">
      <c r="B102" s="17" t="s">
        <v>45</v>
      </c>
      <c r="C102" s="18" t="s">
        <v>46</v>
      </c>
      <c r="D102" s="19">
        <v>1570</v>
      </c>
      <c r="E102" s="20">
        <f t="shared" si="15"/>
        <v>0.46714233856810461</v>
      </c>
      <c r="F102" s="19">
        <v>1206</v>
      </c>
      <c r="G102" s="19">
        <v>336</v>
      </c>
      <c r="H102" s="19">
        <v>852</v>
      </c>
      <c r="I102" s="19">
        <v>718</v>
      </c>
      <c r="J102" s="21"/>
    </row>
    <row r="103" spans="2:10" x14ac:dyDescent="0.25">
      <c r="B103" s="17" t="s">
        <v>83</v>
      </c>
      <c r="C103" s="18" t="s">
        <v>84</v>
      </c>
      <c r="D103" s="19">
        <v>1438</v>
      </c>
      <c r="E103" s="20">
        <f t="shared" si="15"/>
        <v>0.42786667698148684</v>
      </c>
      <c r="F103" s="19">
        <v>1170</v>
      </c>
      <c r="G103" s="19">
        <v>252</v>
      </c>
      <c r="H103" s="19">
        <v>426</v>
      </c>
      <c r="I103" s="19">
        <v>1012</v>
      </c>
      <c r="J103" s="21"/>
    </row>
    <row r="104" spans="2:10" x14ac:dyDescent="0.25">
      <c r="B104" s="17" t="s">
        <v>81</v>
      </c>
      <c r="C104" s="18" t="s">
        <v>82</v>
      </c>
      <c r="D104" s="19">
        <v>1426</v>
      </c>
      <c r="E104" s="20">
        <f t="shared" si="15"/>
        <v>0.4242961622917944</v>
      </c>
      <c r="F104" s="19">
        <v>1144</v>
      </c>
      <c r="G104" s="19">
        <v>267</v>
      </c>
      <c r="H104" s="19">
        <v>829</v>
      </c>
      <c r="I104" s="19">
        <v>597</v>
      </c>
      <c r="J104" s="21"/>
    </row>
    <row r="105" spans="2:10" x14ac:dyDescent="0.25">
      <c r="B105" s="17" t="s">
        <v>88</v>
      </c>
      <c r="C105" s="18" t="s">
        <v>89</v>
      </c>
      <c r="D105" s="19">
        <v>1280</v>
      </c>
      <c r="E105" s="20">
        <f t="shared" si="15"/>
        <v>0.3808549002338687</v>
      </c>
      <c r="F105" s="19">
        <v>1051</v>
      </c>
      <c r="G105" s="19">
        <v>215</v>
      </c>
      <c r="H105" s="19">
        <v>729</v>
      </c>
      <c r="I105" s="19">
        <v>551</v>
      </c>
      <c r="J105" s="21"/>
    </row>
    <row r="106" spans="2:10" x14ac:dyDescent="0.25">
      <c r="B106" s="17" t="s">
        <v>90</v>
      </c>
      <c r="C106" s="18" t="s">
        <v>91</v>
      </c>
      <c r="D106" s="19">
        <v>1081</v>
      </c>
      <c r="E106" s="20">
        <f t="shared" si="15"/>
        <v>0.32164386496313441</v>
      </c>
      <c r="F106" s="19">
        <v>864</v>
      </c>
      <c r="G106" s="19">
        <v>204</v>
      </c>
      <c r="H106" s="19">
        <v>456</v>
      </c>
      <c r="I106" s="19">
        <v>625</v>
      </c>
      <c r="J106" s="21"/>
    </row>
    <row r="107" spans="2:10" x14ac:dyDescent="0.25">
      <c r="B107" s="17" t="s">
        <v>92</v>
      </c>
      <c r="C107" s="18" t="s">
        <v>93</v>
      </c>
      <c r="D107" s="19">
        <v>1073</v>
      </c>
      <c r="E107" s="20">
        <f t="shared" si="15"/>
        <v>0.31926352183667278</v>
      </c>
      <c r="F107" s="19">
        <v>896</v>
      </c>
      <c r="G107" s="19">
        <v>147</v>
      </c>
      <c r="H107" s="19">
        <v>475</v>
      </c>
      <c r="I107" s="19">
        <v>598</v>
      </c>
      <c r="J107" s="21"/>
    </row>
    <row r="108" spans="2:10" x14ac:dyDescent="0.25">
      <c r="B108" s="17" t="s">
        <v>94</v>
      </c>
      <c r="C108" s="18" t="s">
        <v>95</v>
      </c>
      <c r="D108" s="19">
        <v>1056</v>
      </c>
      <c r="E108" s="20">
        <f t="shared" si="15"/>
        <v>0.31420529269294167</v>
      </c>
      <c r="F108" s="19">
        <v>903</v>
      </c>
      <c r="G108" s="19">
        <v>137</v>
      </c>
      <c r="H108" s="19">
        <v>694</v>
      </c>
      <c r="I108" s="19">
        <v>362</v>
      </c>
      <c r="J108" s="21"/>
    </row>
    <row r="109" spans="2:10" x14ac:dyDescent="0.25">
      <c r="B109" s="17"/>
      <c r="C109" s="18" t="s">
        <v>35</v>
      </c>
      <c r="D109" s="19">
        <v>31915</v>
      </c>
      <c r="E109" s="20">
        <f t="shared" si="15"/>
        <v>9.4960813601280627</v>
      </c>
      <c r="F109" s="19">
        <v>26480</v>
      </c>
      <c r="G109" s="19">
        <v>4910</v>
      </c>
      <c r="H109" s="19">
        <v>15448</v>
      </c>
      <c r="I109" s="19">
        <v>16466</v>
      </c>
      <c r="J109" s="21">
        <v>1</v>
      </c>
    </row>
    <row r="110" spans="2:10" x14ac:dyDescent="0.25">
      <c r="B110" s="22" t="s">
        <v>36</v>
      </c>
      <c r="C110" s="23"/>
      <c r="D110" s="25">
        <f t="shared" ref="D110:J110" si="16">SUM(D99:D109)</f>
        <v>46058</v>
      </c>
      <c r="E110" s="32">
        <f t="shared" si="16"/>
        <v>13.704230464821503</v>
      </c>
      <c r="F110" s="25">
        <f t="shared" si="16"/>
        <v>37943</v>
      </c>
      <c r="G110" s="26">
        <f t="shared" si="16"/>
        <v>7366</v>
      </c>
      <c r="H110" s="25">
        <f t="shared" si="16"/>
        <v>21882</v>
      </c>
      <c r="I110" s="25">
        <f t="shared" si="16"/>
        <v>24175</v>
      </c>
      <c r="J110" s="31">
        <f t="shared" si="16"/>
        <v>1</v>
      </c>
    </row>
    <row r="111" spans="2:10" x14ac:dyDescent="0.25">
      <c r="B111" s="27" t="s">
        <v>96</v>
      </c>
      <c r="C111" s="28"/>
      <c r="D111" s="28"/>
      <c r="E111" s="28"/>
      <c r="F111" s="28"/>
      <c r="G111" s="28"/>
      <c r="H111" s="28"/>
      <c r="I111" s="28"/>
      <c r="J111" s="29"/>
    </row>
    <row r="112" spans="2:10" x14ac:dyDescent="0.25">
      <c r="B112" s="17" t="s">
        <v>39</v>
      </c>
      <c r="C112" s="18" t="s">
        <v>40</v>
      </c>
      <c r="D112" s="19">
        <v>8610</v>
      </c>
      <c r="E112" s="20">
        <f>D112/336086*100</f>
        <v>2.5618442898543825</v>
      </c>
      <c r="F112" s="19">
        <v>7057</v>
      </c>
      <c r="G112" s="19">
        <v>1429</v>
      </c>
      <c r="H112" s="19">
        <v>4033</v>
      </c>
      <c r="I112" s="19">
        <v>4577</v>
      </c>
      <c r="J112" s="21"/>
    </row>
    <row r="113" spans="2:10" x14ac:dyDescent="0.25">
      <c r="B113" s="17" t="s">
        <v>27</v>
      </c>
      <c r="C113" s="18" t="s">
        <v>28</v>
      </c>
      <c r="D113" s="19">
        <v>7608</v>
      </c>
      <c r="E113" s="20">
        <f t="shared" ref="E113:E122" si="17">D113/336086*100</f>
        <v>2.263706313265057</v>
      </c>
      <c r="F113" s="19">
        <v>6405</v>
      </c>
      <c r="G113" s="19">
        <v>1068</v>
      </c>
      <c r="H113" s="19">
        <v>3733</v>
      </c>
      <c r="I113" s="19">
        <v>3875</v>
      </c>
      <c r="J113" s="21"/>
    </row>
    <row r="114" spans="2:10" x14ac:dyDescent="0.25">
      <c r="B114" s="17" t="s">
        <v>88</v>
      </c>
      <c r="C114" s="18" t="s">
        <v>89</v>
      </c>
      <c r="D114" s="19">
        <v>7350</v>
      </c>
      <c r="E114" s="20">
        <f t="shared" si="17"/>
        <v>2.1869402474366679</v>
      </c>
      <c r="F114" s="19">
        <v>6002</v>
      </c>
      <c r="G114" s="19">
        <v>1212</v>
      </c>
      <c r="H114" s="19">
        <v>3818</v>
      </c>
      <c r="I114" s="19">
        <v>3532</v>
      </c>
      <c r="J114" s="21"/>
    </row>
    <row r="115" spans="2:10" x14ac:dyDescent="0.25">
      <c r="B115" s="17" t="s">
        <v>25</v>
      </c>
      <c r="C115" s="18" t="s">
        <v>26</v>
      </c>
      <c r="D115" s="19">
        <v>4891</v>
      </c>
      <c r="E115" s="20">
        <f t="shared" si="17"/>
        <v>1.4552822789405093</v>
      </c>
      <c r="F115" s="19">
        <v>4020</v>
      </c>
      <c r="G115" s="19">
        <v>797</v>
      </c>
      <c r="H115" s="19">
        <v>2226</v>
      </c>
      <c r="I115" s="19">
        <v>2665</v>
      </c>
      <c r="J115" s="21"/>
    </row>
    <row r="116" spans="2:10" x14ac:dyDescent="0.25">
      <c r="B116" s="17" t="s">
        <v>23</v>
      </c>
      <c r="C116" s="18" t="s">
        <v>24</v>
      </c>
      <c r="D116" s="19">
        <v>4299</v>
      </c>
      <c r="E116" s="20">
        <f t="shared" si="17"/>
        <v>1.279136887582345</v>
      </c>
      <c r="F116" s="19">
        <v>3516</v>
      </c>
      <c r="G116" s="19">
        <v>709</v>
      </c>
      <c r="H116" s="19">
        <v>2013</v>
      </c>
      <c r="I116" s="19">
        <v>2286</v>
      </c>
      <c r="J116" s="21"/>
    </row>
    <row r="117" spans="2:10" x14ac:dyDescent="0.25">
      <c r="B117" s="17" t="s">
        <v>94</v>
      </c>
      <c r="C117" s="18" t="s">
        <v>95</v>
      </c>
      <c r="D117" s="19">
        <v>3894</v>
      </c>
      <c r="E117" s="20">
        <f t="shared" si="17"/>
        <v>1.1586320168052227</v>
      </c>
      <c r="F117" s="19">
        <v>3263</v>
      </c>
      <c r="G117" s="19">
        <v>543</v>
      </c>
      <c r="H117" s="19">
        <v>2215</v>
      </c>
      <c r="I117" s="19">
        <v>1679</v>
      </c>
      <c r="J117" s="21"/>
    </row>
    <row r="118" spans="2:10" x14ac:dyDescent="0.25">
      <c r="B118" s="17" t="s">
        <v>97</v>
      </c>
      <c r="C118" s="18" t="s">
        <v>98</v>
      </c>
      <c r="D118" s="19">
        <v>3369</v>
      </c>
      <c r="E118" s="20">
        <f t="shared" si="17"/>
        <v>1.0024219991311747</v>
      </c>
      <c r="F118" s="19">
        <v>2731</v>
      </c>
      <c r="G118" s="19">
        <v>566</v>
      </c>
      <c r="H118" s="19">
        <v>1612</v>
      </c>
      <c r="I118" s="19">
        <v>1757</v>
      </c>
      <c r="J118" s="21"/>
    </row>
    <row r="119" spans="2:10" x14ac:dyDescent="0.25">
      <c r="B119" s="17" t="s">
        <v>99</v>
      </c>
      <c r="C119" s="18" t="s">
        <v>100</v>
      </c>
      <c r="D119" s="19">
        <v>3184</v>
      </c>
      <c r="E119" s="20">
        <f t="shared" si="17"/>
        <v>0.94737656433174844</v>
      </c>
      <c r="F119" s="19">
        <v>2659</v>
      </c>
      <c r="G119" s="19">
        <v>469</v>
      </c>
      <c r="H119" s="19">
        <v>1566</v>
      </c>
      <c r="I119" s="19">
        <v>1618</v>
      </c>
      <c r="J119" s="21"/>
    </row>
    <row r="120" spans="2:10" x14ac:dyDescent="0.25">
      <c r="B120" s="17" t="s">
        <v>45</v>
      </c>
      <c r="C120" s="18" t="s">
        <v>46</v>
      </c>
      <c r="D120" s="19">
        <v>2805</v>
      </c>
      <c r="E120" s="20">
        <f t="shared" si="17"/>
        <v>0.83460780871562634</v>
      </c>
      <c r="F120" s="19">
        <v>2163</v>
      </c>
      <c r="G120" s="19">
        <v>601</v>
      </c>
      <c r="H120" s="19">
        <v>1387</v>
      </c>
      <c r="I120" s="19">
        <v>1418</v>
      </c>
      <c r="J120" s="21"/>
    </row>
    <row r="121" spans="2:10" x14ac:dyDescent="0.25">
      <c r="B121" s="17" t="s">
        <v>83</v>
      </c>
      <c r="C121" s="18" t="s">
        <v>84</v>
      </c>
      <c r="D121" s="19">
        <v>2757</v>
      </c>
      <c r="E121" s="20">
        <f t="shared" si="17"/>
        <v>0.82032574995685625</v>
      </c>
      <c r="F121" s="19">
        <v>2262</v>
      </c>
      <c r="G121" s="19">
        <v>441</v>
      </c>
      <c r="H121" s="19">
        <v>1059</v>
      </c>
      <c r="I121" s="19">
        <v>1698</v>
      </c>
      <c r="J121" s="21"/>
    </row>
    <row r="122" spans="2:10" x14ac:dyDescent="0.25">
      <c r="B122" s="17" t="s">
        <v>101</v>
      </c>
      <c r="C122" s="18" t="s">
        <v>35</v>
      </c>
      <c r="D122" s="19">
        <v>70191</v>
      </c>
      <c r="E122" s="20">
        <f t="shared" si="17"/>
        <v>20.884833048683969</v>
      </c>
      <c r="F122" s="19">
        <v>58262</v>
      </c>
      <c r="G122" s="19">
        <v>10549</v>
      </c>
      <c r="H122" s="19">
        <v>33457</v>
      </c>
      <c r="I122" s="19">
        <v>36734</v>
      </c>
      <c r="J122" s="21"/>
    </row>
    <row r="123" spans="2:10" ht="15.75" thickBot="1" x14ac:dyDescent="0.3">
      <c r="B123" s="33" t="s">
        <v>36</v>
      </c>
      <c r="C123" s="34"/>
      <c r="D123" s="35">
        <f t="shared" ref="D123:J123" si="18">SUM(D112:D122)</f>
        <v>118958</v>
      </c>
      <c r="E123" s="36">
        <f t="shared" si="18"/>
        <v>35.395107204703557</v>
      </c>
      <c r="F123" s="35">
        <f t="shared" si="18"/>
        <v>98340</v>
      </c>
      <c r="G123" s="37">
        <f t="shared" si="18"/>
        <v>18384</v>
      </c>
      <c r="H123" s="35">
        <f t="shared" si="18"/>
        <v>57119</v>
      </c>
      <c r="I123" s="35">
        <f t="shared" si="18"/>
        <v>61839</v>
      </c>
      <c r="J123" s="38">
        <f t="shared" si="18"/>
        <v>0</v>
      </c>
    </row>
    <row r="124" spans="2:10" ht="15.75" thickBot="1" x14ac:dyDescent="0.3">
      <c r="B124" s="39" t="s">
        <v>102</v>
      </c>
      <c r="C124" s="40" t="s">
        <v>103</v>
      </c>
      <c r="D124" s="41">
        <v>5557</v>
      </c>
      <c r="E124" s="42">
        <f t="shared" ref="E124" si="19">D124/545389*100</f>
        <v>1.0189057718435832</v>
      </c>
      <c r="F124" s="41"/>
      <c r="G124" s="41"/>
      <c r="H124" s="41"/>
      <c r="I124" s="41"/>
      <c r="J124" s="43"/>
    </row>
    <row r="125" spans="2:10" ht="95.25" customHeight="1" thickBot="1" x14ac:dyDescent="0.3">
      <c r="B125" s="44" t="s">
        <v>104</v>
      </c>
      <c r="C125" s="45"/>
      <c r="D125" s="45"/>
      <c r="E125" s="45"/>
      <c r="F125" s="45"/>
      <c r="G125" s="45"/>
      <c r="H125" s="45"/>
      <c r="I125" s="45"/>
      <c r="J125" s="46"/>
    </row>
    <row r="126" spans="2:10" ht="46.5" customHeight="1" thickBot="1" x14ac:dyDescent="0.3">
      <c r="B126" s="47" t="s">
        <v>105</v>
      </c>
      <c r="C126" s="48"/>
      <c r="D126" s="48"/>
      <c r="E126" s="48"/>
      <c r="F126" s="48"/>
      <c r="G126" s="48"/>
      <c r="H126" s="48"/>
      <c r="I126" s="48"/>
      <c r="J126" s="49"/>
    </row>
  </sheetData>
  <mergeCells count="29">
    <mergeCell ref="B123:C123"/>
    <mergeCell ref="B124:C124"/>
    <mergeCell ref="B125:J125"/>
    <mergeCell ref="B126:J126"/>
    <mergeCell ref="B84:C84"/>
    <mergeCell ref="B85:J85"/>
    <mergeCell ref="B97:C97"/>
    <mergeCell ref="B98:J98"/>
    <mergeCell ref="B110:C110"/>
    <mergeCell ref="B111:J111"/>
    <mergeCell ref="B45:C45"/>
    <mergeCell ref="B46:J46"/>
    <mergeCell ref="B58:C58"/>
    <mergeCell ref="B59:J59"/>
    <mergeCell ref="B71:C71"/>
    <mergeCell ref="B72:J72"/>
    <mergeCell ref="B6:C6"/>
    <mergeCell ref="B7:J7"/>
    <mergeCell ref="B19:C19"/>
    <mergeCell ref="B20:J20"/>
    <mergeCell ref="B32:C32"/>
    <mergeCell ref="B33:J33"/>
    <mergeCell ref="B3:J3"/>
    <mergeCell ref="B4:B5"/>
    <mergeCell ref="C4:C5"/>
    <mergeCell ref="D4:E4"/>
    <mergeCell ref="F4:G4"/>
    <mergeCell ref="H4:I4"/>
    <mergeCell ref="J4:J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top10egresoshospitalizaciones</vt:lpstr>
    </vt:vector>
  </TitlesOfParts>
  <Company>GOBERNACION DE ANTIOQUIA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JOHANNA GANAN GONZALEZ</dc:creator>
  <cp:lastModifiedBy>ANGELA JOHANNA GANAN GONZALEZ</cp:lastModifiedBy>
  <dcterms:created xsi:type="dcterms:W3CDTF">2025-07-24T22:39:58Z</dcterms:created>
  <dcterms:modified xsi:type="dcterms:W3CDTF">2025-07-24T22:41:10Z</dcterms:modified>
</cp:coreProperties>
</file>