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5.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harts/chart32.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33.xml" ContentType="application/vnd.openxmlformats-officedocument.drawingml.chart+xml"/>
  <Override PartName="/xl/charts/style5.xml" ContentType="application/vnd.ms-office.chartstyle+xml"/>
  <Override PartName="/xl/charts/colors5.xml" ContentType="application/vnd.ms-office.chartcolorstyle+xml"/>
  <Override PartName="/xl/charts/chart34.xml" ContentType="application/vnd.openxmlformats-officedocument.drawingml.chart+xml"/>
  <Override PartName="/xl/charts/style6.xml" ContentType="application/vnd.ms-office.chartstyle+xml"/>
  <Override PartName="/xl/charts/colors6.xml" ContentType="application/vnd.ms-office.chartcolorstyle+xml"/>
  <Override PartName="/xl/charts/chart35.xml" ContentType="application/vnd.openxmlformats-officedocument.drawingml.chart+xml"/>
  <Override PartName="/xl/charts/style7.xml" ContentType="application/vnd.ms-office.chartstyle+xml"/>
  <Override PartName="/xl/charts/colors7.xml" ContentType="application/vnd.ms-office.chartcolorstyle+xml"/>
  <Override PartName="/xl/charts/chart36.xml" ContentType="application/vnd.openxmlformats-officedocument.drawingml.chart+xml"/>
  <Override PartName="/xl/charts/style8.xml" ContentType="application/vnd.ms-office.chartstyle+xml"/>
  <Override PartName="/xl/charts/colors8.xml" ContentType="application/vnd.ms-office.chartcolorstyle+xml"/>
  <Override PartName="/xl/charts/chart37.xml" ContentType="application/vnd.openxmlformats-officedocument.drawingml.chart+xml"/>
  <Override PartName="/xl/charts/style9.xml" ContentType="application/vnd.ms-office.chartstyle+xml"/>
  <Override PartName="/xl/charts/colors9.xml" ContentType="application/vnd.ms-office.chartcolorstyle+xml"/>
  <Override PartName="/xl/charts/chart38.xml" ContentType="application/vnd.openxmlformats-officedocument.drawingml.chart+xml"/>
  <Override PartName="/xl/charts/style10.xml" ContentType="application/vnd.ms-office.chartstyle+xml"/>
  <Override PartName="/xl/charts/colors10.xml" ContentType="application/vnd.ms-office.chartcolorstyle+xml"/>
  <Override PartName="/xl/charts/chart39.xml" ContentType="application/vnd.openxmlformats-officedocument.drawingml.chart+xml"/>
  <Override PartName="/xl/charts/style11.xml" ContentType="application/vnd.ms-office.chartstyle+xml"/>
  <Override PartName="/xl/charts/colors11.xml" ContentType="application/vnd.ms-office.chartcolorstyle+xml"/>
  <Override PartName="/xl/charts/chart40.xml" ContentType="application/vnd.openxmlformats-officedocument.drawingml.chart+xml"/>
  <Override PartName="/xl/charts/style12.xml" ContentType="application/vnd.ms-office.chartstyle+xml"/>
  <Override PartName="/xl/charts/colors12.xml" ContentType="application/vnd.ms-office.chartcolorstyle+xml"/>
  <Override PartName="/xl/charts/chart4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0.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ml.chartshapes+xml"/>
  <Override PartName="/xl/charts/chart5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3.xml" ContentType="application/vnd.openxmlformats-officedocument.drawingml.chartshapes+xml"/>
  <Override PartName="/xl/charts/chart5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charts/chart5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ml.chartshapes+xml"/>
  <Override PartName="/xl/charts/chart5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ml.chartshapes+xml"/>
  <Override PartName="/xl/charts/chart6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ml.chartshapes+xml"/>
  <Override PartName="/xl/charts/chart6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ml.chartshapes+xml"/>
  <Override PartName="/xl/charts/chart62.xml" ContentType="application/vnd.openxmlformats-officedocument.drawingml.chart+xml"/>
  <Override PartName="/xl/charts/style22.xml" ContentType="application/vnd.ms-office.chartstyle+xml"/>
  <Override PartName="/xl/charts/colors22.xml" ContentType="application/vnd.ms-office.chartcolorstyle+xml"/>
  <Override PartName="/xl/charts/chart6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9.xml" ContentType="application/vnd.openxmlformats-officedocument.drawingml.chartshapes+xml"/>
  <Override PartName="/xl/charts/chart6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ml.chartshapes+xml"/>
  <Override PartName="/xl/charts/chart6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6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6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omments5.xml" ContentType="application/vnd.openxmlformats-officedocument.spreadsheetml.comments+xml"/>
  <Override PartName="/xl/charts/chart69.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7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6.xml" ContentType="application/vnd.openxmlformats-officedocument.drawingml.chartshapes+xml"/>
  <Override PartName="/xl/charts/chart7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C5E746D7-1311-4CAF-8BB2-123D82047FD1}" xr6:coauthVersionLast="36" xr6:coauthVersionMax="36" xr10:uidLastSave="{00000000-0000-0000-0000-000000000000}"/>
  <bookViews>
    <workbookView xWindow="0" yWindow="0" windowWidth="28800" windowHeight="12300" tabRatio="926" firstSheet="3" activeTab="3" xr2:uid="{00000000-000D-0000-FFFF-FFFF00000000}"/>
  </bookViews>
  <sheets>
    <sheet name="DANE" sheetId="220" state="hidden" r:id="rId1"/>
    <sheet name="6.Gráfico_Afiliados_EPS_Rég (2)" sheetId="254" state="hidden" r:id="rId2"/>
    <sheet name="Hoja1" sheetId="261" state="hidden" r:id="rId3"/>
    <sheet name="INDICE" sheetId="265" r:id="rId4"/>
    <sheet name="0.CONSOLIDADO REGION " sheetId="249" r:id="rId5"/>
    <sheet name="1. Población_Afiliada_Regimen" sheetId="114" r:id="rId6"/>
    <sheet name="2. Afiliados_Esquema Asociativo" sheetId="242" r:id="rId7"/>
    <sheet name="2A. Afiliados_No Provincia" sheetId="264" r:id="rId8"/>
    <sheet name="3. Gráficos_Cobertura_Dpto" sheetId="80" r:id="rId9"/>
    <sheet name="4. Gráficos_%Tendencia_Subreg" sheetId="222" r:id="rId10"/>
    <sheet name="5. Gráficos_Afiliados_Reg_Subre" sheetId="237" r:id="rId11"/>
    <sheet name="6.Gráfico_Afiliados_EPS_Régimen" sheetId="14" r:id="rId12"/>
    <sheet name="7. Gráficos_Tendencia_EPS" sheetId="236" r:id="rId13"/>
    <sheet name="8. Afiliados_ EPS_Mpio_RS" sheetId="228" r:id="rId14"/>
    <sheet name="9. Afiliados_EPS_Mpio_RC " sheetId="251" r:id="rId15"/>
    <sheet name="10. Tendencia_por mes_RS" sheetId="39" r:id="rId16"/>
    <sheet name="11. Tendencia_por mes_ RC" sheetId="234" r:id="rId17"/>
    <sheet name="12. Tendencia_por mes_REX" sheetId="235" r:id="rId18"/>
    <sheet name="13. Afiliados_Nivel_Sexo_Zona" sheetId="266" r:id="rId19"/>
    <sheet name="14. Afiliados_Grupo_edad_RS" sheetId="193" r:id="rId20"/>
    <sheet name="14A. RS_Curso_Vida" sheetId="239" r:id="rId21"/>
    <sheet name="15. Afiliados_Grupo_edad_RC" sheetId="225" r:id="rId22"/>
    <sheet name="15A. RC_Curso_Vida" sheetId="240" r:id="rId23"/>
    <sheet name="16. REx_Curso_Vida" sheetId="241" r:id="rId24"/>
    <sheet name="POB_2025" sheetId="256" state="hidden" r:id="rId25"/>
    <sheet name="18. Cobertura_Nacional_Deptos" sheetId="252" r:id="rId26"/>
    <sheet name="3C. Afiliados_ Suspendidos_RC" sheetId="229" state="hidden" r:id="rId27"/>
    <sheet name="12. Tendencia_Valores_Años" sheetId="16" state="hidden" r:id="rId28"/>
    <sheet name="RSpor PE" sheetId="253" state="hidden" r:id="rId29"/>
    <sheet name="A. Codigos_Municipio" sheetId="204" state="hidden" r:id="rId30"/>
    <sheet name="B. NUEVOS CODIGO EPS" sheetId="212" state="hidden"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 localSheetId="4">'[1]CUADRO No 4'!#REF!</definedName>
    <definedName name="_\a" localSheetId="4">'[1]CUADRO No 4'!#REF!</definedName>
    <definedName name="_\c" localSheetId="4">#REF!</definedName>
    <definedName name="_\i" localSheetId="4">#REF!</definedName>
    <definedName name="_\r" localSheetId="4">#REF!</definedName>
    <definedName name="__\" localSheetId="16">'[1]CUADRO No 4'!#REF!</definedName>
    <definedName name="__\a" localSheetId="16">'[1]CUADRO No 4'!#REF!</definedName>
    <definedName name="__\c" localSheetId="16">#REF!</definedName>
    <definedName name="__\i" localSheetId="16">#REF!</definedName>
    <definedName name="__\r" localSheetId="16">#REF!</definedName>
    <definedName name="___\" localSheetId="17">'[1]CUADRO No 4'!#REF!</definedName>
    <definedName name="___\a" localSheetId="17">'[1]CUADRO No 4'!#REF!</definedName>
    <definedName name="___\c" localSheetId="17">#REF!</definedName>
    <definedName name="___\i" localSheetId="17">#REF!</definedName>
    <definedName name="___\r" localSheetId="17">#REF!</definedName>
    <definedName name="____\" localSheetId="20">'[1]CUADRO No 4'!#REF!</definedName>
    <definedName name="____\a" localSheetId="20">'[1]CUADRO No 4'!#REF!</definedName>
    <definedName name="____\c" localSheetId="20">#REF!</definedName>
    <definedName name="____\i" localSheetId="20">#REF!</definedName>
    <definedName name="____\r" localSheetId="20">#REF!</definedName>
    <definedName name="_____\" localSheetId="21">'[1]CUADRO No 4'!#REF!</definedName>
    <definedName name="_____\a" localSheetId="21">'[1]CUADRO No 4'!#REF!</definedName>
    <definedName name="_____\c" localSheetId="21">#REF!</definedName>
    <definedName name="_____\i" localSheetId="21">#REF!</definedName>
    <definedName name="_____\r" localSheetId="21">#REF!</definedName>
    <definedName name="______\" localSheetId="22">'[1]CUADRO No 4'!#REF!</definedName>
    <definedName name="______\a" localSheetId="22">'[1]CUADRO No 4'!#REF!</definedName>
    <definedName name="______\c" localSheetId="22">#REF!</definedName>
    <definedName name="______\i" localSheetId="22">#REF!</definedName>
    <definedName name="______\r" localSheetId="22">#REF!</definedName>
    <definedName name="_______\" localSheetId="23">'[1]CUADRO No 4'!#REF!</definedName>
    <definedName name="_______\a" localSheetId="23">'[1]CUADRO No 4'!#REF!</definedName>
    <definedName name="_______\c" localSheetId="23">#REF!</definedName>
    <definedName name="_______\i" localSheetId="23">#REF!</definedName>
    <definedName name="_______\r" localSheetId="23">#REF!</definedName>
    <definedName name="________\" localSheetId="6">'[1]CUADRO No 4'!#REF!</definedName>
    <definedName name="________\a" localSheetId="6">'[1]CUADRO No 4'!#REF!</definedName>
    <definedName name="________\c" localSheetId="6">#REF!</definedName>
    <definedName name="________\i" localSheetId="6">#REF!</definedName>
    <definedName name="________\r" localSheetId="6">#REF!</definedName>
    <definedName name="_________\" localSheetId="26">'[1]CUADRO No 4'!#REF!</definedName>
    <definedName name="_________\a" localSheetId="26">'[1]CUADRO No 4'!#REF!</definedName>
    <definedName name="_________\c" localSheetId="26">#REF!</definedName>
    <definedName name="_________\i" localSheetId="26">#REF!</definedName>
    <definedName name="_________\r" localSheetId="26">#REF!</definedName>
    <definedName name="__________\" localSheetId="1">'[1]CUADRO No 4'!#REF!</definedName>
    <definedName name="__________\a" localSheetId="1">'[1]CUADRO No 4'!#REF!</definedName>
    <definedName name="__________\c" localSheetId="10">#REF!</definedName>
    <definedName name="__________\i" localSheetId="9">#REF!</definedName>
    <definedName name="__________\r" localSheetId="9">#REF!</definedName>
    <definedName name="___________\" localSheetId="12">'[1]CUADRO No 4'!#REF!</definedName>
    <definedName name="___________\a" localSheetId="12">'[1]CUADRO No 4'!#REF!</definedName>
    <definedName name="___________\c" localSheetId="1">#REF!</definedName>
    <definedName name="___________\i" localSheetId="10">#REF!</definedName>
    <definedName name="___________\r" localSheetId="10">#REF!</definedName>
    <definedName name="____________\" localSheetId="13">'[1]CUADRO No 4'!#REF!</definedName>
    <definedName name="____________\a" localSheetId="13">'[1]CUADRO No 4'!#REF!</definedName>
    <definedName name="____________\c" localSheetId="12">#REF!</definedName>
    <definedName name="____________\i" localSheetId="1">#REF!</definedName>
    <definedName name="____________\r" localSheetId="1">#REF!</definedName>
    <definedName name="_____________\">'[1]CUADRO No 4'!#REF!</definedName>
    <definedName name="_____________\a">'[1]CUADRO No 4'!#REF!</definedName>
    <definedName name="_____________\c" localSheetId="13">#REF!</definedName>
    <definedName name="_____________\i" localSheetId="12">#REF!</definedName>
    <definedName name="_____________\r" localSheetId="12">#REF!</definedName>
    <definedName name="______________\c">#REF!</definedName>
    <definedName name="______________\i" localSheetId="13">#REF!</definedName>
    <definedName name="______________\r" localSheetId="13">#REF!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4">#REF!</definedName>
    <definedName name="__1_13__Reporte_Ministerio___Definitivo_" localSheetId="16">#REF!</definedName>
    <definedName name="__1_13__Reporte_Ministerio___Definitivo_" localSheetId="17">#REF!</definedName>
    <definedName name="__1_13__Reporte_Ministerio___Definitivo_" localSheetId="20">#REF!</definedName>
    <definedName name="__1_13__Reporte_Ministerio___Definitivo_" localSheetId="21">#REF!</definedName>
    <definedName name="__1_13__Reporte_Ministerio___Definitivo_" localSheetId="22">#REF!</definedName>
    <definedName name="__1_13__Reporte_Ministerio___Definitivo_" localSheetId="23">#REF!</definedName>
    <definedName name="__1_13__Reporte_Ministerio___Definitivo_" localSheetId="6">#REF!</definedName>
    <definedName name="__1_13__Reporte_Ministerio___Definitivo_" localSheetId="26">#REF!</definedName>
    <definedName name="__1_13__Reporte_Ministerio___Definitivo_" localSheetId="9">#REF!</definedName>
    <definedName name="__1_13__Reporte_Ministerio___Definitivo_" localSheetId="10">#REF!</definedName>
    <definedName name="__1_13__Reporte_Ministerio___Definitivo_" localSheetId="1">#REF!</definedName>
    <definedName name="__1_13__Reporte_Ministerio___Definitivo_" localSheetId="12">#REF!</definedName>
    <definedName name="__1_13__Reporte_Ministerio___Definitivo_" localSheetId="13">#REF!</definedName>
    <definedName name="__1_13__Reporte_Ministerio___Definitivo_">#REF!</definedName>
    <definedName name="__CAU103" localSheetId="19">[4]Hoja1!$A$1:$C$10607</definedName>
    <definedName name="__CAU103" localSheetId="20">[5]Hoja1!$A$1:$C$10607</definedName>
    <definedName name="__CAU103" localSheetId="21">[4]Hoja1!$A$1:$C$10607</definedName>
    <definedName name="__CAU103" localSheetId="22">[5]Hoja1!$A$1:$C$10607</definedName>
    <definedName name="__CAU103" localSheetId="23">[5]Hoja1!$A$1:$C$10607</definedName>
    <definedName name="__CAU103">[6]Hoja1!$A$1:$C$10607</definedName>
    <definedName name="_1" localSheetId="4">[7]LIS183!#REF!</definedName>
    <definedName name="_1" localSheetId="16">[7]LIS183!#REF!</definedName>
    <definedName name="_1" localSheetId="17">[7]LIS183!#REF!</definedName>
    <definedName name="_1" localSheetId="19">[8]LIS183!#REF!</definedName>
    <definedName name="_1" localSheetId="20">[9]LIS183!#REF!</definedName>
    <definedName name="_1" localSheetId="21">[8]LIS183!#REF!</definedName>
    <definedName name="_1" localSheetId="22">[9]LIS183!#REF!</definedName>
    <definedName name="_1" localSheetId="23">[9]LIS183!#REF!</definedName>
    <definedName name="_1" localSheetId="6">[7]LIS183!#REF!</definedName>
    <definedName name="_1" localSheetId="26">[7]LIS183!#REF!</definedName>
    <definedName name="_1" localSheetId="9">[7]LIS183!#REF!</definedName>
    <definedName name="_1" localSheetId="10">[7]LIS183!#REF!</definedName>
    <definedName name="_1" localSheetId="1">[7]LIS183!#REF!</definedName>
    <definedName name="_1" localSheetId="12">[7]LIS183!#REF!</definedName>
    <definedName name="_1" localSheetId="13">[7]LIS183!#REF!</definedName>
    <definedName name="_1">[7]LIS183!#REF!</definedName>
    <definedName name="_1_13__Reporte_Ministerio___Definitivo_" localSheetId="4">#REF!</definedName>
    <definedName name="_1_13__Reporte_Ministerio___Definitivo_" localSheetId="16">#REF!</definedName>
    <definedName name="_1_13__Reporte_Ministerio___Definitivo_" localSheetId="17">#REF!</definedName>
    <definedName name="_1_13__Reporte_Ministerio___Definitivo_" localSheetId="20">#REF!</definedName>
    <definedName name="_1_13__Reporte_Ministerio___Definitivo_" localSheetId="21">#REF!</definedName>
    <definedName name="_1_13__Reporte_Ministerio___Definitivo_" localSheetId="22">#REF!</definedName>
    <definedName name="_1_13__Reporte_Ministerio___Definitivo_" localSheetId="23">#REF!</definedName>
    <definedName name="_1_13__Reporte_Ministerio___Definitivo_" localSheetId="6">#REF!</definedName>
    <definedName name="_1_13__Reporte_Ministerio___Definitivo_" localSheetId="26">#REF!</definedName>
    <definedName name="_1_13__Reporte_Ministerio___Definitivo_" localSheetId="9">#REF!</definedName>
    <definedName name="_1_13__Reporte_Ministerio___Definitivo_" localSheetId="10">#REF!</definedName>
    <definedName name="_1_13__Reporte_Ministerio___Definitivo_" localSheetId="1">#REF!</definedName>
    <definedName name="_1_13__Reporte_Ministerio___Definitivo_" localSheetId="12">#REF!</definedName>
    <definedName name="_1_13__Reporte_Ministerio___Definitivo_" localSheetId="13">#REF!</definedName>
    <definedName name="_1_13__Reporte_Ministerio___Definitivo_">#REF!</definedName>
    <definedName name="_10" localSheetId="4">[7]LIS183!#REF!</definedName>
    <definedName name="_10" localSheetId="16">[7]LIS183!#REF!</definedName>
    <definedName name="_10" localSheetId="17">[7]LIS183!#REF!</definedName>
    <definedName name="_10" localSheetId="19">[8]LIS183!#REF!</definedName>
    <definedName name="_10" localSheetId="20">[9]LIS183!#REF!</definedName>
    <definedName name="_10" localSheetId="21">[8]LIS183!#REF!</definedName>
    <definedName name="_10" localSheetId="22">[9]LIS183!#REF!</definedName>
    <definedName name="_10" localSheetId="23">[9]LIS183!#REF!</definedName>
    <definedName name="_10" localSheetId="6">[7]LIS183!#REF!</definedName>
    <definedName name="_10" localSheetId="26">[7]LIS183!#REF!</definedName>
    <definedName name="_10" localSheetId="9">[7]LIS183!#REF!</definedName>
    <definedName name="_10" localSheetId="10">[7]LIS183!#REF!</definedName>
    <definedName name="_10" localSheetId="1">[7]LIS183!#REF!</definedName>
    <definedName name="_10" localSheetId="12">[7]LIS183!#REF!</definedName>
    <definedName name="_10" localSheetId="13">[7]LIS183!#REF!</definedName>
    <definedName name="_10">[7]LIS183!#REF!</definedName>
    <definedName name="_100" localSheetId="4">[7]LIS183!#REF!</definedName>
    <definedName name="_100" localSheetId="16">[7]LIS183!#REF!</definedName>
    <definedName name="_100" localSheetId="17">[7]LIS183!#REF!</definedName>
    <definedName name="_100" localSheetId="19">[8]LIS183!#REF!</definedName>
    <definedName name="_100" localSheetId="20">[9]LIS183!#REF!</definedName>
    <definedName name="_100" localSheetId="21">[8]LIS183!#REF!</definedName>
    <definedName name="_100" localSheetId="22">[9]LIS183!#REF!</definedName>
    <definedName name="_100" localSheetId="23">[9]LIS183!#REF!</definedName>
    <definedName name="_100" localSheetId="6">[7]LIS183!#REF!</definedName>
    <definedName name="_100" localSheetId="26">[7]LIS183!#REF!</definedName>
    <definedName name="_100" localSheetId="9">[7]LIS183!#REF!</definedName>
    <definedName name="_100" localSheetId="10">[7]LIS183!#REF!</definedName>
    <definedName name="_100" localSheetId="1">[7]LIS183!#REF!</definedName>
    <definedName name="_100" localSheetId="12">[7]LIS183!#REF!</definedName>
    <definedName name="_100" localSheetId="13">[7]LIS183!#REF!</definedName>
    <definedName name="_100">[7]LIS183!#REF!</definedName>
    <definedName name="_101" localSheetId="4">[7]LIS183!#REF!</definedName>
    <definedName name="_101" localSheetId="16">[7]LIS183!#REF!</definedName>
    <definedName name="_101" localSheetId="17">[7]LIS183!#REF!</definedName>
    <definedName name="_101" localSheetId="19">[8]LIS183!#REF!</definedName>
    <definedName name="_101" localSheetId="20">[9]LIS183!#REF!</definedName>
    <definedName name="_101" localSheetId="21">[8]LIS183!#REF!</definedName>
    <definedName name="_101" localSheetId="22">[9]LIS183!#REF!</definedName>
    <definedName name="_101" localSheetId="23">[9]LIS183!#REF!</definedName>
    <definedName name="_101" localSheetId="6">[7]LIS183!#REF!</definedName>
    <definedName name="_101" localSheetId="26">[7]LIS183!#REF!</definedName>
    <definedName name="_101" localSheetId="9">[7]LIS183!#REF!</definedName>
    <definedName name="_101" localSheetId="10">[7]LIS183!#REF!</definedName>
    <definedName name="_101" localSheetId="1">[7]LIS183!#REF!</definedName>
    <definedName name="_101" localSheetId="12">[7]LIS183!#REF!</definedName>
    <definedName name="_101" localSheetId="13">[7]LIS183!#REF!</definedName>
    <definedName name="_101">[7]LIS183!#REF!</definedName>
    <definedName name="_102" localSheetId="4">[7]LIS183!#REF!</definedName>
    <definedName name="_102" localSheetId="16">[7]LIS183!#REF!</definedName>
    <definedName name="_102" localSheetId="17">[7]LIS183!#REF!</definedName>
    <definedName name="_102" localSheetId="19">[8]LIS183!#REF!</definedName>
    <definedName name="_102" localSheetId="20">[9]LIS183!#REF!</definedName>
    <definedName name="_102" localSheetId="21">[8]LIS183!#REF!</definedName>
    <definedName name="_102" localSheetId="22">[9]LIS183!#REF!</definedName>
    <definedName name="_102" localSheetId="23">[9]LIS183!#REF!</definedName>
    <definedName name="_102" localSheetId="6">[7]LIS183!#REF!</definedName>
    <definedName name="_102" localSheetId="26">[7]LIS183!#REF!</definedName>
    <definedName name="_102" localSheetId="9">[7]LIS183!#REF!</definedName>
    <definedName name="_102" localSheetId="10">[7]LIS183!#REF!</definedName>
    <definedName name="_102" localSheetId="1">[7]LIS183!#REF!</definedName>
    <definedName name="_102" localSheetId="12">[7]LIS183!#REF!</definedName>
    <definedName name="_102" localSheetId="13">[7]LIS183!#REF!</definedName>
    <definedName name="_102">[7]LIS183!#REF!</definedName>
    <definedName name="_103" localSheetId="4">[7]LIS183!#REF!</definedName>
    <definedName name="_103" localSheetId="16">[7]LIS183!#REF!</definedName>
    <definedName name="_103" localSheetId="17">[7]LIS183!#REF!</definedName>
    <definedName name="_103" localSheetId="19">[8]LIS183!#REF!</definedName>
    <definedName name="_103" localSheetId="20">[9]LIS183!#REF!</definedName>
    <definedName name="_103" localSheetId="21">[8]LIS183!#REF!</definedName>
    <definedName name="_103" localSheetId="22">[9]LIS183!#REF!</definedName>
    <definedName name="_103" localSheetId="23">[9]LIS183!#REF!</definedName>
    <definedName name="_103" localSheetId="6">[7]LIS183!#REF!</definedName>
    <definedName name="_103" localSheetId="26">[7]LIS183!#REF!</definedName>
    <definedName name="_103" localSheetId="9">[7]LIS183!#REF!</definedName>
    <definedName name="_103" localSheetId="10">[7]LIS183!#REF!</definedName>
    <definedName name="_103" localSheetId="1">[7]LIS183!#REF!</definedName>
    <definedName name="_103" localSheetId="12">[7]LIS183!#REF!</definedName>
    <definedName name="_103" localSheetId="13">[7]LIS183!#REF!</definedName>
    <definedName name="_103">[7]LIS183!#REF!</definedName>
    <definedName name="_104" localSheetId="4">[7]LIS183!#REF!</definedName>
    <definedName name="_104" localSheetId="16">[7]LIS183!#REF!</definedName>
    <definedName name="_104" localSheetId="17">[7]LIS183!#REF!</definedName>
    <definedName name="_104" localSheetId="19">[8]LIS183!#REF!</definedName>
    <definedName name="_104" localSheetId="20">[9]LIS183!#REF!</definedName>
    <definedName name="_104" localSheetId="21">[8]LIS183!#REF!</definedName>
    <definedName name="_104" localSheetId="22">[9]LIS183!#REF!</definedName>
    <definedName name="_104" localSheetId="23">[9]LIS183!#REF!</definedName>
    <definedName name="_104" localSheetId="6">[7]LIS183!#REF!</definedName>
    <definedName name="_104" localSheetId="26">[7]LIS183!#REF!</definedName>
    <definedName name="_104" localSheetId="1">[7]LIS183!#REF!</definedName>
    <definedName name="_104" localSheetId="12">[7]LIS183!#REF!</definedName>
    <definedName name="_104" localSheetId="13">[7]LIS183!#REF!</definedName>
    <definedName name="_104">[7]LIS183!#REF!</definedName>
    <definedName name="_105" localSheetId="4">[7]LIS183!#REF!</definedName>
    <definedName name="_105" localSheetId="16">[7]LIS183!#REF!</definedName>
    <definedName name="_105" localSheetId="17">[7]LIS183!#REF!</definedName>
    <definedName name="_105" localSheetId="19">[8]LIS183!#REF!</definedName>
    <definedName name="_105" localSheetId="20">[9]LIS183!#REF!</definedName>
    <definedName name="_105" localSheetId="21">[8]LIS183!#REF!</definedName>
    <definedName name="_105" localSheetId="22">[9]LIS183!#REF!</definedName>
    <definedName name="_105" localSheetId="23">[9]LIS183!#REF!</definedName>
    <definedName name="_105" localSheetId="6">[7]LIS183!#REF!</definedName>
    <definedName name="_105" localSheetId="26">[7]LIS183!#REF!</definedName>
    <definedName name="_105" localSheetId="1">[7]LIS183!#REF!</definedName>
    <definedName name="_105" localSheetId="12">[7]LIS183!#REF!</definedName>
    <definedName name="_105" localSheetId="13">[7]LIS183!#REF!</definedName>
    <definedName name="_105">[7]LIS183!#REF!</definedName>
    <definedName name="_106" localSheetId="4">[7]LIS183!#REF!</definedName>
    <definedName name="_106" localSheetId="16">[7]LIS183!#REF!</definedName>
    <definedName name="_106" localSheetId="17">[7]LIS183!#REF!</definedName>
    <definedName name="_106" localSheetId="19">[8]LIS183!#REF!</definedName>
    <definedName name="_106" localSheetId="20">[9]LIS183!#REF!</definedName>
    <definedName name="_106" localSheetId="21">[8]LIS183!#REF!</definedName>
    <definedName name="_106" localSheetId="22">[9]LIS183!#REF!</definedName>
    <definedName name="_106" localSheetId="23">[9]LIS183!#REF!</definedName>
    <definedName name="_106" localSheetId="6">[7]LIS183!#REF!</definedName>
    <definedName name="_106" localSheetId="26">[7]LIS183!#REF!</definedName>
    <definedName name="_106" localSheetId="1">[7]LIS183!#REF!</definedName>
    <definedName name="_106" localSheetId="12">[7]LIS183!#REF!</definedName>
    <definedName name="_106" localSheetId="13">[7]LIS183!#REF!</definedName>
    <definedName name="_106">[7]LIS183!#REF!</definedName>
    <definedName name="_107" localSheetId="4">[7]LIS183!#REF!</definedName>
    <definedName name="_107" localSheetId="16">[7]LIS183!#REF!</definedName>
    <definedName name="_107" localSheetId="17">[7]LIS183!#REF!</definedName>
    <definedName name="_107" localSheetId="19">[8]LIS183!#REF!</definedName>
    <definedName name="_107" localSheetId="20">[9]LIS183!#REF!</definedName>
    <definedName name="_107" localSheetId="21">[8]LIS183!#REF!</definedName>
    <definedName name="_107" localSheetId="22">[9]LIS183!#REF!</definedName>
    <definedName name="_107" localSheetId="23">[9]LIS183!#REF!</definedName>
    <definedName name="_107" localSheetId="6">[7]LIS183!#REF!</definedName>
    <definedName name="_107" localSheetId="26">[7]LIS183!#REF!</definedName>
    <definedName name="_107" localSheetId="1">[7]LIS183!#REF!</definedName>
    <definedName name="_107" localSheetId="12">[7]LIS183!#REF!</definedName>
    <definedName name="_107" localSheetId="13">[7]LIS183!#REF!</definedName>
    <definedName name="_107">[7]LIS183!#REF!</definedName>
    <definedName name="_108" localSheetId="4">[7]LIS183!#REF!</definedName>
    <definedName name="_108" localSheetId="16">[7]LIS183!#REF!</definedName>
    <definedName name="_108" localSheetId="17">[7]LIS183!#REF!</definedName>
    <definedName name="_108" localSheetId="19">[8]LIS183!#REF!</definedName>
    <definedName name="_108" localSheetId="20">[9]LIS183!#REF!</definedName>
    <definedName name="_108" localSheetId="21">[8]LIS183!#REF!</definedName>
    <definedName name="_108" localSheetId="22">[9]LIS183!#REF!</definedName>
    <definedName name="_108" localSheetId="23">[9]LIS183!#REF!</definedName>
    <definedName name="_108" localSheetId="6">[7]LIS183!#REF!</definedName>
    <definedName name="_108" localSheetId="26">[7]LIS183!#REF!</definedName>
    <definedName name="_108" localSheetId="1">[7]LIS183!#REF!</definedName>
    <definedName name="_108" localSheetId="12">[7]LIS183!#REF!</definedName>
    <definedName name="_108" localSheetId="13">[7]LIS183!#REF!</definedName>
    <definedName name="_108">[7]LIS183!#REF!</definedName>
    <definedName name="_109" localSheetId="4">[7]LIS183!#REF!</definedName>
    <definedName name="_109" localSheetId="16">[7]LIS183!#REF!</definedName>
    <definedName name="_109" localSheetId="17">[7]LIS183!#REF!</definedName>
    <definedName name="_109" localSheetId="19">[8]LIS183!#REF!</definedName>
    <definedName name="_109" localSheetId="20">[9]LIS183!#REF!</definedName>
    <definedName name="_109" localSheetId="21">[8]LIS183!#REF!</definedName>
    <definedName name="_109" localSheetId="22">[9]LIS183!#REF!</definedName>
    <definedName name="_109" localSheetId="23">[9]LIS183!#REF!</definedName>
    <definedName name="_109" localSheetId="6">[7]LIS183!#REF!</definedName>
    <definedName name="_109" localSheetId="26">[7]LIS183!#REF!</definedName>
    <definedName name="_109" localSheetId="1">[7]LIS183!#REF!</definedName>
    <definedName name="_109" localSheetId="12">[7]LIS183!#REF!</definedName>
    <definedName name="_109" localSheetId="13">[7]LIS183!#REF!</definedName>
    <definedName name="_109">[7]LIS183!#REF!</definedName>
    <definedName name="_11" localSheetId="4">[7]LIS183!#REF!</definedName>
    <definedName name="_11" localSheetId="16">[7]LIS183!#REF!</definedName>
    <definedName name="_11" localSheetId="17">[7]LIS183!#REF!</definedName>
    <definedName name="_11" localSheetId="19">[8]LIS183!#REF!</definedName>
    <definedName name="_11" localSheetId="20">[9]LIS183!#REF!</definedName>
    <definedName name="_11" localSheetId="21">[8]LIS183!#REF!</definedName>
    <definedName name="_11" localSheetId="22">[9]LIS183!#REF!</definedName>
    <definedName name="_11" localSheetId="23">[9]LIS183!#REF!</definedName>
    <definedName name="_11" localSheetId="6">[7]LIS183!#REF!</definedName>
    <definedName name="_11" localSheetId="26">[7]LIS183!#REF!</definedName>
    <definedName name="_11" localSheetId="1">[7]LIS183!#REF!</definedName>
    <definedName name="_11" localSheetId="12">[7]LIS183!#REF!</definedName>
    <definedName name="_11" localSheetId="13">[7]LIS183!#REF!</definedName>
    <definedName name="_11">[7]LIS183!#REF!</definedName>
    <definedName name="_110" localSheetId="4">[7]LIS183!#REF!</definedName>
    <definedName name="_110" localSheetId="16">[7]LIS183!#REF!</definedName>
    <definedName name="_110" localSheetId="17">[7]LIS183!#REF!</definedName>
    <definedName name="_110" localSheetId="19">[8]LIS183!#REF!</definedName>
    <definedName name="_110" localSheetId="20">[9]LIS183!#REF!</definedName>
    <definedName name="_110" localSheetId="21">[8]LIS183!#REF!</definedName>
    <definedName name="_110" localSheetId="22">[9]LIS183!#REF!</definedName>
    <definedName name="_110" localSheetId="23">[9]LIS183!#REF!</definedName>
    <definedName name="_110" localSheetId="6">[7]LIS183!#REF!</definedName>
    <definedName name="_110" localSheetId="26">[7]LIS183!#REF!</definedName>
    <definedName name="_110" localSheetId="1">[7]LIS183!#REF!</definedName>
    <definedName name="_110" localSheetId="12">[7]LIS183!#REF!</definedName>
    <definedName name="_110" localSheetId="13">[7]LIS183!#REF!</definedName>
    <definedName name="_110">[7]LIS183!#REF!</definedName>
    <definedName name="_111" localSheetId="4">[7]LIS183!#REF!</definedName>
    <definedName name="_111" localSheetId="16">[7]LIS183!#REF!</definedName>
    <definedName name="_111" localSheetId="17">[7]LIS183!#REF!</definedName>
    <definedName name="_111" localSheetId="19">[8]LIS183!#REF!</definedName>
    <definedName name="_111" localSheetId="20">[9]LIS183!#REF!</definedName>
    <definedName name="_111" localSheetId="21">[8]LIS183!#REF!</definedName>
    <definedName name="_111" localSheetId="22">[9]LIS183!#REF!</definedName>
    <definedName name="_111" localSheetId="23">[9]LIS183!#REF!</definedName>
    <definedName name="_111" localSheetId="6">[7]LIS183!#REF!</definedName>
    <definedName name="_111" localSheetId="26">[7]LIS183!#REF!</definedName>
    <definedName name="_111" localSheetId="1">[7]LIS183!#REF!</definedName>
    <definedName name="_111" localSheetId="12">[7]LIS183!#REF!</definedName>
    <definedName name="_111" localSheetId="13">[7]LIS183!#REF!</definedName>
    <definedName name="_111">[7]LIS183!#REF!</definedName>
    <definedName name="_112" localSheetId="4">[7]LIS183!#REF!</definedName>
    <definedName name="_112" localSheetId="16">[7]LIS183!#REF!</definedName>
    <definedName name="_112" localSheetId="17">[7]LIS183!#REF!</definedName>
    <definedName name="_112" localSheetId="19">[8]LIS183!#REF!</definedName>
    <definedName name="_112" localSheetId="20">[9]LIS183!#REF!</definedName>
    <definedName name="_112" localSheetId="21">[8]LIS183!#REF!</definedName>
    <definedName name="_112" localSheetId="22">[9]LIS183!#REF!</definedName>
    <definedName name="_112" localSheetId="23">[9]LIS183!#REF!</definedName>
    <definedName name="_112" localSheetId="6">[7]LIS183!#REF!</definedName>
    <definedName name="_112" localSheetId="26">[7]LIS183!#REF!</definedName>
    <definedName name="_112" localSheetId="1">[7]LIS183!#REF!</definedName>
    <definedName name="_112" localSheetId="12">[7]LIS183!#REF!</definedName>
    <definedName name="_112" localSheetId="13">[7]LIS183!#REF!</definedName>
    <definedName name="_112">[7]LIS183!#REF!</definedName>
    <definedName name="_113" localSheetId="4">[7]LIS183!#REF!</definedName>
    <definedName name="_113" localSheetId="16">[7]LIS183!#REF!</definedName>
    <definedName name="_113" localSheetId="17">[7]LIS183!#REF!</definedName>
    <definedName name="_113" localSheetId="19">[8]LIS183!#REF!</definedName>
    <definedName name="_113" localSheetId="20">[9]LIS183!#REF!</definedName>
    <definedName name="_113" localSheetId="21">[8]LIS183!#REF!</definedName>
    <definedName name="_113" localSheetId="22">[9]LIS183!#REF!</definedName>
    <definedName name="_113" localSheetId="23">[9]LIS183!#REF!</definedName>
    <definedName name="_113" localSheetId="6">[7]LIS183!#REF!</definedName>
    <definedName name="_113" localSheetId="26">[7]LIS183!#REF!</definedName>
    <definedName name="_113" localSheetId="1">[7]LIS183!#REF!</definedName>
    <definedName name="_113" localSheetId="12">[7]LIS183!#REF!</definedName>
    <definedName name="_113" localSheetId="13">[7]LIS183!#REF!</definedName>
    <definedName name="_113">[7]LIS183!#REF!</definedName>
    <definedName name="_114" localSheetId="4">[7]LIS183!#REF!</definedName>
    <definedName name="_114" localSheetId="16">[7]LIS183!#REF!</definedName>
    <definedName name="_114" localSheetId="17">[7]LIS183!#REF!</definedName>
    <definedName name="_114" localSheetId="19">[8]LIS183!#REF!</definedName>
    <definedName name="_114" localSheetId="20">[9]LIS183!#REF!</definedName>
    <definedName name="_114" localSheetId="21">[8]LIS183!#REF!</definedName>
    <definedName name="_114" localSheetId="22">[9]LIS183!#REF!</definedName>
    <definedName name="_114" localSheetId="23">[9]LIS183!#REF!</definedName>
    <definedName name="_114" localSheetId="6">[7]LIS183!#REF!</definedName>
    <definedName name="_114" localSheetId="26">[7]LIS183!#REF!</definedName>
    <definedName name="_114" localSheetId="1">[7]LIS183!#REF!</definedName>
    <definedName name="_114" localSheetId="12">[7]LIS183!#REF!</definedName>
    <definedName name="_114" localSheetId="13">[7]LIS183!#REF!</definedName>
    <definedName name="_114">[7]LIS183!#REF!</definedName>
    <definedName name="_115" localSheetId="4">[7]LIS183!#REF!</definedName>
    <definedName name="_115" localSheetId="16">[7]LIS183!#REF!</definedName>
    <definedName name="_115" localSheetId="17">[7]LIS183!#REF!</definedName>
    <definedName name="_115" localSheetId="19">[8]LIS183!#REF!</definedName>
    <definedName name="_115" localSheetId="20">[9]LIS183!#REF!</definedName>
    <definedName name="_115" localSheetId="21">[8]LIS183!#REF!</definedName>
    <definedName name="_115" localSheetId="22">[9]LIS183!#REF!</definedName>
    <definedName name="_115" localSheetId="23">[9]LIS183!#REF!</definedName>
    <definedName name="_115" localSheetId="6">[7]LIS183!#REF!</definedName>
    <definedName name="_115" localSheetId="26">[7]LIS183!#REF!</definedName>
    <definedName name="_115" localSheetId="1">[7]LIS183!#REF!</definedName>
    <definedName name="_115" localSheetId="12">[7]LIS183!#REF!</definedName>
    <definedName name="_115" localSheetId="13">[7]LIS183!#REF!</definedName>
    <definedName name="_115">[7]LIS183!#REF!</definedName>
    <definedName name="_1154" localSheetId="4">[7]LIS183!#REF!</definedName>
    <definedName name="_1154" localSheetId="16">[7]LIS183!#REF!</definedName>
    <definedName name="_1154" localSheetId="17">[7]LIS183!#REF!</definedName>
    <definedName name="_1154" localSheetId="19">[8]LIS183!#REF!</definedName>
    <definedName name="_1154" localSheetId="20">[9]LIS183!#REF!</definedName>
    <definedName name="_1154" localSheetId="21">[8]LIS183!#REF!</definedName>
    <definedName name="_1154" localSheetId="22">[9]LIS183!#REF!</definedName>
    <definedName name="_1154" localSheetId="23">[9]LIS183!#REF!</definedName>
    <definedName name="_1154" localSheetId="6">[7]LIS183!#REF!</definedName>
    <definedName name="_1154" localSheetId="26">[7]LIS183!#REF!</definedName>
    <definedName name="_1154" localSheetId="1">[7]LIS183!#REF!</definedName>
    <definedName name="_1154" localSheetId="12">[7]LIS183!#REF!</definedName>
    <definedName name="_1154" localSheetId="13">[7]LIS183!#REF!</definedName>
    <definedName name="_1154">[7]LIS183!#REF!</definedName>
    <definedName name="_116" localSheetId="4">[7]LIS183!#REF!</definedName>
    <definedName name="_116" localSheetId="16">[7]LIS183!#REF!</definedName>
    <definedName name="_116" localSheetId="17">[7]LIS183!#REF!</definedName>
    <definedName name="_116" localSheetId="19">[8]LIS183!#REF!</definedName>
    <definedName name="_116" localSheetId="20">[9]LIS183!#REF!</definedName>
    <definedName name="_116" localSheetId="21">[8]LIS183!#REF!</definedName>
    <definedName name="_116" localSheetId="22">[9]LIS183!#REF!</definedName>
    <definedName name="_116" localSheetId="23">[9]LIS183!#REF!</definedName>
    <definedName name="_116" localSheetId="6">[7]LIS183!#REF!</definedName>
    <definedName name="_116" localSheetId="26">[7]LIS183!#REF!</definedName>
    <definedName name="_116" localSheetId="1">[7]LIS183!#REF!</definedName>
    <definedName name="_116" localSheetId="12">[7]LIS183!#REF!</definedName>
    <definedName name="_116" localSheetId="13">[7]LIS183!#REF!</definedName>
    <definedName name="_116">[7]LIS183!#REF!</definedName>
    <definedName name="_117" localSheetId="4">[7]LIS183!#REF!</definedName>
    <definedName name="_117" localSheetId="16">[7]LIS183!#REF!</definedName>
    <definedName name="_117" localSheetId="17">[7]LIS183!#REF!</definedName>
    <definedName name="_117" localSheetId="19">[8]LIS183!#REF!</definedName>
    <definedName name="_117" localSheetId="20">[9]LIS183!#REF!</definedName>
    <definedName name="_117" localSheetId="21">[8]LIS183!#REF!</definedName>
    <definedName name="_117" localSheetId="22">[9]LIS183!#REF!</definedName>
    <definedName name="_117" localSheetId="23">[9]LIS183!#REF!</definedName>
    <definedName name="_117" localSheetId="6">[7]LIS183!#REF!</definedName>
    <definedName name="_117" localSheetId="26">[7]LIS183!#REF!</definedName>
    <definedName name="_117" localSheetId="1">[7]LIS183!#REF!</definedName>
    <definedName name="_117" localSheetId="12">[7]LIS183!#REF!</definedName>
    <definedName name="_117" localSheetId="13">[7]LIS183!#REF!</definedName>
    <definedName name="_117">[7]LIS183!#REF!</definedName>
    <definedName name="_118" localSheetId="4">[7]LIS183!#REF!</definedName>
    <definedName name="_118" localSheetId="16">[7]LIS183!#REF!</definedName>
    <definedName name="_118" localSheetId="17">[7]LIS183!#REF!</definedName>
    <definedName name="_118" localSheetId="19">[8]LIS183!#REF!</definedName>
    <definedName name="_118" localSheetId="20">[9]LIS183!#REF!</definedName>
    <definedName name="_118" localSheetId="21">[8]LIS183!#REF!</definedName>
    <definedName name="_118" localSheetId="22">[9]LIS183!#REF!</definedName>
    <definedName name="_118" localSheetId="23">[9]LIS183!#REF!</definedName>
    <definedName name="_118" localSheetId="6">[7]LIS183!#REF!</definedName>
    <definedName name="_118" localSheetId="26">[7]LIS183!#REF!</definedName>
    <definedName name="_118" localSheetId="1">[7]LIS183!#REF!</definedName>
    <definedName name="_118" localSheetId="12">[7]LIS183!#REF!</definedName>
    <definedName name="_118" localSheetId="13">[7]LIS183!#REF!</definedName>
    <definedName name="_118">[7]LIS183!#REF!</definedName>
    <definedName name="_119" localSheetId="4">[7]LIS183!#REF!</definedName>
    <definedName name="_119" localSheetId="16">[7]LIS183!#REF!</definedName>
    <definedName name="_119" localSheetId="17">[7]LIS183!#REF!</definedName>
    <definedName name="_119" localSheetId="19">[8]LIS183!#REF!</definedName>
    <definedName name="_119" localSheetId="20">[9]LIS183!#REF!</definedName>
    <definedName name="_119" localSheetId="21">[8]LIS183!#REF!</definedName>
    <definedName name="_119" localSheetId="22">[9]LIS183!#REF!</definedName>
    <definedName name="_119" localSheetId="23">[9]LIS183!#REF!</definedName>
    <definedName name="_119" localSheetId="6">[7]LIS183!#REF!</definedName>
    <definedName name="_119" localSheetId="26">[7]LIS183!#REF!</definedName>
    <definedName name="_119" localSheetId="1">[7]LIS183!#REF!</definedName>
    <definedName name="_119" localSheetId="12">[7]LIS183!#REF!</definedName>
    <definedName name="_119" localSheetId="13">[7]LIS183!#REF!</definedName>
    <definedName name="_119">[7]LIS183!#REF!</definedName>
    <definedName name="_12" localSheetId="4">[7]LIS183!#REF!</definedName>
    <definedName name="_12" localSheetId="16">[7]LIS183!#REF!</definedName>
    <definedName name="_12" localSheetId="17">[7]LIS183!#REF!</definedName>
    <definedName name="_12" localSheetId="19">[8]LIS183!#REF!</definedName>
    <definedName name="_12" localSheetId="20">[9]LIS183!#REF!</definedName>
    <definedName name="_12" localSheetId="21">[8]LIS183!#REF!</definedName>
    <definedName name="_12" localSheetId="22">[9]LIS183!#REF!</definedName>
    <definedName name="_12" localSheetId="23">[9]LIS183!#REF!</definedName>
    <definedName name="_12" localSheetId="6">[7]LIS183!#REF!</definedName>
    <definedName name="_12" localSheetId="26">[7]LIS183!#REF!</definedName>
    <definedName name="_12" localSheetId="1">[7]LIS183!#REF!</definedName>
    <definedName name="_12" localSheetId="12">[7]LIS183!#REF!</definedName>
    <definedName name="_12" localSheetId="13">[7]LIS183!#REF!</definedName>
    <definedName name="_12">[7]LIS183!#REF!</definedName>
    <definedName name="_120" localSheetId="4">[7]LIS183!#REF!</definedName>
    <definedName name="_120" localSheetId="16">[7]LIS183!#REF!</definedName>
    <definedName name="_120" localSheetId="17">[7]LIS183!#REF!</definedName>
    <definedName name="_120" localSheetId="19">[8]LIS183!#REF!</definedName>
    <definedName name="_120" localSheetId="20">[9]LIS183!#REF!</definedName>
    <definedName name="_120" localSheetId="21">[8]LIS183!#REF!</definedName>
    <definedName name="_120" localSheetId="22">[9]LIS183!#REF!</definedName>
    <definedName name="_120" localSheetId="23">[9]LIS183!#REF!</definedName>
    <definedName name="_120" localSheetId="6">[7]LIS183!#REF!</definedName>
    <definedName name="_120" localSheetId="26">[7]LIS183!#REF!</definedName>
    <definedName name="_120" localSheetId="1">[7]LIS183!#REF!</definedName>
    <definedName name="_120" localSheetId="12">[7]LIS183!#REF!</definedName>
    <definedName name="_120" localSheetId="13">[7]LIS183!#REF!</definedName>
    <definedName name="_120">[7]LIS183!#REF!</definedName>
    <definedName name="_121" localSheetId="4">[7]LIS183!#REF!</definedName>
    <definedName name="_121" localSheetId="16">[7]LIS183!#REF!</definedName>
    <definedName name="_121" localSheetId="17">[7]LIS183!#REF!</definedName>
    <definedName name="_121" localSheetId="19">[8]LIS183!#REF!</definedName>
    <definedName name="_121" localSheetId="20">[9]LIS183!#REF!</definedName>
    <definedName name="_121" localSheetId="21">[8]LIS183!#REF!</definedName>
    <definedName name="_121" localSheetId="22">[9]LIS183!#REF!</definedName>
    <definedName name="_121" localSheetId="23">[9]LIS183!#REF!</definedName>
    <definedName name="_121" localSheetId="6">[7]LIS183!#REF!</definedName>
    <definedName name="_121" localSheetId="26">[7]LIS183!#REF!</definedName>
    <definedName name="_121" localSheetId="1">[7]LIS183!#REF!</definedName>
    <definedName name="_121" localSheetId="12">[7]LIS183!#REF!</definedName>
    <definedName name="_121" localSheetId="13">[7]LIS183!#REF!</definedName>
    <definedName name="_121">[7]LIS183!#REF!</definedName>
    <definedName name="_122" localSheetId="4">[7]LIS183!#REF!</definedName>
    <definedName name="_122" localSheetId="16">[7]LIS183!#REF!</definedName>
    <definedName name="_122" localSheetId="17">[7]LIS183!#REF!</definedName>
    <definedName name="_122" localSheetId="19">[8]LIS183!#REF!</definedName>
    <definedName name="_122" localSheetId="20">[9]LIS183!#REF!</definedName>
    <definedName name="_122" localSheetId="21">[8]LIS183!#REF!</definedName>
    <definedName name="_122" localSheetId="22">[9]LIS183!#REF!</definedName>
    <definedName name="_122" localSheetId="23">[9]LIS183!#REF!</definedName>
    <definedName name="_122" localSheetId="6">[7]LIS183!#REF!</definedName>
    <definedName name="_122" localSheetId="26">[7]LIS183!#REF!</definedName>
    <definedName name="_122" localSheetId="1">[7]LIS183!#REF!</definedName>
    <definedName name="_122" localSheetId="12">[7]LIS183!#REF!</definedName>
    <definedName name="_122" localSheetId="13">[7]LIS183!#REF!</definedName>
    <definedName name="_122">[7]LIS183!#REF!</definedName>
    <definedName name="_123" localSheetId="4">[7]LIS183!#REF!</definedName>
    <definedName name="_123" localSheetId="16">[7]LIS183!#REF!</definedName>
    <definedName name="_123" localSheetId="17">[7]LIS183!#REF!</definedName>
    <definedName name="_123" localSheetId="19">[8]LIS183!#REF!</definedName>
    <definedName name="_123" localSheetId="20">[9]LIS183!#REF!</definedName>
    <definedName name="_123" localSheetId="21">[8]LIS183!#REF!</definedName>
    <definedName name="_123" localSheetId="22">[9]LIS183!#REF!</definedName>
    <definedName name="_123" localSheetId="23">[9]LIS183!#REF!</definedName>
    <definedName name="_123" localSheetId="6">[7]LIS183!#REF!</definedName>
    <definedName name="_123" localSheetId="26">[7]LIS183!#REF!</definedName>
    <definedName name="_123" localSheetId="1">[7]LIS183!#REF!</definedName>
    <definedName name="_123" localSheetId="12">[7]LIS183!#REF!</definedName>
    <definedName name="_123" localSheetId="13">[7]LIS183!#REF!</definedName>
    <definedName name="_123">[7]LIS183!#REF!</definedName>
    <definedName name="_124" localSheetId="4">[7]LIS183!#REF!</definedName>
    <definedName name="_124" localSheetId="16">[7]LIS183!#REF!</definedName>
    <definedName name="_124" localSheetId="17">[7]LIS183!#REF!</definedName>
    <definedName name="_124" localSheetId="19">[8]LIS183!#REF!</definedName>
    <definedName name="_124" localSheetId="20">[9]LIS183!#REF!</definedName>
    <definedName name="_124" localSheetId="21">[8]LIS183!#REF!</definedName>
    <definedName name="_124" localSheetId="22">[9]LIS183!#REF!</definedName>
    <definedName name="_124" localSheetId="23">[9]LIS183!#REF!</definedName>
    <definedName name="_124" localSheetId="6">[7]LIS183!#REF!</definedName>
    <definedName name="_124" localSheetId="26">[7]LIS183!#REF!</definedName>
    <definedName name="_124" localSheetId="1">[7]LIS183!#REF!</definedName>
    <definedName name="_124" localSheetId="12">[7]LIS183!#REF!</definedName>
    <definedName name="_124" localSheetId="13">[7]LIS183!#REF!</definedName>
    <definedName name="_124">[7]LIS183!#REF!</definedName>
    <definedName name="_125" localSheetId="4">[7]LIS183!#REF!</definedName>
    <definedName name="_125" localSheetId="16">[7]LIS183!#REF!</definedName>
    <definedName name="_125" localSheetId="17">[7]LIS183!#REF!</definedName>
    <definedName name="_125" localSheetId="19">[8]LIS183!#REF!</definedName>
    <definedName name="_125" localSheetId="20">[9]LIS183!#REF!</definedName>
    <definedName name="_125" localSheetId="21">[8]LIS183!#REF!</definedName>
    <definedName name="_125" localSheetId="22">[9]LIS183!#REF!</definedName>
    <definedName name="_125" localSheetId="23">[9]LIS183!#REF!</definedName>
    <definedName name="_125" localSheetId="6">[7]LIS183!#REF!</definedName>
    <definedName name="_125" localSheetId="26">[7]LIS183!#REF!</definedName>
    <definedName name="_125" localSheetId="1">[7]LIS183!#REF!</definedName>
    <definedName name="_125" localSheetId="12">[7]LIS183!#REF!</definedName>
    <definedName name="_125" localSheetId="13">[7]LIS183!#REF!</definedName>
    <definedName name="_125">[7]LIS183!#REF!</definedName>
    <definedName name="_126" localSheetId="4">[7]LIS183!#REF!</definedName>
    <definedName name="_126" localSheetId="16">[7]LIS183!#REF!</definedName>
    <definedName name="_126" localSheetId="17">[7]LIS183!#REF!</definedName>
    <definedName name="_126" localSheetId="19">[8]LIS183!#REF!</definedName>
    <definedName name="_126" localSheetId="20">[9]LIS183!#REF!</definedName>
    <definedName name="_126" localSheetId="21">[8]LIS183!#REF!</definedName>
    <definedName name="_126" localSheetId="22">[9]LIS183!#REF!</definedName>
    <definedName name="_126" localSheetId="23">[9]LIS183!#REF!</definedName>
    <definedName name="_126" localSheetId="6">[7]LIS183!#REF!</definedName>
    <definedName name="_126" localSheetId="26">[7]LIS183!#REF!</definedName>
    <definedName name="_126" localSheetId="1">[7]LIS183!#REF!</definedName>
    <definedName name="_126" localSheetId="12">[7]LIS183!#REF!</definedName>
    <definedName name="_126" localSheetId="13">[7]LIS183!#REF!</definedName>
    <definedName name="_126">[7]LIS183!#REF!</definedName>
    <definedName name="_127" localSheetId="4">[7]LIS183!#REF!</definedName>
    <definedName name="_127" localSheetId="16">[7]LIS183!#REF!</definedName>
    <definedName name="_127" localSheetId="17">[7]LIS183!#REF!</definedName>
    <definedName name="_127" localSheetId="19">[8]LIS183!#REF!</definedName>
    <definedName name="_127" localSheetId="20">[9]LIS183!#REF!</definedName>
    <definedName name="_127" localSheetId="21">[8]LIS183!#REF!</definedName>
    <definedName name="_127" localSheetId="22">[9]LIS183!#REF!</definedName>
    <definedName name="_127" localSheetId="23">[9]LIS183!#REF!</definedName>
    <definedName name="_127" localSheetId="6">[7]LIS183!#REF!</definedName>
    <definedName name="_127" localSheetId="26">[7]LIS183!#REF!</definedName>
    <definedName name="_127" localSheetId="1">[7]LIS183!#REF!</definedName>
    <definedName name="_127" localSheetId="12">[7]LIS183!#REF!</definedName>
    <definedName name="_127" localSheetId="13">[7]LIS183!#REF!</definedName>
    <definedName name="_127">[7]LIS183!#REF!</definedName>
    <definedName name="_128" localSheetId="4">[7]LIS183!#REF!</definedName>
    <definedName name="_128" localSheetId="16">[7]LIS183!#REF!</definedName>
    <definedName name="_128" localSheetId="17">[7]LIS183!#REF!</definedName>
    <definedName name="_128" localSheetId="19">[8]LIS183!#REF!</definedName>
    <definedName name="_128" localSheetId="20">[9]LIS183!#REF!</definedName>
    <definedName name="_128" localSheetId="21">[8]LIS183!#REF!</definedName>
    <definedName name="_128" localSheetId="22">[9]LIS183!#REF!</definedName>
    <definedName name="_128" localSheetId="23">[9]LIS183!#REF!</definedName>
    <definedName name="_128" localSheetId="6">[7]LIS183!#REF!</definedName>
    <definedName name="_128" localSheetId="26">[7]LIS183!#REF!</definedName>
    <definedName name="_128" localSheetId="1">[7]LIS183!#REF!</definedName>
    <definedName name="_128" localSheetId="12">[7]LIS183!#REF!</definedName>
    <definedName name="_128" localSheetId="13">[7]LIS183!#REF!</definedName>
    <definedName name="_128">[7]LIS183!#REF!</definedName>
    <definedName name="_129" localSheetId="4">[7]LIS183!#REF!</definedName>
    <definedName name="_129" localSheetId="16">[7]LIS183!#REF!</definedName>
    <definedName name="_129" localSheetId="17">[7]LIS183!#REF!</definedName>
    <definedName name="_129" localSheetId="19">[8]LIS183!#REF!</definedName>
    <definedName name="_129" localSheetId="20">[9]LIS183!#REF!</definedName>
    <definedName name="_129" localSheetId="21">[8]LIS183!#REF!</definedName>
    <definedName name="_129" localSheetId="22">[9]LIS183!#REF!</definedName>
    <definedName name="_129" localSheetId="23">[9]LIS183!#REF!</definedName>
    <definedName name="_129" localSheetId="6">[7]LIS183!#REF!</definedName>
    <definedName name="_129" localSheetId="26">[7]LIS183!#REF!</definedName>
    <definedName name="_129" localSheetId="1">[7]LIS183!#REF!</definedName>
    <definedName name="_129" localSheetId="12">[7]LIS183!#REF!</definedName>
    <definedName name="_129" localSheetId="13">[7]LIS183!#REF!</definedName>
    <definedName name="_129">[7]LIS183!#REF!</definedName>
    <definedName name="_13" localSheetId="4">[7]LIS183!#REF!</definedName>
    <definedName name="_13" localSheetId="16">[7]LIS183!#REF!</definedName>
    <definedName name="_13" localSheetId="17">[7]LIS183!#REF!</definedName>
    <definedName name="_13" localSheetId="19">[8]LIS183!#REF!</definedName>
    <definedName name="_13" localSheetId="20">[9]LIS183!#REF!</definedName>
    <definedName name="_13" localSheetId="21">[8]LIS183!#REF!</definedName>
    <definedName name="_13" localSheetId="22">[9]LIS183!#REF!</definedName>
    <definedName name="_13" localSheetId="23">[9]LIS183!#REF!</definedName>
    <definedName name="_13" localSheetId="6">[7]LIS183!#REF!</definedName>
    <definedName name="_13" localSheetId="26">[7]LIS183!#REF!</definedName>
    <definedName name="_13" localSheetId="1">[7]LIS183!#REF!</definedName>
    <definedName name="_13" localSheetId="12">[7]LIS183!#REF!</definedName>
    <definedName name="_13" localSheetId="13">[7]LIS183!#REF!</definedName>
    <definedName name="_13">[7]LIS183!#REF!</definedName>
    <definedName name="_130" localSheetId="4">[7]LIS183!#REF!</definedName>
    <definedName name="_130" localSheetId="16">[7]LIS183!#REF!</definedName>
    <definedName name="_130" localSheetId="17">[7]LIS183!#REF!</definedName>
    <definedName name="_130" localSheetId="19">[8]LIS183!#REF!</definedName>
    <definedName name="_130" localSheetId="20">[9]LIS183!#REF!</definedName>
    <definedName name="_130" localSheetId="21">[8]LIS183!#REF!</definedName>
    <definedName name="_130" localSheetId="22">[9]LIS183!#REF!</definedName>
    <definedName name="_130" localSheetId="23">[9]LIS183!#REF!</definedName>
    <definedName name="_130" localSheetId="6">[7]LIS183!#REF!</definedName>
    <definedName name="_130" localSheetId="26">[7]LIS183!#REF!</definedName>
    <definedName name="_130" localSheetId="1">[7]LIS183!#REF!</definedName>
    <definedName name="_130" localSheetId="12">[7]LIS183!#REF!</definedName>
    <definedName name="_130" localSheetId="13">[7]LIS183!#REF!</definedName>
    <definedName name="_130">[7]LIS183!#REF!</definedName>
    <definedName name="_131" localSheetId="4">[7]LIS183!#REF!</definedName>
    <definedName name="_131" localSheetId="16">[7]LIS183!#REF!</definedName>
    <definedName name="_131" localSheetId="17">[7]LIS183!#REF!</definedName>
    <definedName name="_131" localSheetId="19">[8]LIS183!#REF!</definedName>
    <definedName name="_131" localSheetId="20">[9]LIS183!#REF!</definedName>
    <definedName name="_131" localSheetId="21">[8]LIS183!#REF!</definedName>
    <definedName name="_131" localSheetId="22">[9]LIS183!#REF!</definedName>
    <definedName name="_131" localSheetId="23">[9]LIS183!#REF!</definedName>
    <definedName name="_131" localSheetId="6">[7]LIS183!#REF!</definedName>
    <definedName name="_131" localSheetId="26">[7]LIS183!#REF!</definedName>
    <definedName name="_131" localSheetId="1">[7]LIS183!#REF!</definedName>
    <definedName name="_131" localSheetId="12">[7]LIS183!#REF!</definedName>
    <definedName name="_131" localSheetId="13">[7]LIS183!#REF!</definedName>
    <definedName name="_131">[7]LIS183!#REF!</definedName>
    <definedName name="_132" localSheetId="4">[7]LIS183!#REF!</definedName>
    <definedName name="_132" localSheetId="16">[7]LIS183!#REF!</definedName>
    <definedName name="_132" localSheetId="17">[7]LIS183!#REF!</definedName>
    <definedName name="_132" localSheetId="19">[8]LIS183!#REF!</definedName>
    <definedName name="_132" localSheetId="20">[9]LIS183!#REF!</definedName>
    <definedName name="_132" localSheetId="21">[8]LIS183!#REF!</definedName>
    <definedName name="_132" localSheetId="22">[9]LIS183!#REF!</definedName>
    <definedName name="_132" localSheetId="23">[9]LIS183!#REF!</definedName>
    <definedName name="_132" localSheetId="6">[7]LIS183!#REF!</definedName>
    <definedName name="_132" localSheetId="26">[7]LIS183!#REF!</definedName>
    <definedName name="_132" localSheetId="1">[7]LIS183!#REF!</definedName>
    <definedName name="_132" localSheetId="12">[7]LIS183!#REF!</definedName>
    <definedName name="_132" localSheetId="13">[7]LIS183!#REF!</definedName>
    <definedName name="_132">[7]LIS183!#REF!</definedName>
    <definedName name="_133" localSheetId="4">[7]LIS183!#REF!</definedName>
    <definedName name="_133" localSheetId="16">[7]LIS183!#REF!</definedName>
    <definedName name="_133" localSheetId="17">[7]LIS183!#REF!</definedName>
    <definedName name="_133" localSheetId="19">[8]LIS183!#REF!</definedName>
    <definedName name="_133" localSheetId="20">[9]LIS183!#REF!</definedName>
    <definedName name="_133" localSheetId="21">[8]LIS183!#REF!</definedName>
    <definedName name="_133" localSheetId="22">[9]LIS183!#REF!</definedName>
    <definedName name="_133" localSheetId="23">[9]LIS183!#REF!</definedName>
    <definedName name="_133" localSheetId="6">[7]LIS183!#REF!</definedName>
    <definedName name="_133" localSheetId="26">[7]LIS183!#REF!</definedName>
    <definedName name="_133" localSheetId="1">[7]LIS183!#REF!</definedName>
    <definedName name="_133" localSheetId="12">[7]LIS183!#REF!</definedName>
    <definedName name="_133" localSheetId="13">[7]LIS183!#REF!</definedName>
    <definedName name="_133">[7]LIS183!#REF!</definedName>
    <definedName name="_134" localSheetId="4">[7]LIS183!#REF!</definedName>
    <definedName name="_134" localSheetId="16">[7]LIS183!#REF!</definedName>
    <definedName name="_134" localSheetId="17">[7]LIS183!#REF!</definedName>
    <definedName name="_134" localSheetId="19">[8]LIS183!#REF!</definedName>
    <definedName name="_134" localSheetId="20">[9]LIS183!#REF!</definedName>
    <definedName name="_134" localSheetId="21">[8]LIS183!#REF!</definedName>
    <definedName name="_134" localSheetId="22">[9]LIS183!#REF!</definedName>
    <definedName name="_134" localSheetId="23">[9]LIS183!#REF!</definedName>
    <definedName name="_134" localSheetId="6">[7]LIS183!#REF!</definedName>
    <definedName name="_134" localSheetId="26">[7]LIS183!#REF!</definedName>
    <definedName name="_134" localSheetId="1">[7]LIS183!#REF!</definedName>
    <definedName name="_134" localSheetId="12">[7]LIS183!#REF!</definedName>
    <definedName name="_134" localSheetId="13">[7]LIS183!#REF!</definedName>
    <definedName name="_134">[7]LIS183!#REF!</definedName>
    <definedName name="_135" localSheetId="4">[7]LIS183!#REF!</definedName>
    <definedName name="_135" localSheetId="16">[7]LIS183!#REF!</definedName>
    <definedName name="_135" localSheetId="17">[7]LIS183!#REF!</definedName>
    <definedName name="_135" localSheetId="19">[8]LIS183!#REF!</definedName>
    <definedName name="_135" localSheetId="20">[9]LIS183!#REF!</definedName>
    <definedName name="_135" localSheetId="21">[8]LIS183!#REF!</definedName>
    <definedName name="_135" localSheetId="22">[9]LIS183!#REF!</definedName>
    <definedName name="_135" localSheetId="23">[9]LIS183!#REF!</definedName>
    <definedName name="_135" localSheetId="6">[7]LIS183!#REF!</definedName>
    <definedName name="_135" localSheetId="26">[7]LIS183!#REF!</definedName>
    <definedName name="_135" localSheetId="1">[7]LIS183!#REF!</definedName>
    <definedName name="_135" localSheetId="12">[7]LIS183!#REF!</definedName>
    <definedName name="_135" localSheetId="13">[7]LIS183!#REF!</definedName>
    <definedName name="_135">[7]LIS183!#REF!</definedName>
    <definedName name="_136" localSheetId="4">[7]LIS183!#REF!</definedName>
    <definedName name="_136" localSheetId="16">[7]LIS183!#REF!</definedName>
    <definedName name="_136" localSheetId="17">[7]LIS183!#REF!</definedName>
    <definedName name="_136" localSheetId="19">[8]LIS183!#REF!</definedName>
    <definedName name="_136" localSheetId="20">[9]LIS183!#REF!</definedName>
    <definedName name="_136" localSheetId="21">[8]LIS183!#REF!</definedName>
    <definedName name="_136" localSheetId="22">[9]LIS183!#REF!</definedName>
    <definedName name="_136" localSheetId="23">[9]LIS183!#REF!</definedName>
    <definedName name="_136" localSheetId="6">[7]LIS183!#REF!</definedName>
    <definedName name="_136" localSheetId="26">[7]LIS183!#REF!</definedName>
    <definedName name="_136" localSheetId="1">[7]LIS183!#REF!</definedName>
    <definedName name="_136" localSheetId="12">[7]LIS183!#REF!</definedName>
    <definedName name="_136" localSheetId="13">[7]LIS183!#REF!</definedName>
    <definedName name="_136">[7]LIS183!#REF!</definedName>
    <definedName name="_137" localSheetId="4">[7]LIS183!#REF!</definedName>
    <definedName name="_137" localSheetId="16">[7]LIS183!#REF!</definedName>
    <definedName name="_137" localSheetId="17">[7]LIS183!#REF!</definedName>
    <definedName name="_137" localSheetId="19">[8]LIS183!#REF!</definedName>
    <definedName name="_137" localSheetId="20">[9]LIS183!#REF!</definedName>
    <definedName name="_137" localSheetId="21">[8]LIS183!#REF!</definedName>
    <definedName name="_137" localSheetId="22">[9]LIS183!#REF!</definedName>
    <definedName name="_137" localSheetId="23">[9]LIS183!#REF!</definedName>
    <definedName name="_137" localSheetId="6">[7]LIS183!#REF!</definedName>
    <definedName name="_137" localSheetId="26">[7]LIS183!#REF!</definedName>
    <definedName name="_137" localSheetId="1">[7]LIS183!#REF!</definedName>
    <definedName name="_137" localSheetId="12">[7]LIS183!#REF!</definedName>
    <definedName name="_137" localSheetId="13">[7]LIS183!#REF!</definedName>
    <definedName name="_137">[7]LIS183!#REF!</definedName>
    <definedName name="_138" localSheetId="4">[7]LIS183!#REF!</definedName>
    <definedName name="_138" localSheetId="16">[7]LIS183!#REF!</definedName>
    <definedName name="_138" localSheetId="17">[7]LIS183!#REF!</definedName>
    <definedName name="_138" localSheetId="19">[8]LIS183!#REF!</definedName>
    <definedName name="_138" localSheetId="20">[9]LIS183!#REF!</definedName>
    <definedName name="_138" localSheetId="21">[8]LIS183!#REF!</definedName>
    <definedName name="_138" localSheetId="22">[9]LIS183!#REF!</definedName>
    <definedName name="_138" localSheetId="23">[9]LIS183!#REF!</definedName>
    <definedName name="_138" localSheetId="6">[7]LIS183!#REF!</definedName>
    <definedName name="_138" localSheetId="26">[7]LIS183!#REF!</definedName>
    <definedName name="_138" localSheetId="1">[7]LIS183!#REF!</definedName>
    <definedName name="_138" localSheetId="12">[7]LIS183!#REF!</definedName>
    <definedName name="_138" localSheetId="13">[7]LIS183!#REF!</definedName>
    <definedName name="_138">[7]LIS183!#REF!</definedName>
    <definedName name="_139" localSheetId="4">[7]LIS183!#REF!</definedName>
    <definedName name="_139" localSheetId="16">[7]LIS183!#REF!</definedName>
    <definedName name="_139" localSheetId="17">[7]LIS183!#REF!</definedName>
    <definedName name="_139" localSheetId="19">[8]LIS183!#REF!</definedName>
    <definedName name="_139" localSheetId="20">[9]LIS183!#REF!</definedName>
    <definedName name="_139" localSheetId="21">[8]LIS183!#REF!</definedName>
    <definedName name="_139" localSheetId="22">[9]LIS183!#REF!</definedName>
    <definedName name="_139" localSheetId="23">[9]LIS183!#REF!</definedName>
    <definedName name="_139" localSheetId="6">[7]LIS183!#REF!</definedName>
    <definedName name="_139" localSheetId="26">[7]LIS183!#REF!</definedName>
    <definedName name="_139" localSheetId="1">[7]LIS183!#REF!</definedName>
    <definedName name="_139" localSheetId="12">[7]LIS183!#REF!</definedName>
    <definedName name="_139" localSheetId="13">[7]LIS183!#REF!</definedName>
    <definedName name="_139">[7]LIS183!#REF!</definedName>
    <definedName name="_14" localSheetId="4">[7]LIS183!#REF!</definedName>
    <definedName name="_14" localSheetId="16">[7]LIS183!#REF!</definedName>
    <definedName name="_14" localSheetId="17">[7]LIS183!#REF!</definedName>
    <definedName name="_14" localSheetId="19">[8]LIS183!#REF!</definedName>
    <definedName name="_14" localSheetId="20">[9]LIS183!#REF!</definedName>
    <definedName name="_14" localSheetId="21">[8]LIS183!#REF!</definedName>
    <definedName name="_14" localSheetId="22">[9]LIS183!#REF!</definedName>
    <definedName name="_14" localSheetId="23">[9]LIS183!#REF!</definedName>
    <definedName name="_14" localSheetId="6">[7]LIS183!#REF!</definedName>
    <definedName name="_14" localSheetId="26">[7]LIS183!#REF!</definedName>
    <definedName name="_14" localSheetId="1">[7]LIS183!#REF!</definedName>
    <definedName name="_14" localSheetId="12">[7]LIS183!#REF!</definedName>
    <definedName name="_14" localSheetId="13">[7]LIS183!#REF!</definedName>
    <definedName name="_14">[7]LIS183!#REF!</definedName>
    <definedName name="_140" localSheetId="4">[7]LIS183!#REF!</definedName>
    <definedName name="_140" localSheetId="16">[7]LIS183!#REF!</definedName>
    <definedName name="_140" localSheetId="17">[7]LIS183!#REF!</definedName>
    <definedName name="_140" localSheetId="19">[8]LIS183!#REF!</definedName>
    <definedName name="_140" localSheetId="20">[9]LIS183!#REF!</definedName>
    <definedName name="_140" localSheetId="21">[8]LIS183!#REF!</definedName>
    <definedName name="_140" localSheetId="22">[9]LIS183!#REF!</definedName>
    <definedName name="_140" localSheetId="23">[9]LIS183!#REF!</definedName>
    <definedName name="_140" localSheetId="6">[7]LIS183!#REF!</definedName>
    <definedName name="_140" localSheetId="26">[7]LIS183!#REF!</definedName>
    <definedName name="_140" localSheetId="1">[7]LIS183!#REF!</definedName>
    <definedName name="_140" localSheetId="12">[7]LIS183!#REF!</definedName>
    <definedName name="_140" localSheetId="13">[7]LIS183!#REF!</definedName>
    <definedName name="_140">[7]LIS183!#REF!</definedName>
    <definedName name="_141" localSheetId="4">[7]LIS183!#REF!</definedName>
    <definedName name="_141" localSheetId="16">[7]LIS183!#REF!</definedName>
    <definedName name="_141" localSheetId="17">[7]LIS183!#REF!</definedName>
    <definedName name="_141" localSheetId="19">[8]LIS183!#REF!</definedName>
    <definedName name="_141" localSheetId="20">[9]LIS183!#REF!</definedName>
    <definedName name="_141" localSheetId="21">[8]LIS183!#REF!</definedName>
    <definedName name="_141" localSheetId="22">[9]LIS183!#REF!</definedName>
    <definedName name="_141" localSheetId="23">[9]LIS183!#REF!</definedName>
    <definedName name="_141" localSheetId="6">[7]LIS183!#REF!</definedName>
    <definedName name="_141" localSheetId="26">[7]LIS183!#REF!</definedName>
    <definedName name="_141" localSheetId="1">[7]LIS183!#REF!</definedName>
    <definedName name="_141" localSheetId="12">[7]LIS183!#REF!</definedName>
    <definedName name="_141" localSheetId="13">[7]LIS183!#REF!</definedName>
    <definedName name="_141">[7]LIS183!#REF!</definedName>
    <definedName name="_142" localSheetId="4">[7]LIS183!#REF!</definedName>
    <definedName name="_142" localSheetId="16">[7]LIS183!#REF!</definedName>
    <definedName name="_142" localSheetId="17">[7]LIS183!#REF!</definedName>
    <definedName name="_142" localSheetId="19">[8]LIS183!#REF!</definedName>
    <definedName name="_142" localSheetId="20">[9]LIS183!#REF!</definedName>
    <definedName name="_142" localSheetId="21">[8]LIS183!#REF!</definedName>
    <definedName name="_142" localSheetId="22">[9]LIS183!#REF!</definedName>
    <definedName name="_142" localSheetId="23">[9]LIS183!#REF!</definedName>
    <definedName name="_142" localSheetId="6">[7]LIS183!#REF!</definedName>
    <definedName name="_142" localSheetId="26">[7]LIS183!#REF!</definedName>
    <definedName name="_142" localSheetId="1">[7]LIS183!#REF!</definedName>
    <definedName name="_142" localSheetId="12">[7]LIS183!#REF!</definedName>
    <definedName name="_142" localSheetId="13">[7]LIS183!#REF!</definedName>
    <definedName name="_142">[7]LIS183!#REF!</definedName>
    <definedName name="_143" localSheetId="4">[7]LIS183!#REF!</definedName>
    <definedName name="_143" localSheetId="16">[7]LIS183!#REF!</definedName>
    <definedName name="_143" localSheetId="17">[7]LIS183!#REF!</definedName>
    <definedName name="_143" localSheetId="19">[8]LIS183!#REF!</definedName>
    <definedName name="_143" localSheetId="20">[9]LIS183!#REF!</definedName>
    <definedName name="_143" localSheetId="21">[8]LIS183!#REF!</definedName>
    <definedName name="_143" localSheetId="22">[9]LIS183!#REF!</definedName>
    <definedName name="_143" localSheetId="23">[9]LIS183!#REF!</definedName>
    <definedName name="_143" localSheetId="6">[7]LIS183!#REF!</definedName>
    <definedName name="_143" localSheetId="26">[7]LIS183!#REF!</definedName>
    <definedName name="_143" localSheetId="1">[7]LIS183!#REF!</definedName>
    <definedName name="_143" localSheetId="12">[7]LIS183!#REF!</definedName>
    <definedName name="_143" localSheetId="13">[7]LIS183!#REF!</definedName>
    <definedName name="_143">[7]LIS183!#REF!</definedName>
    <definedName name="_144" localSheetId="4">[7]LIS183!#REF!</definedName>
    <definedName name="_144" localSheetId="16">[7]LIS183!#REF!</definedName>
    <definedName name="_144" localSheetId="17">[7]LIS183!#REF!</definedName>
    <definedName name="_144" localSheetId="19">[8]LIS183!#REF!</definedName>
    <definedName name="_144" localSheetId="20">[9]LIS183!#REF!</definedName>
    <definedName name="_144" localSheetId="21">[8]LIS183!#REF!</definedName>
    <definedName name="_144" localSheetId="22">[9]LIS183!#REF!</definedName>
    <definedName name="_144" localSheetId="23">[9]LIS183!#REF!</definedName>
    <definedName name="_144" localSheetId="6">[7]LIS183!#REF!</definedName>
    <definedName name="_144" localSheetId="26">[7]LIS183!#REF!</definedName>
    <definedName name="_144" localSheetId="1">[7]LIS183!#REF!</definedName>
    <definedName name="_144" localSheetId="12">[7]LIS183!#REF!</definedName>
    <definedName name="_144" localSheetId="13">[7]LIS183!#REF!</definedName>
    <definedName name="_144">[7]LIS183!#REF!</definedName>
    <definedName name="_145" localSheetId="4">[7]LIS183!#REF!</definedName>
    <definedName name="_145" localSheetId="16">[7]LIS183!#REF!</definedName>
    <definedName name="_145" localSheetId="17">[7]LIS183!#REF!</definedName>
    <definedName name="_145" localSheetId="19">[8]LIS183!#REF!</definedName>
    <definedName name="_145" localSheetId="20">[9]LIS183!#REF!</definedName>
    <definedName name="_145" localSheetId="21">[8]LIS183!#REF!</definedName>
    <definedName name="_145" localSheetId="22">[9]LIS183!#REF!</definedName>
    <definedName name="_145" localSheetId="23">[9]LIS183!#REF!</definedName>
    <definedName name="_145" localSheetId="6">[7]LIS183!#REF!</definedName>
    <definedName name="_145" localSheetId="26">[7]LIS183!#REF!</definedName>
    <definedName name="_145" localSheetId="1">[7]LIS183!#REF!</definedName>
    <definedName name="_145" localSheetId="12">[7]LIS183!#REF!</definedName>
    <definedName name="_145" localSheetId="13">[7]LIS183!#REF!</definedName>
    <definedName name="_145">[7]LIS183!#REF!</definedName>
    <definedName name="_146" localSheetId="4">[7]LIS183!#REF!</definedName>
    <definedName name="_146" localSheetId="16">[7]LIS183!#REF!</definedName>
    <definedName name="_146" localSheetId="17">[7]LIS183!#REF!</definedName>
    <definedName name="_146" localSheetId="19">[8]LIS183!#REF!</definedName>
    <definedName name="_146" localSheetId="20">[9]LIS183!#REF!</definedName>
    <definedName name="_146" localSheetId="21">[8]LIS183!#REF!</definedName>
    <definedName name="_146" localSheetId="22">[9]LIS183!#REF!</definedName>
    <definedName name="_146" localSheetId="23">[9]LIS183!#REF!</definedName>
    <definedName name="_146" localSheetId="6">[7]LIS183!#REF!</definedName>
    <definedName name="_146" localSheetId="26">[7]LIS183!#REF!</definedName>
    <definedName name="_146" localSheetId="1">[7]LIS183!#REF!</definedName>
    <definedName name="_146" localSheetId="12">[7]LIS183!#REF!</definedName>
    <definedName name="_146" localSheetId="13">[7]LIS183!#REF!</definedName>
    <definedName name="_146">[7]LIS183!#REF!</definedName>
    <definedName name="_147" localSheetId="4">[7]LIS183!#REF!</definedName>
    <definedName name="_147" localSheetId="16">[7]LIS183!#REF!</definedName>
    <definedName name="_147" localSheetId="17">[7]LIS183!#REF!</definedName>
    <definedName name="_147" localSheetId="19">[8]LIS183!#REF!</definedName>
    <definedName name="_147" localSheetId="20">[9]LIS183!#REF!</definedName>
    <definedName name="_147" localSheetId="21">[8]LIS183!#REF!</definedName>
    <definedName name="_147" localSheetId="22">[9]LIS183!#REF!</definedName>
    <definedName name="_147" localSheetId="23">[9]LIS183!#REF!</definedName>
    <definedName name="_147" localSheetId="6">[7]LIS183!#REF!</definedName>
    <definedName name="_147" localSheetId="26">[7]LIS183!#REF!</definedName>
    <definedName name="_147" localSheetId="1">[7]LIS183!#REF!</definedName>
    <definedName name="_147" localSheetId="12">[7]LIS183!#REF!</definedName>
    <definedName name="_147" localSheetId="13">[7]LIS183!#REF!</definedName>
    <definedName name="_147">[7]LIS183!#REF!</definedName>
    <definedName name="_148" localSheetId="4">[7]LIS183!#REF!</definedName>
    <definedName name="_148" localSheetId="16">[7]LIS183!#REF!</definedName>
    <definedName name="_148" localSheetId="17">[7]LIS183!#REF!</definedName>
    <definedName name="_148" localSheetId="19">[8]LIS183!#REF!</definedName>
    <definedName name="_148" localSheetId="20">[9]LIS183!#REF!</definedName>
    <definedName name="_148" localSheetId="21">[8]LIS183!#REF!</definedName>
    <definedName name="_148" localSheetId="22">[9]LIS183!#REF!</definedName>
    <definedName name="_148" localSheetId="23">[9]LIS183!#REF!</definedName>
    <definedName name="_148" localSheetId="6">[7]LIS183!#REF!</definedName>
    <definedName name="_148" localSheetId="26">[7]LIS183!#REF!</definedName>
    <definedName name="_148" localSheetId="1">[7]LIS183!#REF!</definedName>
    <definedName name="_148" localSheetId="12">[7]LIS183!#REF!</definedName>
    <definedName name="_148" localSheetId="13">[7]LIS183!#REF!</definedName>
    <definedName name="_148">[7]LIS183!#REF!</definedName>
    <definedName name="_149" localSheetId="4">[7]LIS183!#REF!</definedName>
    <definedName name="_149" localSheetId="16">[7]LIS183!#REF!</definedName>
    <definedName name="_149" localSheetId="17">[7]LIS183!#REF!</definedName>
    <definedName name="_149" localSheetId="19">[8]LIS183!#REF!</definedName>
    <definedName name="_149" localSheetId="20">[9]LIS183!#REF!</definedName>
    <definedName name="_149" localSheetId="21">[8]LIS183!#REF!</definedName>
    <definedName name="_149" localSheetId="22">[9]LIS183!#REF!</definedName>
    <definedName name="_149" localSheetId="23">[9]LIS183!#REF!</definedName>
    <definedName name="_149" localSheetId="6">[7]LIS183!#REF!</definedName>
    <definedName name="_149" localSheetId="26">[7]LIS183!#REF!</definedName>
    <definedName name="_149" localSheetId="1">[7]LIS183!#REF!</definedName>
    <definedName name="_149" localSheetId="12">[7]LIS183!#REF!</definedName>
    <definedName name="_149" localSheetId="13">[7]LIS183!#REF!</definedName>
    <definedName name="_149">[7]LIS183!#REF!</definedName>
    <definedName name="_15" localSheetId="4">[7]LIS183!#REF!</definedName>
    <definedName name="_15" localSheetId="16">[7]LIS183!#REF!</definedName>
    <definedName name="_15" localSheetId="17">[7]LIS183!#REF!</definedName>
    <definedName name="_15" localSheetId="19">[8]LIS183!#REF!</definedName>
    <definedName name="_15" localSheetId="20">[9]LIS183!#REF!</definedName>
    <definedName name="_15" localSheetId="21">[8]LIS183!#REF!</definedName>
    <definedName name="_15" localSheetId="22">[9]LIS183!#REF!</definedName>
    <definedName name="_15" localSheetId="23">[9]LIS183!#REF!</definedName>
    <definedName name="_15" localSheetId="6">[7]LIS183!#REF!</definedName>
    <definedName name="_15" localSheetId="26">[7]LIS183!#REF!</definedName>
    <definedName name="_15" localSheetId="1">[7]LIS183!#REF!</definedName>
    <definedName name="_15" localSheetId="12">[7]LIS183!#REF!</definedName>
    <definedName name="_15" localSheetId="13">[7]LIS183!#REF!</definedName>
    <definedName name="_15">[7]LIS183!#REF!</definedName>
    <definedName name="_150" localSheetId="4">[7]LIS183!#REF!</definedName>
    <definedName name="_150" localSheetId="16">[7]LIS183!#REF!</definedName>
    <definedName name="_150" localSheetId="17">[7]LIS183!#REF!</definedName>
    <definedName name="_150" localSheetId="19">[8]LIS183!#REF!</definedName>
    <definedName name="_150" localSheetId="20">[9]LIS183!#REF!</definedName>
    <definedName name="_150" localSheetId="21">[8]LIS183!#REF!</definedName>
    <definedName name="_150" localSheetId="22">[9]LIS183!#REF!</definedName>
    <definedName name="_150" localSheetId="23">[9]LIS183!#REF!</definedName>
    <definedName name="_150" localSheetId="6">[7]LIS183!#REF!</definedName>
    <definedName name="_150" localSheetId="26">[7]LIS183!#REF!</definedName>
    <definedName name="_150" localSheetId="1">[7]LIS183!#REF!</definedName>
    <definedName name="_150" localSheetId="12">[7]LIS183!#REF!</definedName>
    <definedName name="_150" localSheetId="13">[7]LIS183!#REF!</definedName>
    <definedName name="_150">[7]LIS183!#REF!</definedName>
    <definedName name="_151" localSheetId="4">[7]LIS183!#REF!</definedName>
    <definedName name="_151" localSheetId="16">[7]LIS183!#REF!</definedName>
    <definedName name="_151" localSheetId="17">[7]LIS183!#REF!</definedName>
    <definedName name="_151" localSheetId="19">[8]LIS183!#REF!</definedName>
    <definedName name="_151" localSheetId="20">[9]LIS183!#REF!</definedName>
    <definedName name="_151" localSheetId="21">[8]LIS183!#REF!</definedName>
    <definedName name="_151" localSheetId="22">[9]LIS183!#REF!</definedName>
    <definedName name="_151" localSheetId="23">[9]LIS183!#REF!</definedName>
    <definedName name="_151" localSheetId="6">[7]LIS183!#REF!</definedName>
    <definedName name="_151" localSheetId="26">[7]LIS183!#REF!</definedName>
    <definedName name="_151" localSheetId="1">[7]LIS183!#REF!</definedName>
    <definedName name="_151" localSheetId="12">[7]LIS183!#REF!</definedName>
    <definedName name="_151" localSheetId="13">[7]LIS183!#REF!</definedName>
    <definedName name="_151">[7]LIS183!#REF!</definedName>
    <definedName name="_152" localSheetId="4">[7]LIS183!#REF!</definedName>
    <definedName name="_152" localSheetId="16">[7]LIS183!#REF!</definedName>
    <definedName name="_152" localSheetId="17">[7]LIS183!#REF!</definedName>
    <definedName name="_152" localSheetId="19">[8]LIS183!#REF!</definedName>
    <definedName name="_152" localSheetId="20">[9]LIS183!#REF!</definedName>
    <definedName name="_152" localSheetId="21">[8]LIS183!#REF!</definedName>
    <definedName name="_152" localSheetId="22">[9]LIS183!#REF!</definedName>
    <definedName name="_152" localSheetId="23">[9]LIS183!#REF!</definedName>
    <definedName name="_152" localSheetId="6">[7]LIS183!#REF!</definedName>
    <definedName name="_152" localSheetId="26">[7]LIS183!#REF!</definedName>
    <definedName name="_152" localSheetId="1">[7]LIS183!#REF!</definedName>
    <definedName name="_152" localSheetId="12">[7]LIS183!#REF!</definedName>
    <definedName name="_152" localSheetId="13">[7]LIS183!#REF!</definedName>
    <definedName name="_152">[7]LIS183!#REF!</definedName>
    <definedName name="_153" localSheetId="4">[7]LIS183!#REF!</definedName>
    <definedName name="_153" localSheetId="16">[7]LIS183!#REF!</definedName>
    <definedName name="_153" localSheetId="17">[7]LIS183!#REF!</definedName>
    <definedName name="_153" localSheetId="19">[8]LIS183!#REF!</definedName>
    <definedName name="_153" localSheetId="20">[9]LIS183!#REF!</definedName>
    <definedName name="_153" localSheetId="21">[8]LIS183!#REF!</definedName>
    <definedName name="_153" localSheetId="22">[9]LIS183!#REF!</definedName>
    <definedName name="_153" localSheetId="23">[9]LIS183!#REF!</definedName>
    <definedName name="_153" localSheetId="6">[7]LIS183!#REF!</definedName>
    <definedName name="_153" localSheetId="26">[7]LIS183!#REF!</definedName>
    <definedName name="_153" localSheetId="1">[7]LIS183!#REF!</definedName>
    <definedName name="_153" localSheetId="12">[7]LIS183!#REF!</definedName>
    <definedName name="_153" localSheetId="13">[7]LIS183!#REF!</definedName>
    <definedName name="_153">[7]LIS183!#REF!</definedName>
    <definedName name="_154" localSheetId="4">[7]LIS183!#REF!</definedName>
    <definedName name="_154" localSheetId="16">[7]LIS183!#REF!</definedName>
    <definedName name="_154" localSheetId="17">[7]LIS183!#REF!</definedName>
    <definedName name="_154" localSheetId="19">[8]LIS183!#REF!</definedName>
    <definedName name="_154" localSheetId="20">[9]LIS183!#REF!</definedName>
    <definedName name="_154" localSheetId="21">[8]LIS183!#REF!</definedName>
    <definedName name="_154" localSheetId="22">[9]LIS183!#REF!</definedName>
    <definedName name="_154" localSheetId="23">[9]LIS183!#REF!</definedName>
    <definedName name="_154" localSheetId="6">[7]LIS183!#REF!</definedName>
    <definedName name="_154" localSheetId="26">[7]LIS183!#REF!</definedName>
    <definedName name="_154" localSheetId="1">[7]LIS183!#REF!</definedName>
    <definedName name="_154" localSheetId="12">[7]LIS183!#REF!</definedName>
    <definedName name="_154" localSheetId="13">[7]LIS183!#REF!</definedName>
    <definedName name="_154">[7]LIS183!#REF!</definedName>
    <definedName name="_155" localSheetId="4">[7]LIS183!#REF!</definedName>
    <definedName name="_155" localSheetId="16">[7]LIS183!#REF!</definedName>
    <definedName name="_155" localSheetId="17">[7]LIS183!#REF!</definedName>
    <definedName name="_155" localSheetId="19">[8]LIS183!#REF!</definedName>
    <definedName name="_155" localSheetId="20">[9]LIS183!#REF!</definedName>
    <definedName name="_155" localSheetId="21">[8]LIS183!#REF!</definedName>
    <definedName name="_155" localSheetId="22">[9]LIS183!#REF!</definedName>
    <definedName name="_155" localSheetId="23">[9]LIS183!#REF!</definedName>
    <definedName name="_155" localSheetId="6">[7]LIS183!#REF!</definedName>
    <definedName name="_155" localSheetId="26">[7]LIS183!#REF!</definedName>
    <definedName name="_155" localSheetId="1">[7]LIS183!#REF!</definedName>
    <definedName name="_155" localSheetId="12">[7]LIS183!#REF!</definedName>
    <definedName name="_155" localSheetId="13">[7]LIS183!#REF!</definedName>
    <definedName name="_155">[7]LIS183!#REF!</definedName>
    <definedName name="_156" localSheetId="4">[7]LIS183!#REF!</definedName>
    <definedName name="_156" localSheetId="16">[7]LIS183!#REF!</definedName>
    <definedName name="_156" localSheetId="17">[7]LIS183!#REF!</definedName>
    <definedName name="_156" localSheetId="19">[8]LIS183!#REF!</definedName>
    <definedName name="_156" localSheetId="20">[9]LIS183!#REF!</definedName>
    <definedName name="_156" localSheetId="21">[8]LIS183!#REF!</definedName>
    <definedName name="_156" localSheetId="22">[9]LIS183!#REF!</definedName>
    <definedName name="_156" localSheetId="23">[9]LIS183!#REF!</definedName>
    <definedName name="_156" localSheetId="6">[7]LIS183!#REF!</definedName>
    <definedName name="_156" localSheetId="26">[7]LIS183!#REF!</definedName>
    <definedName name="_156" localSheetId="1">[7]LIS183!#REF!</definedName>
    <definedName name="_156" localSheetId="12">[7]LIS183!#REF!</definedName>
    <definedName name="_156" localSheetId="13">[7]LIS183!#REF!</definedName>
    <definedName name="_156">[7]LIS183!#REF!</definedName>
    <definedName name="_157" localSheetId="4">[7]LIS183!#REF!</definedName>
    <definedName name="_157" localSheetId="16">[7]LIS183!#REF!</definedName>
    <definedName name="_157" localSheetId="17">[7]LIS183!#REF!</definedName>
    <definedName name="_157" localSheetId="19">[8]LIS183!#REF!</definedName>
    <definedName name="_157" localSheetId="20">[9]LIS183!#REF!</definedName>
    <definedName name="_157" localSheetId="21">[8]LIS183!#REF!</definedName>
    <definedName name="_157" localSheetId="22">[9]LIS183!#REF!</definedName>
    <definedName name="_157" localSheetId="23">[9]LIS183!#REF!</definedName>
    <definedName name="_157" localSheetId="6">[7]LIS183!#REF!</definedName>
    <definedName name="_157" localSheetId="26">[7]LIS183!#REF!</definedName>
    <definedName name="_157" localSheetId="1">[7]LIS183!#REF!</definedName>
    <definedName name="_157" localSheetId="12">[7]LIS183!#REF!</definedName>
    <definedName name="_157" localSheetId="13">[7]LIS183!#REF!</definedName>
    <definedName name="_157">[7]LIS183!#REF!</definedName>
    <definedName name="_158" localSheetId="4">[7]LIS183!#REF!</definedName>
    <definedName name="_158" localSheetId="16">[7]LIS183!#REF!</definedName>
    <definedName name="_158" localSheetId="17">[7]LIS183!#REF!</definedName>
    <definedName name="_158" localSheetId="19">[8]LIS183!#REF!</definedName>
    <definedName name="_158" localSheetId="20">[9]LIS183!#REF!</definedName>
    <definedName name="_158" localSheetId="21">[8]LIS183!#REF!</definedName>
    <definedName name="_158" localSheetId="22">[9]LIS183!#REF!</definedName>
    <definedName name="_158" localSheetId="23">[9]LIS183!#REF!</definedName>
    <definedName name="_158" localSheetId="6">[7]LIS183!#REF!</definedName>
    <definedName name="_158" localSheetId="26">[7]LIS183!#REF!</definedName>
    <definedName name="_158" localSheetId="1">[7]LIS183!#REF!</definedName>
    <definedName name="_158" localSheetId="12">[7]LIS183!#REF!</definedName>
    <definedName name="_158" localSheetId="13">[7]LIS183!#REF!</definedName>
    <definedName name="_158">[7]LIS183!#REF!</definedName>
    <definedName name="_159" localSheetId="4">[7]LIS183!#REF!</definedName>
    <definedName name="_159" localSheetId="16">[7]LIS183!#REF!</definedName>
    <definedName name="_159" localSheetId="17">[7]LIS183!#REF!</definedName>
    <definedName name="_159" localSheetId="19">[8]LIS183!#REF!</definedName>
    <definedName name="_159" localSheetId="20">[9]LIS183!#REF!</definedName>
    <definedName name="_159" localSheetId="21">[8]LIS183!#REF!</definedName>
    <definedName name="_159" localSheetId="22">[9]LIS183!#REF!</definedName>
    <definedName name="_159" localSheetId="23">[9]LIS183!#REF!</definedName>
    <definedName name="_159" localSheetId="6">[7]LIS183!#REF!</definedName>
    <definedName name="_159" localSheetId="26">[7]LIS183!#REF!</definedName>
    <definedName name="_159" localSheetId="1">[7]LIS183!#REF!</definedName>
    <definedName name="_159" localSheetId="12">[7]LIS183!#REF!</definedName>
    <definedName name="_159" localSheetId="13">[7]LIS183!#REF!</definedName>
    <definedName name="_159">[7]LIS183!#REF!</definedName>
    <definedName name="_16" localSheetId="4">[7]LIS183!#REF!</definedName>
    <definedName name="_16" localSheetId="16">[7]LIS183!#REF!</definedName>
    <definedName name="_16" localSheetId="17">[7]LIS183!#REF!</definedName>
    <definedName name="_16" localSheetId="19">[8]LIS183!#REF!</definedName>
    <definedName name="_16" localSheetId="20">[9]LIS183!#REF!</definedName>
    <definedName name="_16" localSheetId="21">[8]LIS183!#REF!</definedName>
    <definedName name="_16" localSheetId="22">[9]LIS183!#REF!</definedName>
    <definedName name="_16" localSheetId="23">[9]LIS183!#REF!</definedName>
    <definedName name="_16" localSheetId="6">[7]LIS183!#REF!</definedName>
    <definedName name="_16" localSheetId="26">[7]LIS183!#REF!</definedName>
    <definedName name="_16" localSheetId="1">[7]LIS183!#REF!</definedName>
    <definedName name="_16" localSheetId="12">[7]LIS183!#REF!</definedName>
    <definedName name="_16" localSheetId="13">[7]LIS183!#REF!</definedName>
    <definedName name="_16">[7]LIS183!#REF!</definedName>
    <definedName name="_160" localSheetId="4">[7]LIS183!#REF!</definedName>
    <definedName name="_160" localSheetId="16">[7]LIS183!#REF!</definedName>
    <definedName name="_160" localSheetId="17">[7]LIS183!#REF!</definedName>
    <definedName name="_160" localSheetId="19">[8]LIS183!#REF!</definedName>
    <definedName name="_160" localSheetId="20">[9]LIS183!#REF!</definedName>
    <definedName name="_160" localSheetId="21">[8]LIS183!#REF!</definedName>
    <definedName name="_160" localSheetId="22">[9]LIS183!#REF!</definedName>
    <definedName name="_160" localSheetId="23">[9]LIS183!#REF!</definedName>
    <definedName name="_160" localSheetId="6">[7]LIS183!#REF!</definedName>
    <definedName name="_160" localSheetId="26">[7]LIS183!#REF!</definedName>
    <definedName name="_160" localSheetId="1">[7]LIS183!#REF!</definedName>
    <definedName name="_160" localSheetId="12">[7]LIS183!#REF!</definedName>
    <definedName name="_160" localSheetId="13">[7]LIS183!#REF!</definedName>
    <definedName name="_160">[7]LIS183!#REF!</definedName>
    <definedName name="_161" localSheetId="4">[7]LIS183!#REF!</definedName>
    <definedName name="_161" localSheetId="16">[7]LIS183!#REF!</definedName>
    <definedName name="_161" localSheetId="17">[7]LIS183!#REF!</definedName>
    <definedName name="_161" localSheetId="19">[8]LIS183!#REF!</definedName>
    <definedName name="_161" localSheetId="20">[9]LIS183!#REF!</definedName>
    <definedName name="_161" localSheetId="21">[8]LIS183!#REF!</definedName>
    <definedName name="_161" localSheetId="22">[9]LIS183!#REF!</definedName>
    <definedName name="_161" localSheetId="23">[9]LIS183!#REF!</definedName>
    <definedName name="_161" localSheetId="6">[7]LIS183!#REF!</definedName>
    <definedName name="_161" localSheetId="26">[7]LIS183!#REF!</definedName>
    <definedName name="_161" localSheetId="1">[7]LIS183!#REF!</definedName>
    <definedName name="_161" localSheetId="12">[7]LIS183!#REF!</definedName>
    <definedName name="_161" localSheetId="13">[7]LIS183!#REF!</definedName>
    <definedName name="_161">[7]LIS183!#REF!</definedName>
    <definedName name="_162" localSheetId="4">[7]LIS183!#REF!</definedName>
    <definedName name="_162" localSheetId="16">[7]LIS183!#REF!</definedName>
    <definedName name="_162" localSheetId="17">[7]LIS183!#REF!</definedName>
    <definedName name="_162" localSheetId="19">[8]LIS183!#REF!</definedName>
    <definedName name="_162" localSheetId="20">[9]LIS183!#REF!</definedName>
    <definedName name="_162" localSheetId="21">[8]LIS183!#REF!</definedName>
    <definedName name="_162" localSheetId="22">[9]LIS183!#REF!</definedName>
    <definedName name="_162" localSheetId="23">[9]LIS183!#REF!</definedName>
    <definedName name="_162" localSheetId="6">[7]LIS183!#REF!</definedName>
    <definedName name="_162" localSheetId="26">[7]LIS183!#REF!</definedName>
    <definedName name="_162" localSheetId="1">[7]LIS183!#REF!</definedName>
    <definedName name="_162" localSheetId="12">[7]LIS183!#REF!</definedName>
    <definedName name="_162" localSheetId="13">[7]LIS183!#REF!</definedName>
    <definedName name="_162">[7]LIS183!#REF!</definedName>
    <definedName name="_163" localSheetId="4">[7]LIS183!#REF!</definedName>
    <definedName name="_163" localSheetId="16">[7]LIS183!#REF!</definedName>
    <definedName name="_163" localSheetId="17">[7]LIS183!#REF!</definedName>
    <definedName name="_163" localSheetId="19">[8]LIS183!#REF!</definedName>
    <definedName name="_163" localSheetId="20">[9]LIS183!#REF!</definedName>
    <definedName name="_163" localSheetId="21">[8]LIS183!#REF!</definedName>
    <definedName name="_163" localSheetId="22">[9]LIS183!#REF!</definedName>
    <definedName name="_163" localSheetId="23">[9]LIS183!#REF!</definedName>
    <definedName name="_163" localSheetId="6">[7]LIS183!#REF!</definedName>
    <definedName name="_163" localSheetId="26">[7]LIS183!#REF!</definedName>
    <definedName name="_163" localSheetId="1">[7]LIS183!#REF!</definedName>
    <definedName name="_163" localSheetId="12">[7]LIS183!#REF!</definedName>
    <definedName name="_163" localSheetId="13">[7]LIS183!#REF!</definedName>
    <definedName name="_163">[7]LIS183!#REF!</definedName>
    <definedName name="_164" localSheetId="4">[7]LIS183!#REF!</definedName>
    <definedName name="_164" localSheetId="16">[7]LIS183!#REF!</definedName>
    <definedName name="_164" localSheetId="17">[7]LIS183!#REF!</definedName>
    <definedName name="_164" localSheetId="19">[8]LIS183!#REF!</definedName>
    <definedName name="_164" localSheetId="20">[9]LIS183!#REF!</definedName>
    <definedName name="_164" localSheetId="21">[8]LIS183!#REF!</definedName>
    <definedName name="_164" localSheetId="22">[9]LIS183!#REF!</definedName>
    <definedName name="_164" localSheetId="23">[9]LIS183!#REF!</definedName>
    <definedName name="_164" localSheetId="6">[7]LIS183!#REF!</definedName>
    <definedName name="_164" localSheetId="26">[7]LIS183!#REF!</definedName>
    <definedName name="_164" localSheetId="1">[7]LIS183!#REF!</definedName>
    <definedName name="_164" localSheetId="12">[7]LIS183!#REF!</definedName>
    <definedName name="_164" localSheetId="13">[7]LIS183!#REF!</definedName>
    <definedName name="_164">[7]LIS183!#REF!</definedName>
    <definedName name="_165" localSheetId="4">[7]LIS183!#REF!</definedName>
    <definedName name="_165" localSheetId="16">[7]LIS183!#REF!</definedName>
    <definedName name="_165" localSheetId="17">[7]LIS183!#REF!</definedName>
    <definedName name="_165" localSheetId="19">[8]LIS183!#REF!</definedName>
    <definedName name="_165" localSheetId="20">[9]LIS183!#REF!</definedName>
    <definedName name="_165" localSheetId="21">[8]LIS183!#REF!</definedName>
    <definedName name="_165" localSheetId="22">[9]LIS183!#REF!</definedName>
    <definedName name="_165" localSheetId="23">[9]LIS183!#REF!</definedName>
    <definedName name="_165" localSheetId="6">[7]LIS183!#REF!</definedName>
    <definedName name="_165" localSheetId="26">[7]LIS183!#REF!</definedName>
    <definedName name="_165" localSheetId="1">[7]LIS183!#REF!</definedName>
    <definedName name="_165" localSheetId="12">[7]LIS183!#REF!</definedName>
    <definedName name="_165" localSheetId="13">[7]LIS183!#REF!</definedName>
    <definedName name="_165">[7]LIS183!#REF!</definedName>
    <definedName name="_166" localSheetId="4">[7]LIS183!#REF!</definedName>
    <definedName name="_166" localSheetId="16">[7]LIS183!#REF!</definedName>
    <definedName name="_166" localSheetId="17">[7]LIS183!#REF!</definedName>
    <definedName name="_166" localSheetId="19">[8]LIS183!#REF!</definedName>
    <definedName name="_166" localSheetId="20">[9]LIS183!#REF!</definedName>
    <definedName name="_166" localSheetId="21">[8]LIS183!#REF!</definedName>
    <definedName name="_166" localSheetId="22">[9]LIS183!#REF!</definedName>
    <definedName name="_166" localSheetId="23">[9]LIS183!#REF!</definedName>
    <definedName name="_166" localSheetId="6">[7]LIS183!#REF!</definedName>
    <definedName name="_166" localSheetId="26">[7]LIS183!#REF!</definedName>
    <definedName name="_166" localSheetId="1">[7]LIS183!#REF!</definedName>
    <definedName name="_166" localSheetId="12">[7]LIS183!#REF!</definedName>
    <definedName name="_166" localSheetId="13">[7]LIS183!#REF!</definedName>
    <definedName name="_166">[7]LIS183!#REF!</definedName>
    <definedName name="_167" localSheetId="4">[7]LIS183!#REF!</definedName>
    <definedName name="_167" localSheetId="16">[7]LIS183!#REF!</definedName>
    <definedName name="_167" localSheetId="17">[7]LIS183!#REF!</definedName>
    <definedName name="_167" localSheetId="19">[8]LIS183!#REF!</definedName>
    <definedName name="_167" localSheetId="20">[9]LIS183!#REF!</definedName>
    <definedName name="_167" localSheetId="21">[8]LIS183!#REF!</definedName>
    <definedName name="_167" localSheetId="22">[9]LIS183!#REF!</definedName>
    <definedName name="_167" localSheetId="23">[9]LIS183!#REF!</definedName>
    <definedName name="_167" localSheetId="6">[7]LIS183!#REF!</definedName>
    <definedName name="_167" localSheetId="26">[7]LIS183!#REF!</definedName>
    <definedName name="_167" localSheetId="1">[7]LIS183!#REF!</definedName>
    <definedName name="_167" localSheetId="12">[7]LIS183!#REF!</definedName>
    <definedName name="_167" localSheetId="13">[7]LIS183!#REF!</definedName>
    <definedName name="_167">[7]LIS183!#REF!</definedName>
    <definedName name="_168" localSheetId="4">[7]LIS183!#REF!</definedName>
    <definedName name="_168" localSheetId="16">[7]LIS183!#REF!</definedName>
    <definedName name="_168" localSheetId="17">[7]LIS183!#REF!</definedName>
    <definedName name="_168" localSheetId="19">[8]LIS183!#REF!</definedName>
    <definedName name="_168" localSheetId="20">[9]LIS183!#REF!</definedName>
    <definedName name="_168" localSheetId="21">[8]LIS183!#REF!</definedName>
    <definedName name="_168" localSheetId="22">[9]LIS183!#REF!</definedName>
    <definedName name="_168" localSheetId="23">[9]LIS183!#REF!</definedName>
    <definedName name="_168" localSheetId="6">[7]LIS183!#REF!</definedName>
    <definedName name="_168" localSheetId="26">[7]LIS183!#REF!</definedName>
    <definedName name="_168" localSheetId="1">[7]LIS183!#REF!</definedName>
    <definedName name="_168" localSheetId="12">[7]LIS183!#REF!</definedName>
    <definedName name="_168" localSheetId="13">[7]LIS183!#REF!</definedName>
    <definedName name="_168">[7]LIS183!#REF!</definedName>
    <definedName name="_169" localSheetId="4">[7]LIS183!#REF!</definedName>
    <definedName name="_169" localSheetId="16">[7]LIS183!#REF!</definedName>
    <definedName name="_169" localSheetId="17">[7]LIS183!#REF!</definedName>
    <definedName name="_169" localSheetId="19">[8]LIS183!#REF!</definedName>
    <definedName name="_169" localSheetId="20">[9]LIS183!#REF!</definedName>
    <definedName name="_169" localSheetId="21">[8]LIS183!#REF!</definedName>
    <definedName name="_169" localSheetId="22">[9]LIS183!#REF!</definedName>
    <definedName name="_169" localSheetId="23">[9]LIS183!#REF!</definedName>
    <definedName name="_169" localSheetId="6">[7]LIS183!#REF!</definedName>
    <definedName name="_169" localSheetId="26">[7]LIS183!#REF!</definedName>
    <definedName name="_169" localSheetId="1">[7]LIS183!#REF!</definedName>
    <definedName name="_169" localSheetId="12">[7]LIS183!#REF!</definedName>
    <definedName name="_169" localSheetId="13">[7]LIS183!#REF!</definedName>
    <definedName name="_169">[7]LIS183!#REF!</definedName>
    <definedName name="_17" localSheetId="4">[7]LIS183!#REF!</definedName>
    <definedName name="_17" localSheetId="16">[7]LIS183!#REF!</definedName>
    <definedName name="_17" localSheetId="17">[7]LIS183!#REF!</definedName>
    <definedName name="_17" localSheetId="19">[8]LIS183!#REF!</definedName>
    <definedName name="_17" localSheetId="20">[9]LIS183!#REF!</definedName>
    <definedName name="_17" localSheetId="21">[8]LIS183!#REF!</definedName>
    <definedName name="_17" localSheetId="22">[9]LIS183!#REF!</definedName>
    <definedName name="_17" localSheetId="23">[9]LIS183!#REF!</definedName>
    <definedName name="_17" localSheetId="6">[7]LIS183!#REF!</definedName>
    <definedName name="_17" localSheetId="26">[7]LIS183!#REF!</definedName>
    <definedName name="_17" localSheetId="1">[7]LIS183!#REF!</definedName>
    <definedName name="_17" localSheetId="12">[7]LIS183!#REF!</definedName>
    <definedName name="_17" localSheetId="13">[7]LIS183!#REF!</definedName>
    <definedName name="_17">[7]LIS183!#REF!</definedName>
    <definedName name="_170" localSheetId="4">[7]LIS183!#REF!</definedName>
    <definedName name="_170" localSheetId="16">[7]LIS183!#REF!</definedName>
    <definedName name="_170" localSheetId="17">[7]LIS183!#REF!</definedName>
    <definedName name="_170" localSheetId="19">[8]LIS183!#REF!</definedName>
    <definedName name="_170" localSheetId="20">[9]LIS183!#REF!</definedName>
    <definedName name="_170" localSheetId="21">[8]LIS183!#REF!</definedName>
    <definedName name="_170" localSheetId="22">[9]LIS183!#REF!</definedName>
    <definedName name="_170" localSheetId="23">[9]LIS183!#REF!</definedName>
    <definedName name="_170" localSheetId="6">[7]LIS183!#REF!</definedName>
    <definedName name="_170" localSheetId="26">[7]LIS183!#REF!</definedName>
    <definedName name="_170" localSheetId="1">[7]LIS183!#REF!</definedName>
    <definedName name="_170" localSheetId="12">[7]LIS183!#REF!</definedName>
    <definedName name="_170" localSheetId="13">[7]LIS183!#REF!</definedName>
    <definedName name="_170">[7]LIS183!#REF!</definedName>
    <definedName name="_171" localSheetId="4">[7]LIS183!#REF!</definedName>
    <definedName name="_171" localSheetId="16">[7]LIS183!#REF!</definedName>
    <definedName name="_171" localSheetId="17">[7]LIS183!#REF!</definedName>
    <definedName name="_171" localSheetId="19">[8]LIS183!#REF!</definedName>
    <definedName name="_171" localSheetId="20">[9]LIS183!#REF!</definedName>
    <definedName name="_171" localSheetId="21">[8]LIS183!#REF!</definedName>
    <definedName name="_171" localSheetId="22">[9]LIS183!#REF!</definedName>
    <definedName name="_171" localSheetId="23">[9]LIS183!#REF!</definedName>
    <definedName name="_171" localSheetId="6">[7]LIS183!#REF!</definedName>
    <definedName name="_171" localSheetId="26">[7]LIS183!#REF!</definedName>
    <definedName name="_171" localSheetId="1">[7]LIS183!#REF!</definedName>
    <definedName name="_171" localSheetId="12">[7]LIS183!#REF!</definedName>
    <definedName name="_171" localSheetId="13">[7]LIS183!#REF!</definedName>
    <definedName name="_171">[7]LIS183!#REF!</definedName>
    <definedName name="_172" localSheetId="4">[7]LIS183!#REF!</definedName>
    <definedName name="_172" localSheetId="16">[7]LIS183!#REF!</definedName>
    <definedName name="_172" localSheetId="17">[7]LIS183!#REF!</definedName>
    <definedName name="_172" localSheetId="19">[8]LIS183!#REF!</definedName>
    <definedName name="_172" localSheetId="20">[9]LIS183!#REF!</definedName>
    <definedName name="_172" localSheetId="21">[8]LIS183!#REF!</definedName>
    <definedName name="_172" localSheetId="22">[9]LIS183!#REF!</definedName>
    <definedName name="_172" localSheetId="23">[9]LIS183!#REF!</definedName>
    <definedName name="_172" localSheetId="6">[7]LIS183!#REF!</definedName>
    <definedName name="_172" localSheetId="26">[7]LIS183!#REF!</definedName>
    <definedName name="_172" localSheetId="1">[7]LIS183!#REF!</definedName>
    <definedName name="_172" localSheetId="12">[7]LIS183!#REF!</definedName>
    <definedName name="_172" localSheetId="13">[7]LIS183!#REF!</definedName>
    <definedName name="_172">[7]LIS183!#REF!</definedName>
    <definedName name="_173" localSheetId="4">[7]LIS183!#REF!</definedName>
    <definedName name="_173" localSheetId="16">[7]LIS183!#REF!</definedName>
    <definedName name="_173" localSheetId="17">[7]LIS183!#REF!</definedName>
    <definedName name="_173" localSheetId="19">[8]LIS183!#REF!</definedName>
    <definedName name="_173" localSheetId="20">[9]LIS183!#REF!</definedName>
    <definedName name="_173" localSheetId="21">[8]LIS183!#REF!</definedName>
    <definedName name="_173" localSheetId="22">[9]LIS183!#REF!</definedName>
    <definedName name="_173" localSheetId="23">[9]LIS183!#REF!</definedName>
    <definedName name="_173" localSheetId="6">[7]LIS183!#REF!</definedName>
    <definedName name="_173" localSheetId="26">[7]LIS183!#REF!</definedName>
    <definedName name="_173" localSheetId="1">[7]LIS183!#REF!</definedName>
    <definedName name="_173" localSheetId="12">[7]LIS183!#REF!</definedName>
    <definedName name="_173" localSheetId="13">[7]LIS183!#REF!</definedName>
    <definedName name="_173">[7]LIS183!#REF!</definedName>
    <definedName name="_174" localSheetId="4">[7]LIS183!#REF!</definedName>
    <definedName name="_174" localSheetId="16">[7]LIS183!#REF!</definedName>
    <definedName name="_174" localSheetId="17">[7]LIS183!#REF!</definedName>
    <definedName name="_174" localSheetId="19">[8]LIS183!#REF!</definedName>
    <definedName name="_174" localSheetId="20">[9]LIS183!#REF!</definedName>
    <definedName name="_174" localSheetId="21">[8]LIS183!#REF!</definedName>
    <definedName name="_174" localSheetId="22">[9]LIS183!#REF!</definedName>
    <definedName name="_174" localSheetId="23">[9]LIS183!#REF!</definedName>
    <definedName name="_174" localSheetId="6">[7]LIS183!#REF!</definedName>
    <definedName name="_174" localSheetId="26">[7]LIS183!#REF!</definedName>
    <definedName name="_174" localSheetId="1">[7]LIS183!#REF!</definedName>
    <definedName name="_174" localSheetId="12">[7]LIS183!#REF!</definedName>
    <definedName name="_174" localSheetId="13">[7]LIS183!#REF!</definedName>
    <definedName name="_174">[7]LIS183!#REF!</definedName>
    <definedName name="_175" localSheetId="4">[7]LIS183!#REF!</definedName>
    <definedName name="_175" localSheetId="16">[7]LIS183!#REF!</definedName>
    <definedName name="_175" localSheetId="17">[7]LIS183!#REF!</definedName>
    <definedName name="_175" localSheetId="19">[8]LIS183!#REF!</definedName>
    <definedName name="_175" localSheetId="20">[9]LIS183!#REF!</definedName>
    <definedName name="_175" localSheetId="21">[8]LIS183!#REF!</definedName>
    <definedName name="_175" localSheetId="22">[9]LIS183!#REF!</definedName>
    <definedName name="_175" localSheetId="23">[9]LIS183!#REF!</definedName>
    <definedName name="_175" localSheetId="6">[7]LIS183!#REF!</definedName>
    <definedName name="_175" localSheetId="26">[7]LIS183!#REF!</definedName>
    <definedName name="_175" localSheetId="1">[7]LIS183!#REF!</definedName>
    <definedName name="_175" localSheetId="12">[7]LIS183!#REF!</definedName>
    <definedName name="_175" localSheetId="13">[7]LIS183!#REF!</definedName>
    <definedName name="_175">[7]LIS183!#REF!</definedName>
    <definedName name="_176" localSheetId="4">[7]LIS183!#REF!</definedName>
    <definedName name="_176" localSheetId="16">[7]LIS183!#REF!</definedName>
    <definedName name="_176" localSheetId="17">[7]LIS183!#REF!</definedName>
    <definedName name="_176" localSheetId="19">[8]LIS183!#REF!</definedName>
    <definedName name="_176" localSheetId="20">[9]LIS183!#REF!</definedName>
    <definedName name="_176" localSheetId="21">[8]LIS183!#REF!</definedName>
    <definedName name="_176" localSheetId="22">[9]LIS183!#REF!</definedName>
    <definedName name="_176" localSheetId="23">[9]LIS183!#REF!</definedName>
    <definedName name="_176" localSheetId="6">[7]LIS183!#REF!</definedName>
    <definedName name="_176" localSheetId="26">[7]LIS183!#REF!</definedName>
    <definedName name="_176" localSheetId="1">[7]LIS183!#REF!</definedName>
    <definedName name="_176" localSheetId="12">[7]LIS183!#REF!</definedName>
    <definedName name="_176" localSheetId="13">[7]LIS183!#REF!</definedName>
    <definedName name="_176">[7]LIS183!#REF!</definedName>
    <definedName name="_177" localSheetId="4">[7]LIS183!#REF!</definedName>
    <definedName name="_177" localSheetId="16">[7]LIS183!#REF!</definedName>
    <definedName name="_177" localSheetId="17">[7]LIS183!#REF!</definedName>
    <definedName name="_177" localSheetId="19">[8]LIS183!#REF!</definedName>
    <definedName name="_177" localSheetId="20">[9]LIS183!#REF!</definedName>
    <definedName name="_177" localSheetId="21">[8]LIS183!#REF!</definedName>
    <definedName name="_177" localSheetId="22">[9]LIS183!#REF!</definedName>
    <definedName name="_177" localSheetId="23">[9]LIS183!#REF!</definedName>
    <definedName name="_177" localSheetId="6">[7]LIS183!#REF!</definedName>
    <definedName name="_177" localSheetId="26">[7]LIS183!#REF!</definedName>
    <definedName name="_177" localSheetId="1">[7]LIS183!#REF!</definedName>
    <definedName name="_177" localSheetId="12">[7]LIS183!#REF!</definedName>
    <definedName name="_177" localSheetId="13">[7]LIS183!#REF!</definedName>
    <definedName name="_177">[7]LIS183!#REF!</definedName>
    <definedName name="_178" localSheetId="4">[7]LIS183!#REF!</definedName>
    <definedName name="_178" localSheetId="16">[7]LIS183!#REF!</definedName>
    <definedName name="_178" localSheetId="17">[7]LIS183!#REF!</definedName>
    <definedName name="_178" localSheetId="19">[8]LIS183!#REF!</definedName>
    <definedName name="_178" localSheetId="20">[9]LIS183!#REF!</definedName>
    <definedName name="_178" localSheetId="21">[8]LIS183!#REF!</definedName>
    <definedName name="_178" localSheetId="22">[9]LIS183!#REF!</definedName>
    <definedName name="_178" localSheetId="23">[9]LIS183!#REF!</definedName>
    <definedName name="_178" localSheetId="6">[7]LIS183!#REF!</definedName>
    <definedName name="_178" localSheetId="26">[7]LIS183!#REF!</definedName>
    <definedName name="_178" localSheetId="1">[7]LIS183!#REF!</definedName>
    <definedName name="_178" localSheetId="12">[7]LIS183!#REF!</definedName>
    <definedName name="_178" localSheetId="13">[7]LIS183!#REF!</definedName>
    <definedName name="_178">[7]LIS183!#REF!</definedName>
    <definedName name="_179" localSheetId="4">[7]LIS183!#REF!</definedName>
    <definedName name="_179" localSheetId="16">[7]LIS183!#REF!</definedName>
    <definedName name="_179" localSheetId="17">[7]LIS183!#REF!</definedName>
    <definedName name="_179" localSheetId="19">[8]LIS183!#REF!</definedName>
    <definedName name="_179" localSheetId="20">[9]LIS183!#REF!</definedName>
    <definedName name="_179" localSheetId="21">[8]LIS183!#REF!</definedName>
    <definedName name="_179" localSheetId="22">[9]LIS183!#REF!</definedName>
    <definedName name="_179" localSheetId="23">[9]LIS183!#REF!</definedName>
    <definedName name="_179" localSheetId="6">[7]LIS183!#REF!</definedName>
    <definedName name="_179" localSheetId="26">[7]LIS183!#REF!</definedName>
    <definedName name="_179" localSheetId="1">[7]LIS183!#REF!</definedName>
    <definedName name="_179" localSheetId="12">[7]LIS183!#REF!</definedName>
    <definedName name="_179" localSheetId="13">[7]LIS183!#REF!</definedName>
    <definedName name="_179">[7]LIS183!#REF!</definedName>
    <definedName name="_18" localSheetId="4">[7]LIS183!#REF!</definedName>
    <definedName name="_18" localSheetId="16">[7]LIS183!#REF!</definedName>
    <definedName name="_18" localSheetId="17">[7]LIS183!#REF!</definedName>
    <definedName name="_18" localSheetId="19">[8]LIS183!#REF!</definedName>
    <definedName name="_18" localSheetId="20">[9]LIS183!#REF!</definedName>
    <definedName name="_18" localSheetId="21">[8]LIS183!#REF!</definedName>
    <definedName name="_18" localSheetId="22">[9]LIS183!#REF!</definedName>
    <definedName name="_18" localSheetId="23">[9]LIS183!#REF!</definedName>
    <definedName name="_18" localSheetId="6">[7]LIS183!#REF!</definedName>
    <definedName name="_18" localSheetId="26">[7]LIS183!#REF!</definedName>
    <definedName name="_18" localSheetId="1">[7]LIS183!#REF!</definedName>
    <definedName name="_18" localSheetId="12">[7]LIS183!#REF!</definedName>
    <definedName name="_18" localSheetId="13">[7]LIS183!#REF!</definedName>
    <definedName name="_18">[7]LIS183!#REF!</definedName>
    <definedName name="_180" localSheetId="4">[7]LIS183!#REF!</definedName>
    <definedName name="_180" localSheetId="16">[7]LIS183!#REF!</definedName>
    <definedName name="_180" localSheetId="17">[7]LIS183!#REF!</definedName>
    <definedName name="_180" localSheetId="19">[8]LIS183!#REF!</definedName>
    <definedName name="_180" localSheetId="20">[9]LIS183!#REF!</definedName>
    <definedName name="_180" localSheetId="21">[8]LIS183!#REF!</definedName>
    <definedName name="_180" localSheetId="22">[9]LIS183!#REF!</definedName>
    <definedName name="_180" localSheetId="23">[9]LIS183!#REF!</definedName>
    <definedName name="_180" localSheetId="6">[7]LIS183!#REF!</definedName>
    <definedName name="_180" localSheetId="26">[7]LIS183!#REF!</definedName>
    <definedName name="_180" localSheetId="1">[7]LIS183!#REF!</definedName>
    <definedName name="_180" localSheetId="12">[7]LIS183!#REF!</definedName>
    <definedName name="_180" localSheetId="13">[7]LIS183!#REF!</definedName>
    <definedName name="_180">[7]LIS183!#REF!</definedName>
    <definedName name="_181" localSheetId="4">[7]LIS183!#REF!</definedName>
    <definedName name="_181" localSheetId="16">[7]LIS183!#REF!</definedName>
    <definedName name="_181" localSheetId="17">[7]LIS183!#REF!</definedName>
    <definedName name="_181" localSheetId="19">[8]LIS183!#REF!</definedName>
    <definedName name="_181" localSheetId="20">[9]LIS183!#REF!</definedName>
    <definedName name="_181" localSheetId="21">[8]LIS183!#REF!</definedName>
    <definedName name="_181" localSheetId="22">[9]LIS183!#REF!</definedName>
    <definedName name="_181" localSheetId="23">[9]LIS183!#REF!</definedName>
    <definedName name="_181" localSheetId="6">[7]LIS183!#REF!</definedName>
    <definedName name="_181" localSheetId="26">[7]LIS183!#REF!</definedName>
    <definedName name="_181" localSheetId="1">[7]LIS183!#REF!</definedName>
    <definedName name="_181" localSheetId="12">[7]LIS183!#REF!</definedName>
    <definedName name="_181" localSheetId="13">[7]LIS183!#REF!</definedName>
    <definedName name="_181">[7]LIS183!#REF!</definedName>
    <definedName name="_182" localSheetId="4">[7]LIS183!#REF!</definedName>
    <definedName name="_182" localSheetId="16">[7]LIS183!#REF!</definedName>
    <definedName name="_182" localSheetId="17">[7]LIS183!#REF!</definedName>
    <definedName name="_182" localSheetId="19">[8]LIS183!#REF!</definedName>
    <definedName name="_182" localSheetId="20">[9]LIS183!#REF!</definedName>
    <definedName name="_182" localSheetId="21">[8]LIS183!#REF!</definedName>
    <definedName name="_182" localSheetId="22">[9]LIS183!#REF!</definedName>
    <definedName name="_182" localSheetId="23">[9]LIS183!#REF!</definedName>
    <definedName name="_182" localSheetId="6">[7]LIS183!#REF!</definedName>
    <definedName name="_182" localSheetId="26">[7]LIS183!#REF!</definedName>
    <definedName name="_182" localSheetId="1">[7]LIS183!#REF!</definedName>
    <definedName name="_182" localSheetId="12">[7]LIS183!#REF!</definedName>
    <definedName name="_182" localSheetId="13">[7]LIS183!#REF!</definedName>
    <definedName name="_182">[7]LIS183!#REF!</definedName>
    <definedName name="_183" localSheetId="4">[7]LIS183!#REF!</definedName>
    <definedName name="_183" localSheetId="16">[7]LIS183!#REF!</definedName>
    <definedName name="_183" localSheetId="17">[7]LIS183!#REF!</definedName>
    <definedName name="_183" localSheetId="19">[8]LIS183!#REF!</definedName>
    <definedName name="_183" localSheetId="20">[9]LIS183!#REF!</definedName>
    <definedName name="_183" localSheetId="21">[8]LIS183!#REF!</definedName>
    <definedName name="_183" localSheetId="22">[9]LIS183!#REF!</definedName>
    <definedName name="_183" localSheetId="23">[9]LIS183!#REF!</definedName>
    <definedName name="_183" localSheetId="6">[7]LIS183!#REF!</definedName>
    <definedName name="_183" localSheetId="26">[7]LIS183!#REF!</definedName>
    <definedName name="_183" localSheetId="1">[7]LIS183!#REF!</definedName>
    <definedName name="_183" localSheetId="12">[7]LIS183!#REF!</definedName>
    <definedName name="_183" localSheetId="13">[7]LIS183!#REF!</definedName>
    <definedName name="_183">[7]LIS183!#REF!</definedName>
    <definedName name="_184" localSheetId="4">[7]LIS183!#REF!</definedName>
    <definedName name="_184" localSheetId="16">[7]LIS183!#REF!</definedName>
    <definedName name="_184" localSheetId="17">[7]LIS183!#REF!</definedName>
    <definedName name="_184" localSheetId="19">[8]LIS183!#REF!</definedName>
    <definedName name="_184" localSheetId="20">[9]LIS183!#REF!</definedName>
    <definedName name="_184" localSheetId="21">[8]LIS183!#REF!</definedName>
    <definedName name="_184" localSheetId="22">[9]LIS183!#REF!</definedName>
    <definedName name="_184" localSheetId="23">[9]LIS183!#REF!</definedName>
    <definedName name="_184" localSheetId="6">[7]LIS183!#REF!</definedName>
    <definedName name="_184" localSheetId="26">[7]LIS183!#REF!</definedName>
    <definedName name="_184" localSheetId="1">[7]LIS183!#REF!</definedName>
    <definedName name="_184" localSheetId="12">[7]LIS183!#REF!</definedName>
    <definedName name="_184" localSheetId="13">[7]LIS183!#REF!</definedName>
    <definedName name="_184">[7]LIS183!#REF!</definedName>
    <definedName name="_185" localSheetId="4">[7]LIS183!#REF!</definedName>
    <definedName name="_185" localSheetId="16">[7]LIS183!#REF!</definedName>
    <definedName name="_185" localSheetId="17">[7]LIS183!#REF!</definedName>
    <definedName name="_185" localSheetId="19">[8]LIS183!#REF!</definedName>
    <definedName name="_185" localSheetId="20">[9]LIS183!#REF!</definedName>
    <definedName name="_185" localSheetId="21">[8]LIS183!#REF!</definedName>
    <definedName name="_185" localSheetId="22">[9]LIS183!#REF!</definedName>
    <definedName name="_185" localSheetId="23">[9]LIS183!#REF!</definedName>
    <definedName name="_185" localSheetId="6">[7]LIS183!#REF!</definedName>
    <definedName name="_185" localSheetId="26">[7]LIS183!#REF!</definedName>
    <definedName name="_185" localSheetId="1">[7]LIS183!#REF!</definedName>
    <definedName name="_185" localSheetId="12">[7]LIS183!#REF!</definedName>
    <definedName name="_185" localSheetId="13">[7]LIS183!#REF!</definedName>
    <definedName name="_185">[7]LIS183!#REF!</definedName>
    <definedName name="_186" localSheetId="4">[7]LIS183!#REF!</definedName>
    <definedName name="_186" localSheetId="16">[7]LIS183!#REF!</definedName>
    <definedName name="_186" localSheetId="17">[7]LIS183!#REF!</definedName>
    <definedName name="_186" localSheetId="19">[8]LIS183!#REF!</definedName>
    <definedName name="_186" localSheetId="20">[9]LIS183!#REF!</definedName>
    <definedName name="_186" localSheetId="21">[8]LIS183!#REF!</definedName>
    <definedName name="_186" localSheetId="22">[9]LIS183!#REF!</definedName>
    <definedName name="_186" localSheetId="23">[9]LIS183!#REF!</definedName>
    <definedName name="_186" localSheetId="6">[7]LIS183!#REF!</definedName>
    <definedName name="_186" localSheetId="26">[7]LIS183!#REF!</definedName>
    <definedName name="_186" localSheetId="1">[7]LIS183!#REF!</definedName>
    <definedName name="_186" localSheetId="12">[7]LIS183!#REF!</definedName>
    <definedName name="_186" localSheetId="13">[7]LIS183!#REF!</definedName>
    <definedName name="_186">[7]LIS183!#REF!</definedName>
    <definedName name="_187" localSheetId="4">[7]LIS183!#REF!</definedName>
    <definedName name="_187" localSheetId="16">[7]LIS183!#REF!</definedName>
    <definedName name="_187" localSheetId="17">[7]LIS183!#REF!</definedName>
    <definedName name="_187" localSheetId="19">[8]LIS183!#REF!</definedName>
    <definedName name="_187" localSheetId="20">[9]LIS183!#REF!</definedName>
    <definedName name="_187" localSheetId="21">[8]LIS183!#REF!</definedName>
    <definedName name="_187" localSheetId="22">[9]LIS183!#REF!</definedName>
    <definedName name="_187" localSheetId="23">[9]LIS183!#REF!</definedName>
    <definedName name="_187" localSheetId="6">[7]LIS183!#REF!</definedName>
    <definedName name="_187" localSheetId="26">[7]LIS183!#REF!</definedName>
    <definedName name="_187" localSheetId="1">[7]LIS183!#REF!</definedName>
    <definedName name="_187" localSheetId="12">[7]LIS183!#REF!</definedName>
    <definedName name="_187" localSheetId="13">[7]LIS183!#REF!</definedName>
    <definedName name="_187">[7]LIS183!#REF!</definedName>
    <definedName name="_188" localSheetId="4">[7]LIS183!#REF!</definedName>
    <definedName name="_188" localSheetId="16">[7]LIS183!#REF!</definedName>
    <definedName name="_188" localSheetId="17">[7]LIS183!#REF!</definedName>
    <definedName name="_188" localSheetId="19">[8]LIS183!#REF!</definedName>
    <definedName name="_188" localSheetId="20">[9]LIS183!#REF!</definedName>
    <definedName name="_188" localSheetId="21">[8]LIS183!#REF!</definedName>
    <definedName name="_188" localSheetId="22">[9]LIS183!#REF!</definedName>
    <definedName name="_188" localSheetId="23">[9]LIS183!#REF!</definedName>
    <definedName name="_188" localSheetId="6">[7]LIS183!#REF!</definedName>
    <definedName name="_188" localSheetId="26">[7]LIS183!#REF!</definedName>
    <definedName name="_188" localSheetId="1">[7]LIS183!#REF!</definedName>
    <definedName name="_188" localSheetId="12">[7]LIS183!#REF!</definedName>
    <definedName name="_188" localSheetId="13">[7]LIS183!#REF!</definedName>
    <definedName name="_188">[7]LIS183!#REF!</definedName>
    <definedName name="_189" localSheetId="4">[7]LIS183!#REF!</definedName>
    <definedName name="_189" localSheetId="16">[7]LIS183!#REF!</definedName>
    <definedName name="_189" localSheetId="17">[7]LIS183!#REF!</definedName>
    <definedName name="_189" localSheetId="19">[8]LIS183!#REF!</definedName>
    <definedName name="_189" localSheetId="20">[9]LIS183!#REF!</definedName>
    <definedName name="_189" localSheetId="21">[8]LIS183!#REF!</definedName>
    <definedName name="_189" localSheetId="22">[9]LIS183!#REF!</definedName>
    <definedName name="_189" localSheetId="23">[9]LIS183!#REF!</definedName>
    <definedName name="_189" localSheetId="6">[7]LIS183!#REF!</definedName>
    <definedName name="_189" localSheetId="26">[7]LIS183!#REF!</definedName>
    <definedName name="_189" localSheetId="1">[7]LIS183!#REF!</definedName>
    <definedName name="_189" localSheetId="12">[7]LIS183!#REF!</definedName>
    <definedName name="_189" localSheetId="13">[7]LIS183!#REF!</definedName>
    <definedName name="_189">[7]LIS183!#REF!</definedName>
    <definedName name="_19" localSheetId="4">[7]LIS183!#REF!</definedName>
    <definedName name="_19" localSheetId="16">[7]LIS183!#REF!</definedName>
    <definedName name="_19" localSheetId="17">[7]LIS183!#REF!</definedName>
    <definedName name="_19" localSheetId="19">[8]LIS183!#REF!</definedName>
    <definedName name="_19" localSheetId="20">[9]LIS183!#REF!</definedName>
    <definedName name="_19" localSheetId="21">[8]LIS183!#REF!</definedName>
    <definedName name="_19" localSheetId="22">[9]LIS183!#REF!</definedName>
    <definedName name="_19" localSheetId="23">[9]LIS183!#REF!</definedName>
    <definedName name="_19" localSheetId="6">[7]LIS183!#REF!</definedName>
    <definedName name="_19" localSheetId="26">[7]LIS183!#REF!</definedName>
    <definedName name="_19" localSheetId="1">[7]LIS183!#REF!</definedName>
    <definedName name="_19" localSheetId="12">[7]LIS183!#REF!</definedName>
    <definedName name="_19" localSheetId="13">[7]LIS183!#REF!</definedName>
    <definedName name="_19">[7]LIS183!#REF!</definedName>
    <definedName name="_190" localSheetId="4">[7]LIS183!#REF!</definedName>
    <definedName name="_190" localSheetId="16">[7]LIS183!#REF!</definedName>
    <definedName name="_190" localSheetId="17">[7]LIS183!#REF!</definedName>
    <definedName name="_190" localSheetId="19">[8]LIS183!#REF!</definedName>
    <definedName name="_190" localSheetId="20">[9]LIS183!#REF!</definedName>
    <definedName name="_190" localSheetId="21">[8]LIS183!#REF!</definedName>
    <definedName name="_190" localSheetId="22">[9]LIS183!#REF!</definedName>
    <definedName name="_190" localSheetId="23">[9]LIS183!#REF!</definedName>
    <definedName name="_190" localSheetId="6">[7]LIS183!#REF!</definedName>
    <definedName name="_190" localSheetId="26">[7]LIS183!#REF!</definedName>
    <definedName name="_190" localSheetId="1">[7]LIS183!#REF!</definedName>
    <definedName name="_190" localSheetId="12">[7]LIS183!#REF!</definedName>
    <definedName name="_190" localSheetId="13">[7]LIS183!#REF!</definedName>
    <definedName name="_190">[7]LIS183!#REF!</definedName>
    <definedName name="_191" localSheetId="4">[7]LIS183!#REF!</definedName>
    <definedName name="_191" localSheetId="16">[7]LIS183!#REF!</definedName>
    <definedName name="_191" localSheetId="17">[7]LIS183!#REF!</definedName>
    <definedName name="_191" localSheetId="19">[8]LIS183!#REF!</definedName>
    <definedName name="_191" localSheetId="20">[9]LIS183!#REF!</definedName>
    <definedName name="_191" localSheetId="21">[8]LIS183!#REF!</definedName>
    <definedName name="_191" localSheetId="22">[9]LIS183!#REF!</definedName>
    <definedName name="_191" localSheetId="23">[9]LIS183!#REF!</definedName>
    <definedName name="_191" localSheetId="6">[7]LIS183!#REF!</definedName>
    <definedName name="_191" localSheetId="26">[7]LIS183!#REF!</definedName>
    <definedName name="_191" localSheetId="1">[7]LIS183!#REF!</definedName>
    <definedName name="_191" localSheetId="12">[7]LIS183!#REF!</definedName>
    <definedName name="_191" localSheetId="13">[7]LIS183!#REF!</definedName>
    <definedName name="_191">[7]LIS183!#REF!</definedName>
    <definedName name="_192" localSheetId="4">[7]LIS183!#REF!</definedName>
    <definedName name="_192" localSheetId="16">[7]LIS183!#REF!</definedName>
    <definedName name="_192" localSheetId="17">[7]LIS183!#REF!</definedName>
    <definedName name="_192" localSheetId="19">[8]LIS183!#REF!</definedName>
    <definedName name="_192" localSheetId="20">[9]LIS183!#REF!</definedName>
    <definedName name="_192" localSheetId="21">[8]LIS183!#REF!</definedName>
    <definedName name="_192" localSheetId="22">[9]LIS183!#REF!</definedName>
    <definedName name="_192" localSheetId="23">[9]LIS183!#REF!</definedName>
    <definedName name="_192" localSheetId="6">[7]LIS183!#REF!</definedName>
    <definedName name="_192" localSheetId="26">[7]LIS183!#REF!</definedName>
    <definedName name="_192" localSheetId="1">[7]LIS183!#REF!</definedName>
    <definedName name="_192" localSheetId="12">[7]LIS183!#REF!</definedName>
    <definedName name="_192" localSheetId="13">[7]LIS183!#REF!</definedName>
    <definedName name="_192">[7]LIS183!#REF!</definedName>
    <definedName name="_193" localSheetId="4">[7]LIS183!#REF!</definedName>
    <definedName name="_193" localSheetId="16">[7]LIS183!#REF!</definedName>
    <definedName name="_193" localSheetId="17">[7]LIS183!#REF!</definedName>
    <definedName name="_193" localSheetId="19">[8]LIS183!#REF!</definedName>
    <definedName name="_193" localSheetId="20">[9]LIS183!#REF!</definedName>
    <definedName name="_193" localSheetId="21">[8]LIS183!#REF!</definedName>
    <definedName name="_193" localSheetId="22">[9]LIS183!#REF!</definedName>
    <definedName name="_193" localSheetId="23">[9]LIS183!#REF!</definedName>
    <definedName name="_193" localSheetId="6">[7]LIS183!#REF!</definedName>
    <definedName name="_193" localSheetId="26">[7]LIS183!#REF!</definedName>
    <definedName name="_193" localSheetId="1">[7]LIS183!#REF!</definedName>
    <definedName name="_193" localSheetId="12">[7]LIS183!#REF!</definedName>
    <definedName name="_193" localSheetId="13">[7]LIS183!#REF!</definedName>
    <definedName name="_193">[7]LIS183!#REF!</definedName>
    <definedName name="_194" localSheetId="4">[7]LIS183!#REF!</definedName>
    <definedName name="_194" localSheetId="16">[7]LIS183!#REF!</definedName>
    <definedName name="_194" localSheetId="17">[7]LIS183!#REF!</definedName>
    <definedName name="_194" localSheetId="19">[8]LIS183!#REF!</definedName>
    <definedName name="_194" localSheetId="20">[9]LIS183!#REF!</definedName>
    <definedName name="_194" localSheetId="21">[8]LIS183!#REF!</definedName>
    <definedName name="_194" localSheetId="22">[9]LIS183!#REF!</definedName>
    <definedName name="_194" localSheetId="23">[9]LIS183!#REF!</definedName>
    <definedName name="_194" localSheetId="6">[7]LIS183!#REF!</definedName>
    <definedName name="_194" localSheetId="26">[7]LIS183!#REF!</definedName>
    <definedName name="_194" localSheetId="1">[7]LIS183!#REF!</definedName>
    <definedName name="_194" localSheetId="12">[7]LIS183!#REF!</definedName>
    <definedName name="_194" localSheetId="13">[7]LIS183!#REF!</definedName>
    <definedName name="_194">[7]LIS183!#REF!</definedName>
    <definedName name="_195" localSheetId="4">[7]LIS183!#REF!</definedName>
    <definedName name="_195" localSheetId="16">[7]LIS183!#REF!</definedName>
    <definedName name="_195" localSheetId="17">[7]LIS183!#REF!</definedName>
    <definedName name="_195" localSheetId="19">[8]LIS183!#REF!</definedName>
    <definedName name="_195" localSheetId="20">[9]LIS183!#REF!</definedName>
    <definedName name="_195" localSheetId="21">[8]LIS183!#REF!</definedName>
    <definedName name="_195" localSheetId="22">[9]LIS183!#REF!</definedName>
    <definedName name="_195" localSheetId="23">[9]LIS183!#REF!</definedName>
    <definedName name="_195" localSheetId="6">[7]LIS183!#REF!</definedName>
    <definedName name="_195" localSheetId="26">[7]LIS183!#REF!</definedName>
    <definedName name="_195" localSheetId="1">[7]LIS183!#REF!</definedName>
    <definedName name="_195" localSheetId="12">[7]LIS183!#REF!</definedName>
    <definedName name="_195" localSheetId="13">[7]LIS183!#REF!</definedName>
    <definedName name="_195">[7]LIS183!#REF!</definedName>
    <definedName name="_196" localSheetId="4">[7]LIS183!#REF!</definedName>
    <definedName name="_196" localSheetId="16">[7]LIS183!#REF!</definedName>
    <definedName name="_196" localSheetId="17">[7]LIS183!#REF!</definedName>
    <definedName name="_196" localSheetId="19">[8]LIS183!#REF!</definedName>
    <definedName name="_196" localSheetId="20">[9]LIS183!#REF!</definedName>
    <definedName name="_196" localSheetId="21">[8]LIS183!#REF!</definedName>
    <definedName name="_196" localSheetId="22">[9]LIS183!#REF!</definedName>
    <definedName name="_196" localSheetId="23">[9]LIS183!#REF!</definedName>
    <definedName name="_196" localSheetId="6">[7]LIS183!#REF!</definedName>
    <definedName name="_196" localSheetId="26">[7]LIS183!#REF!</definedName>
    <definedName name="_196" localSheetId="1">[7]LIS183!#REF!</definedName>
    <definedName name="_196" localSheetId="12">[7]LIS183!#REF!</definedName>
    <definedName name="_196" localSheetId="13">[7]LIS183!#REF!</definedName>
    <definedName name="_196">[7]LIS183!#REF!</definedName>
    <definedName name="_197" localSheetId="4">[7]LIS183!#REF!</definedName>
    <definedName name="_197" localSheetId="16">[7]LIS183!#REF!</definedName>
    <definedName name="_197" localSheetId="17">[7]LIS183!#REF!</definedName>
    <definedName name="_197" localSheetId="19">[8]LIS183!#REF!</definedName>
    <definedName name="_197" localSheetId="20">[9]LIS183!#REF!</definedName>
    <definedName name="_197" localSheetId="21">[8]LIS183!#REF!</definedName>
    <definedName name="_197" localSheetId="22">[9]LIS183!#REF!</definedName>
    <definedName name="_197" localSheetId="23">[9]LIS183!#REF!</definedName>
    <definedName name="_197" localSheetId="6">[7]LIS183!#REF!</definedName>
    <definedName name="_197" localSheetId="26">[7]LIS183!#REF!</definedName>
    <definedName name="_197" localSheetId="1">[7]LIS183!#REF!</definedName>
    <definedName name="_197" localSheetId="12">[7]LIS183!#REF!</definedName>
    <definedName name="_197" localSheetId="13">[7]LIS183!#REF!</definedName>
    <definedName name="_197">[7]LIS183!#REF!</definedName>
    <definedName name="_198" localSheetId="4">[7]LIS183!#REF!</definedName>
    <definedName name="_198" localSheetId="16">[7]LIS183!#REF!</definedName>
    <definedName name="_198" localSheetId="17">[7]LIS183!#REF!</definedName>
    <definedName name="_198" localSheetId="19">[8]LIS183!#REF!</definedName>
    <definedName name="_198" localSheetId="20">[9]LIS183!#REF!</definedName>
    <definedName name="_198" localSheetId="21">[8]LIS183!#REF!</definedName>
    <definedName name="_198" localSheetId="22">[9]LIS183!#REF!</definedName>
    <definedName name="_198" localSheetId="23">[9]LIS183!#REF!</definedName>
    <definedName name="_198" localSheetId="6">[7]LIS183!#REF!</definedName>
    <definedName name="_198" localSheetId="26">[7]LIS183!#REF!</definedName>
    <definedName name="_198" localSheetId="1">[7]LIS183!#REF!</definedName>
    <definedName name="_198" localSheetId="12">[7]LIS183!#REF!</definedName>
    <definedName name="_198" localSheetId="13">[7]LIS183!#REF!</definedName>
    <definedName name="_198">[7]LIS183!#REF!</definedName>
    <definedName name="_199" localSheetId="4">[7]LIS183!#REF!</definedName>
    <definedName name="_199" localSheetId="16">[7]LIS183!#REF!</definedName>
    <definedName name="_199" localSheetId="17">[7]LIS183!#REF!</definedName>
    <definedName name="_199" localSheetId="19">[8]LIS183!#REF!</definedName>
    <definedName name="_199" localSheetId="20">[9]LIS183!#REF!</definedName>
    <definedName name="_199" localSheetId="21">[8]LIS183!#REF!</definedName>
    <definedName name="_199" localSheetId="22">[9]LIS183!#REF!</definedName>
    <definedName name="_199" localSheetId="23">[9]LIS183!#REF!</definedName>
    <definedName name="_199" localSheetId="6">[7]LIS183!#REF!</definedName>
    <definedName name="_199" localSheetId="26">[7]LIS183!#REF!</definedName>
    <definedName name="_199" localSheetId="1">[7]LIS183!#REF!</definedName>
    <definedName name="_199" localSheetId="12">[7]LIS183!#REF!</definedName>
    <definedName name="_199" localSheetId="13">[7]LIS183!#REF!</definedName>
    <definedName name="_199">[7]LIS183!#REF!</definedName>
    <definedName name="_2" localSheetId="4">[7]LIS183!#REF!</definedName>
    <definedName name="_2" localSheetId="16">[7]LIS183!#REF!</definedName>
    <definedName name="_2" localSheetId="17">[7]LIS183!#REF!</definedName>
    <definedName name="_2" localSheetId="19">[8]LIS183!#REF!</definedName>
    <definedName name="_2" localSheetId="20">[9]LIS183!#REF!</definedName>
    <definedName name="_2" localSheetId="21">[8]LIS183!#REF!</definedName>
    <definedName name="_2" localSheetId="22">[9]LIS183!#REF!</definedName>
    <definedName name="_2" localSheetId="23">[9]LIS183!#REF!</definedName>
    <definedName name="_2" localSheetId="6">[7]LIS183!#REF!</definedName>
    <definedName name="_2" localSheetId="26">[7]LIS183!#REF!</definedName>
    <definedName name="_2" localSheetId="1">[7]LIS183!#REF!</definedName>
    <definedName name="_2" localSheetId="12">[7]LIS183!#REF!</definedName>
    <definedName name="_2" localSheetId="13">[7]LIS183!#REF!</definedName>
    <definedName name="_2">[7]LIS183!#REF!</definedName>
    <definedName name="_20" localSheetId="4">[7]LIS183!#REF!</definedName>
    <definedName name="_20" localSheetId="16">[7]LIS183!#REF!</definedName>
    <definedName name="_20" localSheetId="17">[7]LIS183!#REF!</definedName>
    <definedName name="_20" localSheetId="19">[8]LIS183!#REF!</definedName>
    <definedName name="_20" localSheetId="20">[9]LIS183!#REF!</definedName>
    <definedName name="_20" localSheetId="21">[8]LIS183!#REF!</definedName>
    <definedName name="_20" localSheetId="22">[9]LIS183!#REF!</definedName>
    <definedName name="_20" localSheetId="23">[9]LIS183!#REF!</definedName>
    <definedName name="_20" localSheetId="6">[7]LIS183!#REF!</definedName>
    <definedName name="_20" localSheetId="26">[7]LIS183!#REF!</definedName>
    <definedName name="_20" localSheetId="1">[7]LIS183!#REF!</definedName>
    <definedName name="_20" localSheetId="12">[7]LIS183!#REF!</definedName>
    <definedName name="_20" localSheetId="13">[7]LIS183!#REF!</definedName>
    <definedName name="_20">[7]LIS183!#REF!</definedName>
    <definedName name="_21" localSheetId="4">[7]LIS183!#REF!</definedName>
    <definedName name="_21" localSheetId="16">[7]LIS183!#REF!</definedName>
    <definedName name="_21" localSheetId="17">[7]LIS183!#REF!</definedName>
    <definedName name="_21" localSheetId="19">[8]LIS183!#REF!</definedName>
    <definedName name="_21" localSheetId="20">[9]LIS183!#REF!</definedName>
    <definedName name="_21" localSheetId="21">[8]LIS183!#REF!</definedName>
    <definedName name="_21" localSheetId="22">[9]LIS183!#REF!</definedName>
    <definedName name="_21" localSheetId="23">[9]LIS183!#REF!</definedName>
    <definedName name="_21" localSheetId="6">[7]LIS183!#REF!</definedName>
    <definedName name="_21" localSheetId="26">[7]LIS183!#REF!</definedName>
    <definedName name="_21" localSheetId="1">[7]LIS183!#REF!</definedName>
    <definedName name="_21" localSheetId="12">[7]LIS183!#REF!</definedName>
    <definedName name="_21" localSheetId="13">[7]LIS183!#REF!</definedName>
    <definedName name="_21">[7]LIS183!#REF!</definedName>
    <definedName name="_22" localSheetId="4">[7]LIS183!#REF!</definedName>
    <definedName name="_22" localSheetId="16">[7]LIS183!#REF!</definedName>
    <definedName name="_22" localSheetId="17">[7]LIS183!#REF!</definedName>
    <definedName name="_22" localSheetId="19">[8]LIS183!#REF!</definedName>
    <definedName name="_22" localSheetId="20">[9]LIS183!#REF!</definedName>
    <definedName name="_22" localSheetId="21">[8]LIS183!#REF!</definedName>
    <definedName name="_22" localSheetId="22">[9]LIS183!#REF!</definedName>
    <definedName name="_22" localSheetId="23">[9]LIS183!#REF!</definedName>
    <definedName name="_22" localSheetId="6">[7]LIS183!#REF!</definedName>
    <definedName name="_22" localSheetId="26">[7]LIS183!#REF!</definedName>
    <definedName name="_22" localSheetId="1">[7]LIS183!#REF!</definedName>
    <definedName name="_22" localSheetId="12">[7]LIS183!#REF!</definedName>
    <definedName name="_22" localSheetId="13">[7]LIS183!#REF!</definedName>
    <definedName name="_22">[7]LIS183!#REF!</definedName>
    <definedName name="_23" localSheetId="4">[7]LIS183!#REF!</definedName>
    <definedName name="_23" localSheetId="16">[7]LIS183!#REF!</definedName>
    <definedName name="_23" localSheetId="17">[7]LIS183!#REF!</definedName>
    <definedName name="_23" localSheetId="19">[8]LIS183!#REF!</definedName>
    <definedName name="_23" localSheetId="20">[9]LIS183!#REF!</definedName>
    <definedName name="_23" localSheetId="21">[8]LIS183!#REF!</definedName>
    <definedName name="_23" localSheetId="22">[9]LIS183!#REF!</definedName>
    <definedName name="_23" localSheetId="23">[9]LIS183!#REF!</definedName>
    <definedName name="_23" localSheetId="6">[7]LIS183!#REF!</definedName>
    <definedName name="_23" localSheetId="26">[7]LIS183!#REF!</definedName>
    <definedName name="_23" localSheetId="1">[7]LIS183!#REF!</definedName>
    <definedName name="_23" localSheetId="12">[7]LIS183!#REF!</definedName>
    <definedName name="_23" localSheetId="13">[7]LIS183!#REF!</definedName>
    <definedName name="_23">[7]LIS183!#REF!</definedName>
    <definedName name="_24" localSheetId="4">[7]LIS183!#REF!</definedName>
    <definedName name="_24" localSheetId="16">[7]LIS183!#REF!</definedName>
    <definedName name="_24" localSheetId="17">[7]LIS183!#REF!</definedName>
    <definedName name="_24" localSheetId="19">[8]LIS183!#REF!</definedName>
    <definedName name="_24" localSheetId="20">[9]LIS183!#REF!</definedName>
    <definedName name="_24" localSheetId="21">[8]LIS183!#REF!</definedName>
    <definedName name="_24" localSheetId="22">[9]LIS183!#REF!</definedName>
    <definedName name="_24" localSheetId="23">[9]LIS183!#REF!</definedName>
    <definedName name="_24" localSheetId="6">[7]LIS183!#REF!</definedName>
    <definedName name="_24" localSheetId="26">[7]LIS183!#REF!</definedName>
    <definedName name="_24" localSheetId="1">[7]LIS183!#REF!</definedName>
    <definedName name="_24" localSheetId="12">[7]LIS183!#REF!</definedName>
    <definedName name="_24" localSheetId="13">[7]LIS183!#REF!</definedName>
    <definedName name="_24">[7]LIS183!#REF!</definedName>
    <definedName name="_25" localSheetId="4">[7]LIS183!#REF!</definedName>
    <definedName name="_25" localSheetId="16">[7]LIS183!#REF!</definedName>
    <definedName name="_25" localSheetId="17">[7]LIS183!#REF!</definedName>
    <definedName name="_25" localSheetId="19">[8]LIS183!#REF!</definedName>
    <definedName name="_25" localSheetId="20">[9]LIS183!#REF!</definedName>
    <definedName name="_25" localSheetId="21">[8]LIS183!#REF!</definedName>
    <definedName name="_25" localSheetId="22">[9]LIS183!#REF!</definedName>
    <definedName name="_25" localSheetId="23">[9]LIS183!#REF!</definedName>
    <definedName name="_25" localSheetId="6">[7]LIS183!#REF!</definedName>
    <definedName name="_25" localSheetId="26">[7]LIS183!#REF!</definedName>
    <definedName name="_25" localSheetId="1">[7]LIS183!#REF!</definedName>
    <definedName name="_25" localSheetId="12">[7]LIS183!#REF!</definedName>
    <definedName name="_25" localSheetId="13">[7]LIS183!#REF!</definedName>
    <definedName name="_25">[7]LIS183!#REF!</definedName>
    <definedName name="_26" localSheetId="4">[7]LIS183!#REF!</definedName>
    <definedName name="_26" localSheetId="16">[7]LIS183!#REF!</definedName>
    <definedName name="_26" localSheetId="17">[7]LIS183!#REF!</definedName>
    <definedName name="_26" localSheetId="19">[8]LIS183!#REF!</definedName>
    <definedName name="_26" localSheetId="20">[9]LIS183!#REF!</definedName>
    <definedName name="_26" localSheetId="21">[8]LIS183!#REF!</definedName>
    <definedName name="_26" localSheetId="22">[9]LIS183!#REF!</definedName>
    <definedName name="_26" localSheetId="23">[9]LIS183!#REF!</definedName>
    <definedName name="_26" localSheetId="6">[7]LIS183!#REF!</definedName>
    <definedName name="_26" localSheetId="26">[7]LIS183!#REF!</definedName>
    <definedName name="_26" localSheetId="1">[7]LIS183!#REF!</definedName>
    <definedName name="_26" localSheetId="12">[7]LIS183!#REF!</definedName>
    <definedName name="_26" localSheetId="13">[7]LIS183!#REF!</definedName>
    <definedName name="_26">[7]LIS183!#REF!</definedName>
    <definedName name="_27" localSheetId="4">[7]LIS183!#REF!</definedName>
    <definedName name="_27" localSheetId="16">[7]LIS183!#REF!</definedName>
    <definedName name="_27" localSheetId="17">[7]LIS183!#REF!</definedName>
    <definedName name="_27" localSheetId="19">[8]LIS183!#REF!</definedName>
    <definedName name="_27" localSheetId="20">[9]LIS183!#REF!</definedName>
    <definedName name="_27" localSheetId="21">[8]LIS183!#REF!</definedName>
    <definedName name="_27" localSheetId="22">[9]LIS183!#REF!</definedName>
    <definedName name="_27" localSheetId="23">[9]LIS183!#REF!</definedName>
    <definedName name="_27" localSheetId="6">[7]LIS183!#REF!</definedName>
    <definedName name="_27" localSheetId="26">[7]LIS183!#REF!</definedName>
    <definedName name="_27" localSheetId="1">[7]LIS183!#REF!</definedName>
    <definedName name="_27" localSheetId="12">[7]LIS183!#REF!</definedName>
    <definedName name="_27" localSheetId="13">[7]LIS183!#REF!</definedName>
    <definedName name="_27">[7]LIS183!#REF!</definedName>
    <definedName name="_28" localSheetId="4">[7]LIS183!#REF!</definedName>
    <definedName name="_28" localSheetId="16">[7]LIS183!#REF!</definedName>
    <definedName name="_28" localSheetId="17">[7]LIS183!#REF!</definedName>
    <definedName name="_28" localSheetId="19">[8]LIS183!#REF!</definedName>
    <definedName name="_28" localSheetId="20">[9]LIS183!#REF!</definedName>
    <definedName name="_28" localSheetId="21">[8]LIS183!#REF!</definedName>
    <definedName name="_28" localSheetId="22">[9]LIS183!#REF!</definedName>
    <definedName name="_28" localSheetId="23">[9]LIS183!#REF!</definedName>
    <definedName name="_28" localSheetId="6">[7]LIS183!#REF!</definedName>
    <definedName name="_28" localSheetId="26">[7]LIS183!#REF!</definedName>
    <definedName name="_28" localSheetId="1">[7]LIS183!#REF!</definedName>
    <definedName name="_28" localSheetId="12">[7]LIS183!#REF!</definedName>
    <definedName name="_28" localSheetId="13">[7]LIS183!#REF!</definedName>
    <definedName name="_28">[7]LIS183!#REF!</definedName>
    <definedName name="_29" localSheetId="4">[7]LIS183!#REF!</definedName>
    <definedName name="_29" localSheetId="16">[7]LIS183!#REF!</definedName>
    <definedName name="_29" localSheetId="17">[7]LIS183!#REF!</definedName>
    <definedName name="_29" localSheetId="19">[8]LIS183!#REF!</definedName>
    <definedName name="_29" localSheetId="20">[9]LIS183!#REF!</definedName>
    <definedName name="_29" localSheetId="21">[8]LIS183!#REF!</definedName>
    <definedName name="_29" localSheetId="22">[9]LIS183!#REF!</definedName>
    <definedName name="_29" localSheetId="23">[9]LIS183!#REF!</definedName>
    <definedName name="_29" localSheetId="6">[7]LIS183!#REF!</definedName>
    <definedName name="_29" localSheetId="26">[7]LIS183!#REF!</definedName>
    <definedName name="_29" localSheetId="1">[7]LIS183!#REF!</definedName>
    <definedName name="_29" localSheetId="12">[7]LIS183!#REF!</definedName>
    <definedName name="_29" localSheetId="13">[7]LIS183!#REF!</definedName>
    <definedName name="_29">[7]LIS183!#REF!</definedName>
    <definedName name="_3" localSheetId="4">[7]LIS183!#REF!</definedName>
    <definedName name="_3" localSheetId="16">[7]LIS183!#REF!</definedName>
    <definedName name="_3" localSheetId="17">[7]LIS183!#REF!</definedName>
    <definedName name="_3" localSheetId="19">[8]LIS183!#REF!</definedName>
    <definedName name="_3" localSheetId="20">[9]LIS183!#REF!</definedName>
    <definedName name="_3" localSheetId="21">[8]LIS183!#REF!</definedName>
    <definedName name="_3" localSheetId="22">[9]LIS183!#REF!</definedName>
    <definedName name="_3" localSheetId="23">[9]LIS183!#REF!</definedName>
    <definedName name="_3" localSheetId="6">[7]LIS183!#REF!</definedName>
    <definedName name="_3" localSheetId="26">[7]LIS183!#REF!</definedName>
    <definedName name="_3" localSheetId="1">[7]LIS183!#REF!</definedName>
    <definedName name="_3" localSheetId="12">[7]LIS183!#REF!</definedName>
    <definedName name="_3" localSheetId="13">[7]LIS183!#REF!</definedName>
    <definedName name="_3">[7]LIS183!#REF!</definedName>
    <definedName name="_30" localSheetId="4">[7]LIS183!#REF!</definedName>
    <definedName name="_30" localSheetId="16">[7]LIS183!#REF!</definedName>
    <definedName name="_30" localSheetId="17">[7]LIS183!#REF!</definedName>
    <definedName name="_30" localSheetId="19">[8]LIS183!#REF!</definedName>
    <definedName name="_30" localSheetId="20">[9]LIS183!#REF!</definedName>
    <definedName name="_30" localSheetId="21">[8]LIS183!#REF!</definedName>
    <definedName name="_30" localSheetId="22">[9]LIS183!#REF!</definedName>
    <definedName name="_30" localSheetId="23">[9]LIS183!#REF!</definedName>
    <definedName name="_30" localSheetId="6">[7]LIS183!#REF!</definedName>
    <definedName name="_30" localSheetId="26">[7]LIS183!#REF!</definedName>
    <definedName name="_30" localSheetId="1">[7]LIS183!#REF!</definedName>
    <definedName name="_30" localSheetId="12">[7]LIS183!#REF!</definedName>
    <definedName name="_30" localSheetId="13">[7]LIS183!#REF!</definedName>
    <definedName name="_30">[7]LIS183!#REF!</definedName>
    <definedName name="_31" localSheetId="4">[7]LIS183!#REF!</definedName>
    <definedName name="_31" localSheetId="16">[7]LIS183!#REF!</definedName>
    <definedName name="_31" localSheetId="17">[7]LIS183!#REF!</definedName>
    <definedName name="_31" localSheetId="19">[8]LIS183!#REF!</definedName>
    <definedName name="_31" localSheetId="20">[9]LIS183!#REF!</definedName>
    <definedName name="_31" localSheetId="21">[8]LIS183!#REF!</definedName>
    <definedName name="_31" localSheetId="22">[9]LIS183!#REF!</definedName>
    <definedName name="_31" localSheetId="23">[9]LIS183!#REF!</definedName>
    <definedName name="_31" localSheetId="6">[7]LIS183!#REF!</definedName>
    <definedName name="_31" localSheetId="26">[7]LIS183!#REF!</definedName>
    <definedName name="_31" localSheetId="1">[7]LIS183!#REF!</definedName>
    <definedName name="_31" localSheetId="12">[7]LIS183!#REF!</definedName>
    <definedName name="_31" localSheetId="13">[7]LIS183!#REF!</definedName>
    <definedName name="_31">[7]LIS183!#REF!</definedName>
    <definedName name="_32" localSheetId="4">[7]LIS183!#REF!</definedName>
    <definedName name="_32" localSheetId="16">[7]LIS183!#REF!</definedName>
    <definedName name="_32" localSheetId="17">[7]LIS183!#REF!</definedName>
    <definedName name="_32" localSheetId="19">[8]LIS183!#REF!</definedName>
    <definedName name="_32" localSheetId="20">[9]LIS183!#REF!</definedName>
    <definedName name="_32" localSheetId="21">[8]LIS183!#REF!</definedName>
    <definedName name="_32" localSheetId="22">[9]LIS183!#REF!</definedName>
    <definedName name="_32" localSheetId="23">[9]LIS183!#REF!</definedName>
    <definedName name="_32" localSheetId="6">[7]LIS183!#REF!</definedName>
    <definedName name="_32" localSheetId="26">[7]LIS183!#REF!</definedName>
    <definedName name="_32" localSheetId="1">[7]LIS183!#REF!</definedName>
    <definedName name="_32" localSheetId="12">[7]LIS183!#REF!</definedName>
    <definedName name="_32" localSheetId="13">[7]LIS183!#REF!</definedName>
    <definedName name="_32">[7]LIS183!#REF!</definedName>
    <definedName name="_33" localSheetId="4">[7]LIS183!#REF!</definedName>
    <definedName name="_33" localSheetId="16">[7]LIS183!#REF!</definedName>
    <definedName name="_33" localSheetId="17">[7]LIS183!#REF!</definedName>
    <definedName name="_33" localSheetId="19">[8]LIS183!#REF!</definedName>
    <definedName name="_33" localSheetId="20">[9]LIS183!#REF!</definedName>
    <definedName name="_33" localSheetId="21">[8]LIS183!#REF!</definedName>
    <definedName name="_33" localSheetId="22">[9]LIS183!#REF!</definedName>
    <definedName name="_33" localSheetId="23">[9]LIS183!#REF!</definedName>
    <definedName name="_33" localSheetId="6">[7]LIS183!#REF!</definedName>
    <definedName name="_33" localSheetId="26">[7]LIS183!#REF!</definedName>
    <definedName name="_33" localSheetId="1">[7]LIS183!#REF!</definedName>
    <definedName name="_33" localSheetId="12">[7]LIS183!#REF!</definedName>
    <definedName name="_33" localSheetId="13">[7]LIS183!#REF!</definedName>
    <definedName name="_33">[7]LIS183!#REF!</definedName>
    <definedName name="_34" localSheetId="4">[7]LIS183!#REF!</definedName>
    <definedName name="_34" localSheetId="16">[7]LIS183!#REF!</definedName>
    <definedName name="_34" localSheetId="17">[7]LIS183!#REF!</definedName>
    <definedName name="_34" localSheetId="19">[8]LIS183!#REF!</definedName>
    <definedName name="_34" localSheetId="20">[9]LIS183!#REF!</definedName>
    <definedName name="_34" localSheetId="21">[8]LIS183!#REF!</definedName>
    <definedName name="_34" localSheetId="22">[9]LIS183!#REF!</definedName>
    <definedName name="_34" localSheetId="23">[9]LIS183!#REF!</definedName>
    <definedName name="_34" localSheetId="6">[7]LIS183!#REF!</definedName>
    <definedName name="_34" localSheetId="26">[7]LIS183!#REF!</definedName>
    <definedName name="_34" localSheetId="1">[7]LIS183!#REF!</definedName>
    <definedName name="_34" localSheetId="12">[7]LIS183!#REF!</definedName>
    <definedName name="_34" localSheetId="13">[7]LIS183!#REF!</definedName>
    <definedName name="_34">[7]LIS183!#REF!</definedName>
    <definedName name="_35" localSheetId="4">[7]LIS183!#REF!</definedName>
    <definedName name="_35" localSheetId="16">[7]LIS183!#REF!</definedName>
    <definedName name="_35" localSheetId="17">[7]LIS183!#REF!</definedName>
    <definedName name="_35" localSheetId="19">[8]LIS183!#REF!</definedName>
    <definedName name="_35" localSheetId="20">[9]LIS183!#REF!</definedName>
    <definedName name="_35" localSheetId="21">[8]LIS183!#REF!</definedName>
    <definedName name="_35" localSheetId="22">[9]LIS183!#REF!</definedName>
    <definedName name="_35" localSheetId="23">[9]LIS183!#REF!</definedName>
    <definedName name="_35" localSheetId="6">[7]LIS183!#REF!</definedName>
    <definedName name="_35" localSheetId="26">[7]LIS183!#REF!</definedName>
    <definedName name="_35" localSheetId="1">[7]LIS183!#REF!</definedName>
    <definedName name="_35" localSheetId="12">[7]LIS183!#REF!</definedName>
    <definedName name="_35" localSheetId="13">[7]LIS183!#REF!</definedName>
    <definedName name="_35">[7]LIS183!#REF!</definedName>
    <definedName name="_36" localSheetId="4">[7]LIS183!#REF!</definedName>
    <definedName name="_36" localSheetId="16">[7]LIS183!#REF!</definedName>
    <definedName name="_36" localSheetId="17">[7]LIS183!#REF!</definedName>
    <definedName name="_36" localSheetId="19">[8]LIS183!#REF!</definedName>
    <definedName name="_36" localSheetId="20">[9]LIS183!#REF!</definedName>
    <definedName name="_36" localSheetId="21">[8]LIS183!#REF!</definedName>
    <definedName name="_36" localSheetId="22">[9]LIS183!#REF!</definedName>
    <definedName name="_36" localSheetId="23">[9]LIS183!#REF!</definedName>
    <definedName name="_36" localSheetId="6">[7]LIS183!#REF!</definedName>
    <definedName name="_36" localSheetId="26">[7]LIS183!#REF!</definedName>
    <definedName name="_36" localSheetId="1">[7]LIS183!#REF!</definedName>
    <definedName name="_36" localSheetId="12">[7]LIS183!#REF!</definedName>
    <definedName name="_36" localSheetId="13">[7]LIS183!#REF!</definedName>
    <definedName name="_36">[7]LIS183!#REF!</definedName>
    <definedName name="_37" localSheetId="4">[7]LIS183!#REF!</definedName>
    <definedName name="_37" localSheetId="16">[7]LIS183!#REF!</definedName>
    <definedName name="_37" localSheetId="17">[7]LIS183!#REF!</definedName>
    <definedName name="_37" localSheetId="19">[8]LIS183!#REF!</definedName>
    <definedName name="_37" localSheetId="20">[9]LIS183!#REF!</definedName>
    <definedName name="_37" localSheetId="21">[8]LIS183!#REF!</definedName>
    <definedName name="_37" localSheetId="22">[9]LIS183!#REF!</definedName>
    <definedName name="_37" localSheetId="23">[9]LIS183!#REF!</definedName>
    <definedName name="_37" localSheetId="6">[7]LIS183!#REF!</definedName>
    <definedName name="_37" localSheetId="26">[7]LIS183!#REF!</definedName>
    <definedName name="_37" localSheetId="1">[7]LIS183!#REF!</definedName>
    <definedName name="_37" localSheetId="12">[7]LIS183!#REF!</definedName>
    <definedName name="_37" localSheetId="13">[7]LIS183!#REF!</definedName>
    <definedName name="_37">[7]LIS183!#REF!</definedName>
    <definedName name="_38" localSheetId="4">[7]LIS183!#REF!</definedName>
    <definedName name="_38" localSheetId="16">[7]LIS183!#REF!</definedName>
    <definedName name="_38" localSheetId="17">[7]LIS183!#REF!</definedName>
    <definedName name="_38" localSheetId="19">[8]LIS183!#REF!</definedName>
    <definedName name="_38" localSheetId="20">[9]LIS183!#REF!</definedName>
    <definedName name="_38" localSheetId="21">[8]LIS183!#REF!</definedName>
    <definedName name="_38" localSheetId="22">[9]LIS183!#REF!</definedName>
    <definedName name="_38" localSheetId="23">[9]LIS183!#REF!</definedName>
    <definedName name="_38" localSheetId="6">[7]LIS183!#REF!</definedName>
    <definedName name="_38" localSheetId="26">[7]LIS183!#REF!</definedName>
    <definedName name="_38" localSheetId="1">[7]LIS183!#REF!</definedName>
    <definedName name="_38" localSheetId="12">[7]LIS183!#REF!</definedName>
    <definedName name="_38" localSheetId="13">[7]LIS183!#REF!</definedName>
    <definedName name="_38">[7]LIS183!#REF!</definedName>
    <definedName name="_39" localSheetId="4">[7]LIS183!#REF!</definedName>
    <definedName name="_39" localSheetId="16">[7]LIS183!#REF!</definedName>
    <definedName name="_39" localSheetId="17">[7]LIS183!#REF!</definedName>
    <definedName name="_39" localSheetId="19">[8]LIS183!#REF!</definedName>
    <definedName name="_39" localSheetId="20">[9]LIS183!#REF!</definedName>
    <definedName name="_39" localSheetId="21">[8]LIS183!#REF!</definedName>
    <definedName name="_39" localSheetId="22">[9]LIS183!#REF!</definedName>
    <definedName name="_39" localSheetId="23">[9]LIS183!#REF!</definedName>
    <definedName name="_39" localSheetId="6">[7]LIS183!#REF!</definedName>
    <definedName name="_39" localSheetId="26">[7]LIS183!#REF!</definedName>
    <definedName name="_39" localSheetId="1">[7]LIS183!#REF!</definedName>
    <definedName name="_39" localSheetId="12">[7]LIS183!#REF!</definedName>
    <definedName name="_39" localSheetId="13">[7]LIS183!#REF!</definedName>
    <definedName name="_39">[7]LIS183!#REF!</definedName>
    <definedName name="_4" localSheetId="4">[7]LIS183!#REF!</definedName>
    <definedName name="_4" localSheetId="16">[7]LIS183!#REF!</definedName>
    <definedName name="_4" localSheetId="17">[7]LIS183!#REF!</definedName>
    <definedName name="_4" localSheetId="19">[8]LIS183!#REF!</definedName>
    <definedName name="_4" localSheetId="20">[9]LIS183!#REF!</definedName>
    <definedName name="_4" localSheetId="21">[8]LIS183!#REF!</definedName>
    <definedName name="_4" localSheetId="22">[9]LIS183!#REF!</definedName>
    <definedName name="_4" localSheetId="23">[9]LIS183!#REF!</definedName>
    <definedName name="_4" localSheetId="6">[7]LIS183!#REF!</definedName>
    <definedName name="_4" localSheetId="26">[7]LIS183!#REF!</definedName>
    <definedName name="_4" localSheetId="1">[7]LIS183!#REF!</definedName>
    <definedName name="_4" localSheetId="12">[7]LIS183!#REF!</definedName>
    <definedName name="_4" localSheetId="13">[7]LIS183!#REF!</definedName>
    <definedName name="_4">[7]LIS183!#REF!</definedName>
    <definedName name="_40" localSheetId="4">[7]LIS183!#REF!</definedName>
    <definedName name="_40" localSheetId="16">[7]LIS183!#REF!</definedName>
    <definedName name="_40" localSheetId="17">[7]LIS183!#REF!</definedName>
    <definedName name="_40" localSheetId="19">[8]LIS183!#REF!</definedName>
    <definedName name="_40" localSheetId="20">[9]LIS183!#REF!</definedName>
    <definedName name="_40" localSheetId="21">[8]LIS183!#REF!</definedName>
    <definedName name="_40" localSheetId="22">[9]LIS183!#REF!</definedName>
    <definedName name="_40" localSheetId="23">[9]LIS183!#REF!</definedName>
    <definedName name="_40" localSheetId="6">[7]LIS183!#REF!</definedName>
    <definedName name="_40" localSheetId="26">[7]LIS183!#REF!</definedName>
    <definedName name="_40" localSheetId="1">[7]LIS183!#REF!</definedName>
    <definedName name="_40" localSheetId="12">[7]LIS183!#REF!</definedName>
    <definedName name="_40" localSheetId="13">[7]LIS183!#REF!</definedName>
    <definedName name="_40">[7]LIS183!#REF!</definedName>
    <definedName name="_41" localSheetId="4">[7]LIS183!#REF!</definedName>
    <definedName name="_41" localSheetId="16">[7]LIS183!#REF!</definedName>
    <definedName name="_41" localSheetId="17">[7]LIS183!#REF!</definedName>
    <definedName name="_41" localSheetId="19">[8]LIS183!#REF!</definedName>
    <definedName name="_41" localSheetId="20">[9]LIS183!#REF!</definedName>
    <definedName name="_41" localSheetId="21">[8]LIS183!#REF!</definedName>
    <definedName name="_41" localSheetId="22">[9]LIS183!#REF!</definedName>
    <definedName name="_41" localSheetId="23">[9]LIS183!#REF!</definedName>
    <definedName name="_41" localSheetId="6">[7]LIS183!#REF!</definedName>
    <definedName name="_41" localSheetId="26">[7]LIS183!#REF!</definedName>
    <definedName name="_41" localSheetId="1">[7]LIS183!#REF!</definedName>
    <definedName name="_41" localSheetId="12">[7]LIS183!#REF!</definedName>
    <definedName name="_41" localSheetId="13">[7]LIS183!#REF!</definedName>
    <definedName name="_41">[7]LIS183!#REF!</definedName>
    <definedName name="_42" localSheetId="4">[7]LIS183!#REF!</definedName>
    <definedName name="_42" localSheetId="16">[7]LIS183!#REF!</definedName>
    <definedName name="_42" localSheetId="17">[7]LIS183!#REF!</definedName>
    <definedName name="_42" localSheetId="19">[8]LIS183!#REF!</definedName>
    <definedName name="_42" localSheetId="20">[9]LIS183!#REF!</definedName>
    <definedName name="_42" localSheetId="21">[8]LIS183!#REF!</definedName>
    <definedName name="_42" localSheetId="22">[9]LIS183!#REF!</definedName>
    <definedName name="_42" localSheetId="23">[9]LIS183!#REF!</definedName>
    <definedName name="_42" localSheetId="6">[7]LIS183!#REF!</definedName>
    <definedName name="_42" localSheetId="26">[7]LIS183!#REF!</definedName>
    <definedName name="_42" localSheetId="1">[7]LIS183!#REF!</definedName>
    <definedName name="_42" localSheetId="12">[7]LIS183!#REF!</definedName>
    <definedName name="_42" localSheetId="13">[7]LIS183!#REF!</definedName>
    <definedName name="_42">[7]LIS183!#REF!</definedName>
    <definedName name="_43" localSheetId="4">[7]LIS183!#REF!</definedName>
    <definedName name="_43" localSheetId="16">[7]LIS183!#REF!</definedName>
    <definedName name="_43" localSheetId="17">[7]LIS183!#REF!</definedName>
    <definedName name="_43" localSheetId="19">[8]LIS183!#REF!</definedName>
    <definedName name="_43" localSheetId="20">[9]LIS183!#REF!</definedName>
    <definedName name="_43" localSheetId="21">[8]LIS183!#REF!</definedName>
    <definedName name="_43" localSheetId="22">[9]LIS183!#REF!</definedName>
    <definedName name="_43" localSheetId="23">[9]LIS183!#REF!</definedName>
    <definedName name="_43" localSheetId="6">[7]LIS183!#REF!</definedName>
    <definedName name="_43" localSheetId="26">[7]LIS183!#REF!</definedName>
    <definedName name="_43" localSheetId="1">[7]LIS183!#REF!</definedName>
    <definedName name="_43" localSheetId="12">[7]LIS183!#REF!</definedName>
    <definedName name="_43" localSheetId="13">[7]LIS183!#REF!</definedName>
    <definedName name="_43">[7]LIS183!#REF!</definedName>
    <definedName name="_44" localSheetId="4">[7]LIS183!#REF!</definedName>
    <definedName name="_44" localSheetId="16">[7]LIS183!#REF!</definedName>
    <definedName name="_44" localSheetId="17">[7]LIS183!#REF!</definedName>
    <definedName name="_44" localSheetId="19">[8]LIS183!#REF!</definedName>
    <definedName name="_44" localSheetId="20">[9]LIS183!#REF!</definedName>
    <definedName name="_44" localSheetId="21">[8]LIS183!#REF!</definedName>
    <definedName name="_44" localSheetId="22">[9]LIS183!#REF!</definedName>
    <definedName name="_44" localSheetId="23">[9]LIS183!#REF!</definedName>
    <definedName name="_44" localSheetId="6">[7]LIS183!#REF!</definedName>
    <definedName name="_44" localSheetId="26">[7]LIS183!#REF!</definedName>
    <definedName name="_44" localSheetId="1">[7]LIS183!#REF!</definedName>
    <definedName name="_44" localSheetId="12">[7]LIS183!#REF!</definedName>
    <definedName name="_44" localSheetId="13">[7]LIS183!#REF!</definedName>
    <definedName name="_44">[7]LIS183!#REF!</definedName>
    <definedName name="_45" localSheetId="4">[7]LIS183!#REF!</definedName>
    <definedName name="_45" localSheetId="16">[7]LIS183!#REF!</definedName>
    <definedName name="_45" localSheetId="17">[7]LIS183!#REF!</definedName>
    <definedName name="_45" localSheetId="19">[8]LIS183!#REF!</definedName>
    <definedName name="_45" localSheetId="20">[9]LIS183!#REF!</definedName>
    <definedName name="_45" localSheetId="21">[8]LIS183!#REF!</definedName>
    <definedName name="_45" localSheetId="22">[9]LIS183!#REF!</definedName>
    <definedName name="_45" localSheetId="23">[9]LIS183!#REF!</definedName>
    <definedName name="_45" localSheetId="6">[7]LIS183!#REF!</definedName>
    <definedName name="_45" localSheetId="26">[7]LIS183!#REF!</definedName>
    <definedName name="_45" localSheetId="1">[7]LIS183!#REF!</definedName>
    <definedName name="_45" localSheetId="12">[7]LIS183!#REF!</definedName>
    <definedName name="_45" localSheetId="13">[7]LIS183!#REF!</definedName>
    <definedName name="_45">[7]LIS183!#REF!</definedName>
    <definedName name="_46" localSheetId="4">[7]LIS183!#REF!</definedName>
    <definedName name="_46" localSheetId="16">[7]LIS183!#REF!</definedName>
    <definedName name="_46" localSheetId="17">[7]LIS183!#REF!</definedName>
    <definedName name="_46" localSheetId="19">[8]LIS183!#REF!</definedName>
    <definedName name="_46" localSheetId="20">[9]LIS183!#REF!</definedName>
    <definedName name="_46" localSheetId="21">[8]LIS183!#REF!</definedName>
    <definedName name="_46" localSheetId="22">[9]LIS183!#REF!</definedName>
    <definedName name="_46" localSheetId="23">[9]LIS183!#REF!</definedName>
    <definedName name="_46" localSheetId="6">[7]LIS183!#REF!</definedName>
    <definedName name="_46" localSheetId="26">[7]LIS183!#REF!</definedName>
    <definedName name="_46" localSheetId="1">[7]LIS183!#REF!</definedName>
    <definedName name="_46" localSheetId="12">[7]LIS183!#REF!</definedName>
    <definedName name="_46" localSheetId="13">[7]LIS183!#REF!</definedName>
    <definedName name="_46">[7]LIS183!#REF!</definedName>
    <definedName name="_47" localSheetId="4">[7]LIS183!#REF!</definedName>
    <definedName name="_47" localSheetId="16">[7]LIS183!#REF!</definedName>
    <definedName name="_47" localSheetId="17">[7]LIS183!#REF!</definedName>
    <definedName name="_47" localSheetId="19">[8]LIS183!#REF!</definedName>
    <definedName name="_47" localSheetId="20">[9]LIS183!#REF!</definedName>
    <definedName name="_47" localSheetId="21">[8]LIS183!#REF!</definedName>
    <definedName name="_47" localSheetId="22">[9]LIS183!#REF!</definedName>
    <definedName name="_47" localSheetId="23">[9]LIS183!#REF!</definedName>
    <definedName name="_47" localSheetId="6">[7]LIS183!#REF!</definedName>
    <definedName name="_47" localSheetId="26">[7]LIS183!#REF!</definedName>
    <definedName name="_47" localSheetId="1">[7]LIS183!#REF!</definedName>
    <definedName name="_47" localSheetId="12">[7]LIS183!#REF!</definedName>
    <definedName name="_47" localSheetId="13">[7]LIS183!#REF!</definedName>
    <definedName name="_47">[7]LIS183!#REF!</definedName>
    <definedName name="_48" localSheetId="4">[7]LIS183!#REF!</definedName>
    <definedName name="_48" localSheetId="16">[7]LIS183!#REF!</definedName>
    <definedName name="_48" localSheetId="17">[7]LIS183!#REF!</definedName>
    <definedName name="_48" localSheetId="19">[8]LIS183!#REF!</definedName>
    <definedName name="_48" localSheetId="20">[9]LIS183!#REF!</definedName>
    <definedName name="_48" localSheetId="21">[8]LIS183!#REF!</definedName>
    <definedName name="_48" localSheetId="22">[9]LIS183!#REF!</definedName>
    <definedName name="_48" localSheetId="23">[9]LIS183!#REF!</definedName>
    <definedName name="_48" localSheetId="6">[7]LIS183!#REF!</definedName>
    <definedName name="_48" localSheetId="26">[7]LIS183!#REF!</definedName>
    <definedName name="_48" localSheetId="1">[7]LIS183!#REF!</definedName>
    <definedName name="_48" localSheetId="12">[7]LIS183!#REF!</definedName>
    <definedName name="_48" localSheetId="13">[7]LIS183!#REF!</definedName>
    <definedName name="_48">[7]LIS183!#REF!</definedName>
    <definedName name="_49" localSheetId="4">[7]LIS183!#REF!</definedName>
    <definedName name="_49" localSheetId="16">[7]LIS183!#REF!</definedName>
    <definedName name="_49" localSheetId="17">[7]LIS183!#REF!</definedName>
    <definedName name="_49" localSheetId="19">[8]LIS183!#REF!</definedName>
    <definedName name="_49" localSheetId="20">[9]LIS183!#REF!</definedName>
    <definedName name="_49" localSheetId="21">[8]LIS183!#REF!</definedName>
    <definedName name="_49" localSheetId="22">[9]LIS183!#REF!</definedName>
    <definedName name="_49" localSheetId="23">[9]LIS183!#REF!</definedName>
    <definedName name="_49" localSheetId="6">[7]LIS183!#REF!</definedName>
    <definedName name="_49" localSheetId="26">[7]LIS183!#REF!</definedName>
    <definedName name="_49" localSheetId="1">[7]LIS183!#REF!</definedName>
    <definedName name="_49" localSheetId="12">[7]LIS183!#REF!</definedName>
    <definedName name="_49" localSheetId="13">[7]LIS183!#REF!</definedName>
    <definedName name="_49">[7]LIS183!#REF!</definedName>
    <definedName name="_5" localSheetId="4">[7]LIS183!#REF!</definedName>
    <definedName name="_5" localSheetId="16">[7]LIS183!#REF!</definedName>
    <definedName name="_5" localSheetId="17">[7]LIS183!#REF!</definedName>
    <definedName name="_5" localSheetId="19">[8]LIS183!#REF!</definedName>
    <definedName name="_5" localSheetId="20">[9]LIS183!#REF!</definedName>
    <definedName name="_5" localSheetId="21">[8]LIS183!#REF!</definedName>
    <definedName name="_5" localSheetId="22">[9]LIS183!#REF!</definedName>
    <definedName name="_5" localSheetId="23">[9]LIS183!#REF!</definedName>
    <definedName name="_5" localSheetId="6">[7]LIS183!#REF!</definedName>
    <definedName name="_5" localSheetId="26">[7]LIS183!#REF!</definedName>
    <definedName name="_5" localSheetId="1">[7]LIS183!#REF!</definedName>
    <definedName name="_5" localSheetId="12">[7]LIS183!#REF!</definedName>
    <definedName name="_5" localSheetId="13">[7]LIS183!#REF!</definedName>
    <definedName name="_5">[7]LIS183!#REF!</definedName>
    <definedName name="_50" localSheetId="4">[7]LIS183!#REF!</definedName>
    <definedName name="_50" localSheetId="16">[7]LIS183!#REF!</definedName>
    <definedName name="_50" localSheetId="17">[7]LIS183!#REF!</definedName>
    <definedName name="_50" localSheetId="19">[8]LIS183!#REF!</definedName>
    <definedName name="_50" localSheetId="20">[9]LIS183!#REF!</definedName>
    <definedName name="_50" localSheetId="21">[8]LIS183!#REF!</definedName>
    <definedName name="_50" localSheetId="22">[9]LIS183!#REF!</definedName>
    <definedName name="_50" localSheetId="23">[9]LIS183!#REF!</definedName>
    <definedName name="_50" localSheetId="6">[7]LIS183!#REF!</definedName>
    <definedName name="_50" localSheetId="26">[7]LIS183!#REF!</definedName>
    <definedName name="_50" localSheetId="1">[7]LIS183!#REF!</definedName>
    <definedName name="_50" localSheetId="12">[7]LIS183!#REF!</definedName>
    <definedName name="_50" localSheetId="13">[7]LIS183!#REF!</definedName>
    <definedName name="_50">[7]LIS183!#REF!</definedName>
    <definedName name="_51" localSheetId="4">[7]LIS183!#REF!</definedName>
    <definedName name="_51" localSheetId="16">[7]LIS183!#REF!</definedName>
    <definedName name="_51" localSheetId="17">[7]LIS183!#REF!</definedName>
    <definedName name="_51" localSheetId="19">[8]LIS183!#REF!</definedName>
    <definedName name="_51" localSheetId="20">[9]LIS183!#REF!</definedName>
    <definedName name="_51" localSheetId="21">[8]LIS183!#REF!</definedName>
    <definedName name="_51" localSheetId="22">[9]LIS183!#REF!</definedName>
    <definedName name="_51" localSheetId="23">[9]LIS183!#REF!</definedName>
    <definedName name="_51" localSheetId="6">[7]LIS183!#REF!</definedName>
    <definedName name="_51" localSheetId="26">[7]LIS183!#REF!</definedName>
    <definedName name="_51" localSheetId="1">[7]LIS183!#REF!</definedName>
    <definedName name="_51" localSheetId="12">[7]LIS183!#REF!</definedName>
    <definedName name="_51" localSheetId="13">[7]LIS183!#REF!</definedName>
    <definedName name="_51">[7]LIS183!#REF!</definedName>
    <definedName name="_52" localSheetId="4">[7]LIS183!#REF!</definedName>
    <definedName name="_52" localSheetId="16">[7]LIS183!#REF!</definedName>
    <definedName name="_52" localSheetId="17">[7]LIS183!#REF!</definedName>
    <definedName name="_52" localSheetId="19">[8]LIS183!#REF!</definedName>
    <definedName name="_52" localSheetId="20">[9]LIS183!#REF!</definedName>
    <definedName name="_52" localSheetId="21">[8]LIS183!#REF!</definedName>
    <definedName name="_52" localSheetId="22">[9]LIS183!#REF!</definedName>
    <definedName name="_52" localSheetId="23">[9]LIS183!#REF!</definedName>
    <definedName name="_52" localSheetId="6">[7]LIS183!#REF!</definedName>
    <definedName name="_52" localSheetId="26">[7]LIS183!#REF!</definedName>
    <definedName name="_52" localSheetId="1">[7]LIS183!#REF!</definedName>
    <definedName name="_52" localSheetId="12">[7]LIS183!#REF!</definedName>
    <definedName name="_52" localSheetId="13">[7]LIS183!#REF!</definedName>
    <definedName name="_52">[7]LIS183!#REF!</definedName>
    <definedName name="_53" localSheetId="4">[7]LIS183!#REF!</definedName>
    <definedName name="_53" localSheetId="16">[7]LIS183!#REF!</definedName>
    <definedName name="_53" localSheetId="17">[7]LIS183!#REF!</definedName>
    <definedName name="_53" localSheetId="19">[8]LIS183!#REF!</definedName>
    <definedName name="_53" localSheetId="20">[9]LIS183!#REF!</definedName>
    <definedName name="_53" localSheetId="21">[8]LIS183!#REF!</definedName>
    <definedName name="_53" localSheetId="22">[9]LIS183!#REF!</definedName>
    <definedName name="_53" localSheetId="23">[9]LIS183!#REF!</definedName>
    <definedName name="_53" localSheetId="6">[7]LIS183!#REF!</definedName>
    <definedName name="_53" localSheetId="26">[7]LIS183!#REF!</definedName>
    <definedName name="_53" localSheetId="1">[7]LIS183!#REF!</definedName>
    <definedName name="_53" localSheetId="12">[7]LIS183!#REF!</definedName>
    <definedName name="_53" localSheetId="13">[7]LIS183!#REF!</definedName>
    <definedName name="_53">[7]LIS183!#REF!</definedName>
    <definedName name="_54" localSheetId="4">[7]LIS183!#REF!</definedName>
    <definedName name="_54" localSheetId="16">[7]LIS183!#REF!</definedName>
    <definedName name="_54" localSheetId="17">[7]LIS183!#REF!</definedName>
    <definedName name="_54" localSheetId="19">[8]LIS183!#REF!</definedName>
    <definedName name="_54" localSheetId="20">[9]LIS183!#REF!</definedName>
    <definedName name="_54" localSheetId="21">[8]LIS183!#REF!</definedName>
    <definedName name="_54" localSheetId="22">[9]LIS183!#REF!</definedName>
    <definedName name="_54" localSheetId="23">[9]LIS183!#REF!</definedName>
    <definedName name="_54" localSheetId="6">[7]LIS183!#REF!</definedName>
    <definedName name="_54" localSheetId="26">[7]LIS183!#REF!</definedName>
    <definedName name="_54" localSheetId="1">[7]LIS183!#REF!</definedName>
    <definedName name="_54" localSheetId="12">[7]LIS183!#REF!</definedName>
    <definedName name="_54" localSheetId="13">[7]LIS183!#REF!</definedName>
    <definedName name="_54">[7]LIS183!#REF!</definedName>
    <definedName name="_55" localSheetId="4">[7]LIS183!#REF!</definedName>
    <definedName name="_55" localSheetId="16">[7]LIS183!#REF!</definedName>
    <definedName name="_55" localSheetId="17">[7]LIS183!#REF!</definedName>
    <definedName name="_55" localSheetId="19">[8]LIS183!#REF!</definedName>
    <definedName name="_55" localSheetId="20">[9]LIS183!#REF!</definedName>
    <definedName name="_55" localSheetId="21">[8]LIS183!#REF!</definedName>
    <definedName name="_55" localSheetId="22">[9]LIS183!#REF!</definedName>
    <definedName name="_55" localSheetId="23">[9]LIS183!#REF!</definedName>
    <definedName name="_55" localSheetId="6">[7]LIS183!#REF!</definedName>
    <definedName name="_55" localSheetId="26">[7]LIS183!#REF!</definedName>
    <definedName name="_55" localSheetId="1">[7]LIS183!#REF!</definedName>
    <definedName name="_55" localSheetId="12">[7]LIS183!#REF!</definedName>
    <definedName name="_55" localSheetId="13">[7]LIS183!#REF!</definedName>
    <definedName name="_55">[7]LIS183!#REF!</definedName>
    <definedName name="_56" localSheetId="4">[7]LIS183!#REF!</definedName>
    <definedName name="_56" localSheetId="16">[7]LIS183!#REF!</definedName>
    <definedName name="_56" localSheetId="17">[7]LIS183!#REF!</definedName>
    <definedName name="_56" localSheetId="19">[8]LIS183!#REF!</definedName>
    <definedName name="_56" localSheetId="20">[9]LIS183!#REF!</definedName>
    <definedName name="_56" localSheetId="21">[8]LIS183!#REF!</definedName>
    <definedName name="_56" localSheetId="22">[9]LIS183!#REF!</definedName>
    <definedName name="_56" localSheetId="23">[9]LIS183!#REF!</definedName>
    <definedName name="_56" localSheetId="6">[7]LIS183!#REF!</definedName>
    <definedName name="_56" localSheetId="26">[7]LIS183!#REF!</definedName>
    <definedName name="_56" localSheetId="1">[7]LIS183!#REF!</definedName>
    <definedName name="_56" localSheetId="12">[7]LIS183!#REF!</definedName>
    <definedName name="_56" localSheetId="13">[7]LIS183!#REF!</definedName>
    <definedName name="_56">[7]LIS183!#REF!</definedName>
    <definedName name="_57" localSheetId="4">[7]LIS183!#REF!</definedName>
    <definedName name="_57" localSheetId="16">[7]LIS183!#REF!</definedName>
    <definedName name="_57" localSheetId="17">[7]LIS183!#REF!</definedName>
    <definedName name="_57" localSheetId="19">[8]LIS183!#REF!</definedName>
    <definedName name="_57" localSheetId="20">[9]LIS183!#REF!</definedName>
    <definedName name="_57" localSheetId="21">[8]LIS183!#REF!</definedName>
    <definedName name="_57" localSheetId="22">[9]LIS183!#REF!</definedName>
    <definedName name="_57" localSheetId="23">[9]LIS183!#REF!</definedName>
    <definedName name="_57" localSheetId="6">[7]LIS183!#REF!</definedName>
    <definedName name="_57" localSheetId="26">[7]LIS183!#REF!</definedName>
    <definedName name="_57" localSheetId="1">[7]LIS183!#REF!</definedName>
    <definedName name="_57" localSheetId="12">[7]LIS183!#REF!</definedName>
    <definedName name="_57" localSheetId="13">[7]LIS183!#REF!</definedName>
    <definedName name="_57">[7]LIS183!#REF!</definedName>
    <definedName name="_58" localSheetId="4">[7]LIS183!#REF!</definedName>
    <definedName name="_58" localSheetId="16">[7]LIS183!#REF!</definedName>
    <definedName name="_58" localSheetId="17">[7]LIS183!#REF!</definedName>
    <definedName name="_58" localSheetId="19">[8]LIS183!#REF!</definedName>
    <definedName name="_58" localSheetId="20">[9]LIS183!#REF!</definedName>
    <definedName name="_58" localSheetId="21">[8]LIS183!#REF!</definedName>
    <definedName name="_58" localSheetId="22">[9]LIS183!#REF!</definedName>
    <definedName name="_58" localSheetId="23">[9]LIS183!#REF!</definedName>
    <definedName name="_58" localSheetId="6">[7]LIS183!#REF!</definedName>
    <definedName name="_58" localSheetId="26">[7]LIS183!#REF!</definedName>
    <definedName name="_58" localSheetId="1">[7]LIS183!#REF!</definedName>
    <definedName name="_58" localSheetId="12">[7]LIS183!#REF!</definedName>
    <definedName name="_58" localSheetId="13">[7]LIS183!#REF!</definedName>
    <definedName name="_58">[7]LIS183!#REF!</definedName>
    <definedName name="_59" localSheetId="4">[7]LIS183!#REF!</definedName>
    <definedName name="_59" localSheetId="16">[7]LIS183!#REF!</definedName>
    <definedName name="_59" localSheetId="17">[7]LIS183!#REF!</definedName>
    <definedName name="_59" localSheetId="19">[8]LIS183!#REF!</definedName>
    <definedName name="_59" localSheetId="20">[9]LIS183!#REF!</definedName>
    <definedName name="_59" localSheetId="21">[8]LIS183!#REF!</definedName>
    <definedName name="_59" localSheetId="22">[9]LIS183!#REF!</definedName>
    <definedName name="_59" localSheetId="23">[9]LIS183!#REF!</definedName>
    <definedName name="_59" localSheetId="6">[7]LIS183!#REF!</definedName>
    <definedName name="_59" localSheetId="26">[7]LIS183!#REF!</definedName>
    <definedName name="_59" localSheetId="1">[7]LIS183!#REF!</definedName>
    <definedName name="_59" localSheetId="12">[7]LIS183!#REF!</definedName>
    <definedName name="_59" localSheetId="13">[7]LIS183!#REF!</definedName>
    <definedName name="_59">[7]LIS183!#REF!</definedName>
    <definedName name="_6" localSheetId="4">[7]LIS183!#REF!</definedName>
    <definedName name="_6" localSheetId="16">[7]LIS183!#REF!</definedName>
    <definedName name="_6" localSheetId="17">[7]LIS183!#REF!</definedName>
    <definedName name="_6" localSheetId="19">[8]LIS183!#REF!</definedName>
    <definedName name="_6" localSheetId="20">[9]LIS183!#REF!</definedName>
    <definedName name="_6" localSheetId="21">[8]LIS183!#REF!</definedName>
    <definedName name="_6" localSheetId="22">[9]LIS183!#REF!</definedName>
    <definedName name="_6" localSheetId="23">[9]LIS183!#REF!</definedName>
    <definedName name="_6" localSheetId="6">[7]LIS183!#REF!</definedName>
    <definedName name="_6" localSheetId="26">[7]LIS183!#REF!</definedName>
    <definedName name="_6" localSheetId="1">[7]LIS183!#REF!</definedName>
    <definedName name="_6" localSheetId="12">[7]LIS183!#REF!</definedName>
    <definedName name="_6" localSheetId="13">[7]LIS183!#REF!</definedName>
    <definedName name="_6">[7]LIS183!#REF!</definedName>
    <definedName name="_60" localSheetId="4">[7]LIS183!#REF!</definedName>
    <definedName name="_60" localSheetId="16">[7]LIS183!#REF!</definedName>
    <definedName name="_60" localSheetId="17">[7]LIS183!#REF!</definedName>
    <definedName name="_60" localSheetId="19">[8]LIS183!#REF!</definedName>
    <definedName name="_60" localSheetId="20">[9]LIS183!#REF!</definedName>
    <definedName name="_60" localSheetId="21">[8]LIS183!#REF!</definedName>
    <definedName name="_60" localSheetId="22">[9]LIS183!#REF!</definedName>
    <definedName name="_60" localSheetId="23">[9]LIS183!#REF!</definedName>
    <definedName name="_60" localSheetId="6">[7]LIS183!#REF!</definedName>
    <definedName name="_60" localSheetId="26">[7]LIS183!#REF!</definedName>
    <definedName name="_60" localSheetId="1">[7]LIS183!#REF!</definedName>
    <definedName name="_60" localSheetId="12">[7]LIS183!#REF!</definedName>
    <definedName name="_60" localSheetId="13">[7]LIS183!#REF!</definedName>
    <definedName name="_60">[7]LIS183!#REF!</definedName>
    <definedName name="_61" localSheetId="4">[7]LIS183!#REF!</definedName>
    <definedName name="_61" localSheetId="16">[7]LIS183!#REF!</definedName>
    <definedName name="_61" localSheetId="17">[7]LIS183!#REF!</definedName>
    <definedName name="_61" localSheetId="19">[8]LIS183!#REF!</definedName>
    <definedName name="_61" localSheetId="20">[9]LIS183!#REF!</definedName>
    <definedName name="_61" localSheetId="21">[8]LIS183!#REF!</definedName>
    <definedName name="_61" localSheetId="22">[9]LIS183!#REF!</definedName>
    <definedName name="_61" localSheetId="23">[9]LIS183!#REF!</definedName>
    <definedName name="_61" localSheetId="6">[7]LIS183!#REF!</definedName>
    <definedName name="_61" localSheetId="26">[7]LIS183!#REF!</definedName>
    <definedName name="_61" localSheetId="1">[7]LIS183!#REF!</definedName>
    <definedName name="_61" localSheetId="12">[7]LIS183!#REF!</definedName>
    <definedName name="_61" localSheetId="13">[7]LIS183!#REF!</definedName>
    <definedName name="_61">[7]LIS183!#REF!</definedName>
    <definedName name="_62" localSheetId="4">[7]LIS183!#REF!</definedName>
    <definedName name="_62" localSheetId="16">[7]LIS183!#REF!</definedName>
    <definedName name="_62" localSheetId="17">[7]LIS183!#REF!</definedName>
    <definedName name="_62" localSheetId="19">[8]LIS183!#REF!</definedName>
    <definedName name="_62" localSheetId="20">[9]LIS183!#REF!</definedName>
    <definedName name="_62" localSheetId="21">[8]LIS183!#REF!</definedName>
    <definedName name="_62" localSheetId="22">[9]LIS183!#REF!</definedName>
    <definedName name="_62" localSheetId="23">[9]LIS183!#REF!</definedName>
    <definedName name="_62" localSheetId="6">[7]LIS183!#REF!</definedName>
    <definedName name="_62" localSheetId="26">[7]LIS183!#REF!</definedName>
    <definedName name="_62" localSheetId="1">[7]LIS183!#REF!</definedName>
    <definedName name="_62" localSheetId="12">[7]LIS183!#REF!</definedName>
    <definedName name="_62" localSheetId="13">[7]LIS183!#REF!</definedName>
    <definedName name="_62">[7]LIS183!#REF!</definedName>
    <definedName name="_63" localSheetId="4">[7]LIS183!#REF!</definedName>
    <definedName name="_63" localSheetId="16">[7]LIS183!#REF!</definedName>
    <definedName name="_63" localSheetId="17">[7]LIS183!#REF!</definedName>
    <definedName name="_63" localSheetId="19">[8]LIS183!#REF!</definedName>
    <definedName name="_63" localSheetId="20">[9]LIS183!#REF!</definedName>
    <definedName name="_63" localSheetId="21">[8]LIS183!#REF!</definedName>
    <definedName name="_63" localSheetId="22">[9]LIS183!#REF!</definedName>
    <definedName name="_63" localSheetId="23">[9]LIS183!#REF!</definedName>
    <definedName name="_63" localSheetId="6">[7]LIS183!#REF!</definedName>
    <definedName name="_63" localSheetId="26">[7]LIS183!#REF!</definedName>
    <definedName name="_63" localSheetId="1">[7]LIS183!#REF!</definedName>
    <definedName name="_63" localSheetId="12">[7]LIS183!#REF!</definedName>
    <definedName name="_63" localSheetId="13">[7]LIS183!#REF!</definedName>
    <definedName name="_63">[7]LIS183!#REF!</definedName>
    <definedName name="_64" localSheetId="4">[7]LIS183!#REF!</definedName>
    <definedName name="_64" localSheetId="16">[7]LIS183!#REF!</definedName>
    <definedName name="_64" localSheetId="17">[7]LIS183!#REF!</definedName>
    <definedName name="_64" localSheetId="19">[8]LIS183!#REF!</definedName>
    <definedName name="_64" localSheetId="20">[9]LIS183!#REF!</definedName>
    <definedName name="_64" localSheetId="21">[8]LIS183!#REF!</definedName>
    <definedName name="_64" localSheetId="22">[9]LIS183!#REF!</definedName>
    <definedName name="_64" localSheetId="23">[9]LIS183!#REF!</definedName>
    <definedName name="_64" localSheetId="6">[7]LIS183!#REF!</definedName>
    <definedName name="_64" localSheetId="26">[7]LIS183!#REF!</definedName>
    <definedName name="_64" localSheetId="1">[7]LIS183!#REF!</definedName>
    <definedName name="_64" localSheetId="12">[7]LIS183!#REF!</definedName>
    <definedName name="_64" localSheetId="13">[7]LIS183!#REF!</definedName>
    <definedName name="_64">[7]LIS183!#REF!</definedName>
    <definedName name="_65" localSheetId="4">[7]LIS183!#REF!</definedName>
    <definedName name="_65" localSheetId="16">[7]LIS183!#REF!</definedName>
    <definedName name="_65" localSheetId="17">[7]LIS183!#REF!</definedName>
    <definedName name="_65" localSheetId="19">[8]LIS183!#REF!</definedName>
    <definedName name="_65" localSheetId="20">[9]LIS183!#REF!</definedName>
    <definedName name="_65" localSheetId="21">[8]LIS183!#REF!</definedName>
    <definedName name="_65" localSheetId="22">[9]LIS183!#REF!</definedName>
    <definedName name="_65" localSheetId="23">[9]LIS183!#REF!</definedName>
    <definedName name="_65" localSheetId="6">[7]LIS183!#REF!</definedName>
    <definedName name="_65" localSheetId="26">[7]LIS183!#REF!</definedName>
    <definedName name="_65" localSheetId="1">[7]LIS183!#REF!</definedName>
    <definedName name="_65" localSheetId="12">[7]LIS183!#REF!</definedName>
    <definedName name="_65" localSheetId="13">[7]LIS183!#REF!</definedName>
    <definedName name="_65">[7]LIS183!#REF!</definedName>
    <definedName name="_66" localSheetId="4">[7]LIS183!#REF!</definedName>
    <definedName name="_66" localSheetId="16">[7]LIS183!#REF!</definedName>
    <definedName name="_66" localSheetId="17">[7]LIS183!#REF!</definedName>
    <definedName name="_66" localSheetId="19">[8]LIS183!#REF!</definedName>
    <definedName name="_66" localSheetId="20">[9]LIS183!#REF!</definedName>
    <definedName name="_66" localSheetId="21">[8]LIS183!#REF!</definedName>
    <definedName name="_66" localSheetId="22">[9]LIS183!#REF!</definedName>
    <definedName name="_66" localSheetId="23">[9]LIS183!#REF!</definedName>
    <definedName name="_66" localSheetId="6">[7]LIS183!#REF!</definedName>
    <definedName name="_66" localSheetId="26">[7]LIS183!#REF!</definedName>
    <definedName name="_66" localSheetId="1">[7]LIS183!#REF!</definedName>
    <definedName name="_66" localSheetId="12">[7]LIS183!#REF!</definedName>
    <definedName name="_66" localSheetId="13">[7]LIS183!#REF!</definedName>
    <definedName name="_66">[7]LIS183!#REF!</definedName>
    <definedName name="_67" localSheetId="4">[7]LIS183!#REF!</definedName>
    <definedName name="_67" localSheetId="16">[7]LIS183!#REF!</definedName>
    <definedName name="_67" localSheetId="17">[7]LIS183!#REF!</definedName>
    <definedName name="_67" localSheetId="19">[8]LIS183!#REF!</definedName>
    <definedName name="_67" localSheetId="20">[9]LIS183!#REF!</definedName>
    <definedName name="_67" localSheetId="21">[8]LIS183!#REF!</definedName>
    <definedName name="_67" localSheetId="22">[9]LIS183!#REF!</definedName>
    <definedName name="_67" localSheetId="23">[9]LIS183!#REF!</definedName>
    <definedName name="_67" localSheetId="6">[7]LIS183!#REF!</definedName>
    <definedName name="_67" localSheetId="26">[7]LIS183!#REF!</definedName>
    <definedName name="_67" localSheetId="1">[7]LIS183!#REF!</definedName>
    <definedName name="_67" localSheetId="12">[7]LIS183!#REF!</definedName>
    <definedName name="_67" localSheetId="13">[7]LIS183!#REF!</definedName>
    <definedName name="_67">[7]LIS183!#REF!</definedName>
    <definedName name="_68" localSheetId="4">[7]LIS183!#REF!</definedName>
    <definedName name="_68" localSheetId="16">[7]LIS183!#REF!</definedName>
    <definedName name="_68" localSheetId="17">[7]LIS183!#REF!</definedName>
    <definedName name="_68" localSheetId="19">[8]LIS183!#REF!</definedName>
    <definedName name="_68" localSheetId="20">[9]LIS183!#REF!</definedName>
    <definedName name="_68" localSheetId="21">[8]LIS183!#REF!</definedName>
    <definedName name="_68" localSheetId="22">[9]LIS183!#REF!</definedName>
    <definedName name="_68" localSheetId="23">[9]LIS183!#REF!</definedName>
    <definedName name="_68" localSheetId="6">[7]LIS183!#REF!</definedName>
    <definedName name="_68" localSheetId="26">[7]LIS183!#REF!</definedName>
    <definedName name="_68" localSheetId="1">[7]LIS183!#REF!</definedName>
    <definedName name="_68" localSheetId="12">[7]LIS183!#REF!</definedName>
    <definedName name="_68" localSheetId="13">[7]LIS183!#REF!</definedName>
    <definedName name="_68">[7]LIS183!#REF!</definedName>
    <definedName name="_69" localSheetId="4">[7]LIS183!#REF!</definedName>
    <definedName name="_69" localSheetId="16">[7]LIS183!#REF!</definedName>
    <definedName name="_69" localSheetId="17">[7]LIS183!#REF!</definedName>
    <definedName name="_69" localSheetId="19">[8]LIS183!#REF!</definedName>
    <definedName name="_69" localSheetId="20">[9]LIS183!#REF!</definedName>
    <definedName name="_69" localSheetId="21">[8]LIS183!#REF!</definedName>
    <definedName name="_69" localSheetId="22">[9]LIS183!#REF!</definedName>
    <definedName name="_69" localSheetId="23">[9]LIS183!#REF!</definedName>
    <definedName name="_69" localSheetId="6">[7]LIS183!#REF!</definedName>
    <definedName name="_69" localSheetId="26">[7]LIS183!#REF!</definedName>
    <definedName name="_69" localSheetId="1">[7]LIS183!#REF!</definedName>
    <definedName name="_69" localSheetId="12">[7]LIS183!#REF!</definedName>
    <definedName name="_69" localSheetId="13">[7]LIS183!#REF!</definedName>
    <definedName name="_69">[7]LIS183!#REF!</definedName>
    <definedName name="_7" localSheetId="4">[7]LIS183!#REF!</definedName>
    <definedName name="_7" localSheetId="16">[7]LIS183!#REF!</definedName>
    <definedName name="_7" localSheetId="17">[7]LIS183!#REF!</definedName>
    <definedName name="_7" localSheetId="19">[8]LIS183!#REF!</definedName>
    <definedName name="_7" localSheetId="20">[9]LIS183!#REF!</definedName>
    <definedName name="_7" localSheetId="21">[8]LIS183!#REF!</definedName>
    <definedName name="_7" localSheetId="22">[9]LIS183!#REF!</definedName>
    <definedName name="_7" localSheetId="23">[9]LIS183!#REF!</definedName>
    <definedName name="_7" localSheetId="6">[7]LIS183!#REF!</definedName>
    <definedName name="_7" localSheetId="26">[7]LIS183!#REF!</definedName>
    <definedName name="_7" localSheetId="1">[7]LIS183!#REF!</definedName>
    <definedName name="_7" localSheetId="12">[7]LIS183!#REF!</definedName>
    <definedName name="_7" localSheetId="13">[7]LIS183!#REF!</definedName>
    <definedName name="_7">[7]LIS183!#REF!</definedName>
    <definedName name="_70" localSheetId="4">[7]LIS183!#REF!</definedName>
    <definedName name="_70" localSheetId="16">[7]LIS183!#REF!</definedName>
    <definedName name="_70" localSheetId="17">[7]LIS183!#REF!</definedName>
    <definedName name="_70" localSheetId="19">[8]LIS183!#REF!</definedName>
    <definedName name="_70" localSheetId="20">[9]LIS183!#REF!</definedName>
    <definedName name="_70" localSheetId="21">[8]LIS183!#REF!</definedName>
    <definedName name="_70" localSheetId="22">[9]LIS183!#REF!</definedName>
    <definedName name="_70" localSheetId="23">[9]LIS183!#REF!</definedName>
    <definedName name="_70" localSheetId="6">[7]LIS183!#REF!</definedName>
    <definedName name="_70" localSheetId="26">[7]LIS183!#REF!</definedName>
    <definedName name="_70" localSheetId="1">[7]LIS183!#REF!</definedName>
    <definedName name="_70" localSheetId="12">[7]LIS183!#REF!</definedName>
    <definedName name="_70" localSheetId="13">[7]LIS183!#REF!</definedName>
    <definedName name="_70">[7]LIS183!#REF!</definedName>
    <definedName name="_71" localSheetId="4">[7]LIS183!#REF!</definedName>
    <definedName name="_71" localSheetId="16">[7]LIS183!#REF!</definedName>
    <definedName name="_71" localSheetId="17">[7]LIS183!#REF!</definedName>
    <definedName name="_71" localSheetId="19">[8]LIS183!#REF!</definedName>
    <definedName name="_71" localSheetId="20">[9]LIS183!#REF!</definedName>
    <definedName name="_71" localSheetId="21">[8]LIS183!#REF!</definedName>
    <definedName name="_71" localSheetId="22">[9]LIS183!#REF!</definedName>
    <definedName name="_71" localSheetId="23">[9]LIS183!#REF!</definedName>
    <definedName name="_71" localSheetId="6">[7]LIS183!#REF!</definedName>
    <definedName name="_71" localSheetId="26">[7]LIS183!#REF!</definedName>
    <definedName name="_71" localSheetId="1">[7]LIS183!#REF!</definedName>
    <definedName name="_71" localSheetId="12">[7]LIS183!#REF!</definedName>
    <definedName name="_71" localSheetId="13">[7]LIS183!#REF!</definedName>
    <definedName name="_71">[7]LIS183!#REF!</definedName>
    <definedName name="_72" localSheetId="4">[7]LIS183!#REF!</definedName>
    <definedName name="_72" localSheetId="16">[7]LIS183!#REF!</definedName>
    <definedName name="_72" localSheetId="17">[7]LIS183!#REF!</definedName>
    <definedName name="_72" localSheetId="19">[8]LIS183!#REF!</definedName>
    <definedName name="_72" localSheetId="20">[9]LIS183!#REF!</definedName>
    <definedName name="_72" localSheetId="21">[8]LIS183!#REF!</definedName>
    <definedName name="_72" localSheetId="22">[9]LIS183!#REF!</definedName>
    <definedName name="_72" localSheetId="23">[9]LIS183!#REF!</definedName>
    <definedName name="_72" localSheetId="6">[7]LIS183!#REF!</definedName>
    <definedName name="_72" localSheetId="26">[7]LIS183!#REF!</definedName>
    <definedName name="_72" localSheetId="1">[7]LIS183!#REF!</definedName>
    <definedName name="_72" localSheetId="12">[7]LIS183!#REF!</definedName>
    <definedName name="_72" localSheetId="13">[7]LIS183!#REF!</definedName>
    <definedName name="_72">[7]LIS183!#REF!</definedName>
    <definedName name="_73" localSheetId="4">[7]LIS183!#REF!</definedName>
    <definedName name="_73" localSheetId="16">[7]LIS183!#REF!</definedName>
    <definedName name="_73" localSheetId="17">[7]LIS183!#REF!</definedName>
    <definedName name="_73" localSheetId="19">[8]LIS183!#REF!</definedName>
    <definedName name="_73" localSheetId="20">[9]LIS183!#REF!</definedName>
    <definedName name="_73" localSheetId="21">[8]LIS183!#REF!</definedName>
    <definedName name="_73" localSheetId="22">[9]LIS183!#REF!</definedName>
    <definedName name="_73" localSheetId="23">[9]LIS183!#REF!</definedName>
    <definedName name="_73" localSheetId="6">[7]LIS183!#REF!</definedName>
    <definedName name="_73" localSheetId="26">[7]LIS183!#REF!</definedName>
    <definedName name="_73" localSheetId="1">[7]LIS183!#REF!</definedName>
    <definedName name="_73" localSheetId="12">[7]LIS183!#REF!</definedName>
    <definedName name="_73" localSheetId="13">[7]LIS183!#REF!</definedName>
    <definedName name="_73">[7]LIS183!#REF!</definedName>
    <definedName name="_74" localSheetId="4">[7]LIS183!#REF!</definedName>
    <definedName name="_74" localSheetId="16">[7]LIS183!#REF!</definedName>
    <definedName name="_74" localSheetId="17">[7]LIS183!#REF!</definedName>
    <definedName name="_74" localSheetId="19">[8]LIS183!#REF!</definedName>
    <definedName name="_74" localSheetId="20">[9]LIS183!#REF!</definedName>
    <definedName name="_74" localSheetId="21">[8]LIS183!#REF!</definedName>
    <definedName name="_74" localSheetId="22">[9]LIS183!#REF!</definedName>
    <definedName name="_74" localSheetId="23">[9]LIS183!#REF!</definedName>
    <definedName name="_74" localSheetId="6">[7]LIS183!#REF!</definedName>
    <definedName name="_74" localSheetId="26">[7]LIS183!#REF!</definedName>
    <definedName name="_74" localSheetId="1">[7]LIS183!#REF!</definedName>
    <definedName name="_74" localSheetId="12">[7]LIS183!#REF!</definedName>
    <definedName name="_74" localSheetId="13">[7]LIS183!#REF!</definedName>
    <definedName name="_74">[7]LIS183!#REF!</definedName>
    <definedName name="_75" localSheetId="4">[7]LIS183!#REF!</definedName>
    <definedName name="_75" localSheetId="16">[7]LIS183!#REF!</definedName>
    <definedName name="_75" localSheetId="17">[7]LIS183!#REF!</definedName>
    <definedName name="_75" localSheetId="19">[8]LIS183!#REF!</definedName>
    <definedName name="_75" localSheetId="20">[9]LIS183!#REF!</definedName>
    <definedName name="_75" localSheetId="21">[8]LIS183!#REF!</definedName>
    <definedName name="_75" localSheetId="22">[9]LIS183!#REF!</definedName>
    <definedName name="_75" localSheetId="23">[9]LIS183!#REF!</definedName>
    <definedName name="_75" localSheetId="6">[7]LIS183!#REF!</definedName>
    <definedName name="_75" localSheetId="26">[7]LIS183!#REF!</definedName>
    <definedName name="_75" localSheetId="1">[7]LIS183!#REF!</definedName>
    <definedName name="_75" localSheetId="12">[7]LIS183!#REF!</definedName>
    <definedName name="_75" localSheetId="13">[7]LIS183!#REF!</definedName>
    <definedName name="_75">[7]LIS183!#REF!</definedName>
    <definedName name="_76" localSheetId="4">[7]LIS183!#REF!</definedName>
    <definedName name="_76" localSheetId="16">[7]LIS183!#REF!</definedName>
    <definedName name="_76" localSheetId="17">[7]LIS183!#REF!</definedName>
    <definedName name="_76" localSheetId="19">[8]LIS183!#REF!</definedName>
    <definedName name="_76" localSheetId="20">[9]LIS183!#REF!</definedName>
    <definedName name="_76" localSheetId="21">[8]LIS183!#REF!</definedName>
    <definedName name="_76" localSheetId="22">[9]LIS183!#REF!</definedName>
    <definedName name="_76" localSheetId="23">[9]LIS183!#REF!</definedName>
    <definedName name="_76" localSheetId="6">[7]LIS183!#REF!</definedName>
    <definedName name="_76" localSheetId="26">[7]LIS183!#REF!</definedName>
    <definedName name="_76" localSheetId="1">[7]LIS183!#REF!</definedName>
    <definedName name="_76" localSheetId="12">[7]LIS183!#REF!</definedName>
    <definedName name="_76" localSheetId="13">[7]LIS183!#REF!</definedName>
    <definedName name="_76">[7]LIS183!#REF!</definedName>
    <definedName name="_77" localSheetId="4">[7]LIS183!#REF!</definedName>
    <definedName name="_77" localSheetId="16">[7]LIS183!#REF!</definedName>
    <definedName name="_77" localSheetId="17">[7]LIS183!#REF!</definedName>
    <definedName name="_77" localSheetId="19">[8]LIS183!#REF!</definedName>
    <definedName name="_77" localSheetId="20">[9]LIS183!#REF!</definedName>
    <definedName name="_77" localSheetId="21">[8]LIS183!#REF!</definedName>
    <definedName name="_77" localSheetId="22">[9]LIS183!#REF!</definedName>
    <definedName name="_77" localSheetId="23">[9]LIS183!#REF!</definedName>
    <definedName name="_77" localSheetId="6">[7]LIS183!#REF!</definedName>
    <definedName name="_77" localSheetId="26">[7]LIS183!#REF!</definedName>
    <definedName name="_77" localSheetId="1">[7]LIS183!#REF!</definedName>
    <definedName name="_77" localSheetId="12">[7]LIS183!#REF!</definedName>
    <definedName name="_77" localSheetId="13">[7]LIS183!#REF!</definedName>
    <definedName name="_77">[7]LIS183!#REF!</definedName>
    <definedName name="_78" localSheetId="4">[7]LIS183!#REF!</definedName>
    <definedName name="_78" localSheetId="16">[7]LIS183!#REF!</definedName>
    <definedName name="_78" localSheetId="17">[7]LIS183!#REF!</definedName>
    <definedName name="_78" localSheetId="19">[8]LIS183!#REF!</definedName>
    <definedName name="_78" localSheetId="20">[9]LIS183!#REF!</definedName>
    <definedName name="_78" localSheetId="21">[8]LIS183!#REF!</definedName>
    <definedName name="_78" localSheetId="22">[9]LIS183!#REF!</definedName>
    <definedName name="_78" localSheetId="23">[9]LIS183!#REF!</definedName>
    <definedName name="_78" localSheetId="6">[7]LIS183!#REF!</definedName>
    <definedName name="_78" localSheetId="26">[7]LIS183!#REF!</definedName>
    <definedName name="_78" localSheetId="1">[7]LIS183!#REF!</definedName>
    <definedName name="_78" localSheetId="12">[7]LIS183!#REF!</definedName>
    <definedName name="_78" localSheetId="13">[7]LIS183!#REF!</definedName>
    <definedName name="_78">[7]LIS183!#REF!</definedName>
    <definedName name="_79" localSheetId="4">[7]LIS183!#REF!</definedName>
    <definedName name="_79" localSheetId="16">[7]LIS183!#REF!</definedName>
    <definedName name="_79" localSheetId="17">[7]LIS183!#REF!</definedName>
    <definedName name="_79" localSheetId="19">[8]LIS183!#REF!</definedName>
    <definedName name="_79" localSheetId="20">[9]LIS183!#REF!</definedName>
    <definedName name="_79" localSheetId="21">[8]LIS183!#REF!</definedName>
    <definedName name="_79" localSheetId="22">[9]LIS183!#REF!</definedName>
    <definedName name="_79" localSheetId="23">[9]LIS183!#REF!</definedName>
    <definedName name="_79" localSheetId="6">[7]LIS183!#REF!</definedName>
    <definedName name="_79" localSheetId="26">[7]LIS183!#REF!</definedName>
    <definedName name="_79" localSheetId="1">[7]LIS183!#REF!</definedName>
    <definedName name="_79" localSheetId="12">[7]LIS183!#REF!</definedName>
    <definedName name="_79" localSheetId="13">[7]LIS183!#REF!</definedName>
    <definedName name="_79">[7]LIS183!#REF!</definedName>
    <definedName name="_8" localSheetId="4">[7]LIS183!#REF!</definedName>
    <definedName name="_8" localSheetId="16">[7]LIS183!#REF!</definedName>
    <definedName name="_8" localSheetId="17">[7]LIS183!#REF!</definedName>
    <definedName name="_8" localSheetId="19">[8]LIS183!#REF!</definedName>
    <definedName name="_8" localSheetId="20">[9]LIS183!#REF!</definedName>
    <definedName name="_8" localSheetId="21">[8]LIS183!#REF!</definedName>
    <definedName name="_8" localSheetId="22">[9]LIS183!#REF!</definedName>
    <definedName name="_8" localSheetId="23">[9]LIS183!#REF!</definedName>
    <definedName name="_8" localSheetId="6">[7]LIS183!#REF!</definedName>
    <definedName name="_8" localSheetId="26">[7]LIS183!#REF!</definedName>
    <definedName name="_8" localSheetId="1">[7]LIS183!#REF!</definedName>
    <definedName name="_8" localSheetId="12">[7]LIS183!#REF!</definedName>
    <definedName name="_8" localSheetId="13">[7]LIS183!#REF!</definedName>
    <definedName name="_8">[7]LIS183!#REF!</definedName>
    <definedName name="_80" localSheetId="4">[7]LIS183!#REF!</definedName>
    <definedName name="_80" localSheetId="16">[7]LIS183!#REF!</definedName>
    <definedName name="_80" localSheetId="17">[7]LIS183!#REF!</definedName>
    <definedName name="_80" localSheetId="19">[8]LIS183!#REF!</definedName>
    <definedName name="_80" localSheetId="20">[9]LIS183!#REF!</definedName>
    <definedName name="_80" localSheetId="21">[8]LIS183!#REF!</definedName>
    <definedName name="_80" localSheetId="22">[9]LIS183!#REF!</definedName>
    <definedName name="_80" localSheetId="23">[9]LIS183!#REF!</definedName>
    <definedName name="_80" localSheetId="6">[7]LIS183!#REF!</definedName>
    <definedName name="_80" localSheetId="26">[7]LIS183!#REF!</definedName>
    <definedName name="_80" localSheetId="1">[7]LIS183!#REF!</definedName>
    <definedName name="_80" localSheetId="12">[7]LIS183!#REF!</definedName>
    <definedName name="_80" localSheetId="13">[7]LIS183!#REF!</definedName>
    <definedName name="_80">[7]LIS183!#REF!</definedName>
    <definedName name="_81" localSheetId="4">[7]LIS183!#REF!</definedName>
    <definedName name="_81" localSheetId="16">[7]LIS183!#REF!</definedName>
    <definedName name="_81" localSheetId="17">[7]LIS183!#REF!</definedName>
    <definedName name="_81" localSheetId="19">[8]LIS183!#REF!</definedName>
    <definedName name="_81" localSheetId="20">[9]LIS183!#REF!</definedName>
    <definedName name="_81" localSheetId="21">[8]LIS183!#REF!</definedName>
    <definedName name="_81" localSheetId="22">[9]LIS183!#REF!</definedName>
    <definedName name="_81" localSheetId="23">[9]LIS183!#REF!</definedName>
    <definedName name="_81" localSheetId="6">[7]LIS183!#REF!</definedName>
    <definedName name="_81" localSheetId="26">[7]LIS183!#REF!</definedName>
    <definedName name="_81" localSheetId="1">[7]LIS183!#REF!</definedName>
    <definedName name="_81" localSheetId="12">[7]LIS183!#REF!</definedName>
    <definedName name="_81" localSheetId="13">[7]LIS183!#REF!</definedName>
    <definedName name="_81">[7]LIS183!#REF!</definedName>
    <definedName name="_82" localSheetId="4">[7]LIS183!#REF!</definedName>
    <definedName name="_82" localSheetId="16">[7]LIS183!#REF!</definedName>
    <definedName name="_82" localSheetId="17">[7]LIS183!#REF!</definedName>
    <definedName name="_82" localSheetId="19">[8]LIS183!#REF!</definedName>
    <definedName name="_82" localSheetId="20">[9]LIS183!#REF!</definedName>
    <definedName name="_82" localSheetId="21">[8]LIS183!#REF!</definedName>
    <definedName name="_82" localSheetId="22">[9]LIS183!#REF!</definedName>
    <definedName name="_82" localSheetId="23">[9]LIS183!#REF!</definedName>
    <definedName name="_82" localSheetId="6">[7]LIS183!#REF!</definedName>
    <definedName name="_82" localSheetId="26">[7]LIS183!#REF!</definedName>
    <definedName name="_82" localSheetId="1">[7]LIS183!#REF!</definedName>
    <definedName name="_82" localSheetId="12">[7]LIS183!#REF!</definedName>
    <definedName name="_82" localSheetId="13">[7]LIS183!#REF!</definedName>
    <definedName name="_82">[7]LIS183!#REF!</definedName>
    <definedName name="_83" localSheetId="4">[7]LIS183!#REF!</definedName>
    <definedName name="_83" localSheetId="16">[7]LIS183!#REF!</definedName>
    <definedName name="_83" localSheetId="17">[7]LIS183!#REF!</definedName>
    <definedName name="_83" localSheetId="19">[8]LIS183!#REF!</definedName>
    <definedName name="_83" localSheetId="20">[9]LIS183!#REF!</definedName>
    <definedName name="_83" localSheetId="21">[8]LIS183!#REF!</definedName>
    <definedName name="_83" localSheetId="22">[9]LIS183!#REF!</definedName>
    <definedName name="_83" localSheetId="23">[9]LIS183!#REF!</definedName>
    <definedName name="_83" localSheetId="6">[7]LIS183!#REF!</definedName>
    <definedName name="_83" localSheetId="26">[7]LIS183!#REF!</definedName>
    <definedName name="_83" localSheetId="1">[7]LIS183!#REF!</definedName>
    <definedName name="_83" localSheetId="12">[7]LIS183!#REF!</definedName>
    <definedName name="_83" localSheetId="13">[7]LIS183!#REF!</definedName>
    <definedName name="_83">[7]LIS183!#REF!</definedName>
    <definedName name="_84" localSheetId="4">[7]LIS183!#REF!</definedName>
    <definedName name="_84" localSheetId="16">[7]LIS183!#REF!</definedName>
    <definedName name="_84" localSheetId="17">[7]LIS183!#REF!</definedName>
    <definedName name="_84" localSheetId="19">[8]LIS183!#REF!</definedName>
    <definedName name="_84" localSheetId="20">[9]LIS183!#REF!</definedName>
    <definedName name="_84" localSheetId="21">[8]LIS183!#REF!</definedName>
    <definedName name="_84" localSheetId="22">[9]LIS183!#REF!</definedName>
    <definedName name="_84" localSheetId="23">[9]LIS183!#REF!</definedName>
    <definedName name="_84" localSheetId="6">[7]LIS183!#REF!</definedName>
    <definedName name="_84" localSheetId="26">[7]LIS183!#REF!</definedName>
    <definedName name="_84" localSheetId="1">[7]LIS183!#REF!</definedName>
    <definedName name="_84" localSheetId="12">[7]LIS183!#REF!</definedName>
    <definedName name="_84" localSheetId="13">[7]LIS183!#REF!</definedName>
    <definedName name="_84">[7]LIS183!#REF!</definedName>
    <definedName name="_85" localSheetId="4">[7]LIS183!#REF!</definedName>
    <definedName name="_85" localSheetId="16">[7]LIS183!#REF!</definedName>
    <definedName name="_85" localSheetId="17">[7]LIS183!#REF!</definedName>
    <definedName name="_85" localSheetId="19">[8]LIS183!#REF!</definedName>
    <definedName name="_85" localSheetId="20">[9]LIS183!#REF!</definedName>
    <definedName name="_85" localSheetId="21">[8]LIS183!#REF!</definedName>
    <definedName name="_85" localSheetId="22">[9]LIS183!#REF!</definedName>
    <definedName name="_85" localSheetId="23">[9]LIS183!#REF!</definedName>
    <definedName name="_85" localSheetId="6">[7]LIS183!#REF!</definedName>
    <definedName name="_85" localSheetId="26">[7]LIS183!#REF!</definedName>
    <definedName name="_85" localSheetId="1">[7]LIS183!#REF!</definedName>
    <definedName name="_85" localSheetId="12">[7]LIS183!#REF!</definedName>
    <definedName name="_85" localSheetId="13">[7]LIS183!#REF!</definedName>
    <definedName name="_85">[7]LIS183!#REF!</definedName>
    <definedName name="_86" localSheetId="4">[7]LIS183!#REF!</definedName>
    <definedName name="_86" localSheetId="16">[7]LIS183!#REF!</definedName>
    <definedName name="_86" localSheetId="17">[7]LIS183!#REF!</definedName>
    <definedName name="_86" localSheetId="19">[8]LIS183!#REF!</definedName>
    <definedName name="_86" localSheetId="20">[9]LIS183!#REF!</definedName>
    <definedName name="_86" localSheetId="21">[8]LIS183!#REF!</definedName>
    <definedName name="_86" localSheetId="22">[9]LIS183!#REF!</definedName>
    <definedName name="_86" localSheetId="23">[9]LIS183!#REF!</definedName>
    <definedName name="_86" localSheetId="6">[7]LIS183!#REF!</definedName>
    <definedName name="_86" localSheetId="26">[7]LIS183!#REF!</definedName>
    <definedName name="_86" localSheetId="1">[7]LIS183!#REF!</definedName>
    <definedName name="_86" localSheetId="12">[7]LIS183!#REF!</definedName>
    <definedName name="_86" localSheetId="13">[7]LIS183!#REF!</definedName>
    <definedName name="_86">[7]LIS183!#REF!</definedName>
    <definedName name="_87" localSheetId="4">[7]LIS183!#REF!</definedName>
    <definedName name="_87" localSheetId="16">[7]LIS183!#REF!</definedName>
    <definedName name="_87" localSheetId="17">[7]LIS183!#REF!</definedName>
    <definedName name="_87" localSheetId="19">[8]LIS183!#REF!</definedName>
    <definedName name="_87" localSheetId="20">[9]LIS183!#REF!</definedName>
    <definedName name="_87" localSheetId="21">[8]LIS183!#REF!</definedName>
    <definedName name="_87" localSheetId="22">[9]LIS183!#REF!</definedName>
    <definedName name="_87" localSheetId="23">[9]LIS183!#REF!</definedName>
    <definedName name="_87" localSheetId="6">[7]LIS183!#REF!</definedName>
    <definedName name="_87" localSheetId="26">[7]LIS183!#REF!</definedName>
    <definedName name="_87" localSheetId="1">[7]LIS183!#REF!</definedName>
    <definedName name="_87" localSheetId="12">[7]LIS183!#REF!</definedName>
    <definedName name="_87" localSheetId="13">[7]LIS183!#REF!</definedName>
    <definedName name="_87">[7]LIS183!#REF!</definedName>
    <definedName name="_88" localSheetId="4">[7]LIS183!#REF!</definedName>
    <definedName name="_88" localSheetId="16">[7]LIS183!#REF!</definedName>
    <definedName name="_88" localSheetId="17">[7]LIS183!#REF!</definedName>
    <definedName name="_88" localSheetId="19">[8]LIS183!#REF!</definedName>
    <definedName name="_88" localSheetId="20">[9]LIS183!#REF!</definedName>
    <definedName name="_88" localSheetId="21">[8]LIS183!#REF!</definedName>
    <definedName name="_88" localSheetId="22">[9]LIS183!#REF!</definedName>
    <definedName name="_88" localSheetId="23">[9]LIS183!#REF!</definedName>
    <definedName name="_88" localSheetId="6">[7]LIS183!#REF!</definedName>
    <definedName name="_88" localSheetId="26">[7]LIS183!#REF!</definedName>
    <definedName name="_88" localSheetId="1">[7]LIS183!#REF!</definedName>
    <definedName name="_88" localSheetId="12">[7]LIS183!#REF!</definedName>
    <definedName name="_88" localSheetId="13">[7]LIS183!#REF!</definedName>
    <definedName name="_88">[7]LIS183!#REF!</definedName>
    <definedName name="_89" localSheetId="4">[7]LIS183!#REF!</definedName>
    <definedName name="_89" localSheetId="16">[7]LIS183!#REF!</definedName>
    <definedName name="_89" localSheetId="17">[7]LIS183!#REF!</definedName>
    <definedName name="_89" localSheetId="19">[8]LIS183!#REF!</definedName>
    <definedName name="_89" localSheetId="20">[9]LIS183!#REF!</definedName>
    <definedName name="_89" localSheetId="21">[8]LIS183!#REF!</definedName>
    <definedName name="_89" localSheetId="22">[9]LIS183!#REF!</definedName>
    <definedName name="_89" localSheetId="23">[9]LIS183!#REF!</definedName>
    <definedName name="_89" localSheetId="6">[7]LIS183!#REF!</definedName>
    <definedName name="_89" localSheetId="26">[7]LIS183!#REF!</definedName>
    <definedName name="_89" localSheetId="1">[7]LIS183!#REF!</definedName>
    <definedName name="_89" localSheetId="12">[7]LIS183!#REF!</definedName>
    <definedName name="_89" localSheetId="13">[7]LIS183!#REF!</definedName>
    <definedName name="_89">[7]LIS183!#REF!</definedName>
    <definedName name="_9" localSheetId="4">[7]LIS183!#REF!</definedName>
    <definedName name="_9" localSheetId="16">[7]LIS183!#REF!</definedName>
    <definedName name="_9" localSheetId="17">[7]LIS183!#REF!</definedName>
    <definedName name="_9" localSheetId="19">[8]LIS183!#REF!</definedName>
    <definedName name="_9" localSheetId="20">[9]LIS183!#REF!</definedName>
    <definedName name="_9" localSheetId="21">[8]LIS183!#REF!</definedName>
    <definedName name="_9" localSheetId="22">[9]LIS183!#REF!</definedName>
    <definedName name="_9" localSheetId="23">[9]LIS183!#REF!</definedName>
    <definedName name="_9" localSheetId="6">[7]LIS183!#REF!</definedName>
    <definedName name="_9" localSheetId="26">[7]LIS183!#REF!</definedName>
    <definedName name="_9" localSheetId="1">[7]LIS183!#REF!</definedName>
    <definedName name="_9" localSheetId="12">[7]LIS183!#REF!</definedName>
    <definedName name="_9" localSheetId="13">[7]LIS183!#REF!</definedName>
    <definedName name="_9">[7]LIS183!#REF!</definedName>
    <definedName name="_90" localSheetId="4">[7]LIS183!#REF!</definedName>
    <definedName name="_90" localSheetId="16">[7]LIS183!#REF!</definedName>
    <definedName name="_90" localSheetId="17">[7]LIS183!#REF!</definedName>
    <definedName name="_90" localSheetId="19">[8]LIS183!#REF!</definedName>
    <definedName name="_90" localSheetId="20">[9]LIS183!#REF!</definedName>
    <definedName name="_90" localSheetId="21">[8]LIS183!#REF!</definedName>
    <definedName name="_90" localSheetId="22">[9]LIS183!#REF!</definedName>
    <definedName name="_90" localSheetId="23">[9]LIS183!#REF!</definedName>
    <definedName name="_90" localSheetId="6">[7]LIS183!#REF!</definedName>
    <definedName name="_90" localSheetId="26">[7]LIS183!#REF!</definedName>
    <definedName name="_90" localSheetId="1">[7]LIS183!#REF!</definedName>
    <definedName name="_90" localSheetId="12">[7]LIS183!#REF!</definedName>
    <definedName name="_90" localSheetId="13">[7]LIS183!#REF!</definedName>
    <definedName name="_90">[7]LIS183!#REF!</definedName>
    <definedName name="_91" localSheetId="4">[7]LIS183!#REF!</definedName>
    <definedName name="_91" localSheetId="16">[7]LIS183!#REF!</definedName>
    <definedName name="_91" localSheetId="17">[7]LIS183!#REF!</definedName>
    <definedName name="_91" localSheetId="19">[8]LIS183!#REF!</definedName>
    <definedName name="_91" localSheetId="20">[9]LIS183!#REF!</definedName>
    <definedName name="_91" localSheetId="21">[8]LIS183!#REF!</definedName>
    <definedName name="_91" localSheetId="22">[9]LIS183!#REF!</definedName>
    <definedName name="_91" localSheetId="23">[9]LIS183!#REF!</definedName>
    <definedName name="_91" localSheetId="6">[7]LIS183!#REF!</definedName>
    <definedName name="_91" localSheetId="26">[7]LIS183!#REF!</definedName>
    <definedName name="_91" localSheetId="1">[7]LIS183!#REF!</definedName>
    <definedName name="_91" localSheetId="12">[7]LIS183!#REF!</definedName>
    <definedName name="_91" localSheetId="13">[7]LIS183!#REF!</definedName>
    <definedName name="_91">[7]LIS183!#REF!</definedName>
    <definedName name="_92" localSheetId="4">[7]LIS183!#REF!</definedName>
    <definedName name="_92" localSheetId="16">[7]LIS183!#REF!</definedName>
    <definedName name="_92" localSheetId="17">[7]LIS183!#REF!</definedName>
    <definedName name="_92" localSheetId="19">[8]LIS183!#REF!</definedName>
    <definedName name="_92" localSheetId="20">[9]LIS183!#REF!</definedName>
    <definedName name="_92" localSheetId="21">[8]LIS183!#REF!</definedName>
    <definedName name="_92" localSheetId="22">[9]LIS183!#REF!</definedName>
    <definedName name="_92" localSheetId="23">[9]LIS183!#REF!</definedName>
    <definedName name="_92" localSheetId="6">[7]LIS183!#REF!</definedName>
    <definedName name="_92" localSheetId="26">[7]LIS183!#REF!</definedName>
    <definedName name="_92" localSheetId="1">[7]LIS183!#REF!</definedName>
    <definedName name="_92" localSheetId="12">[7]LIS183!#REF!</definedName>
    <definedName name="_92" localSheetId="13">[7]LIS183!#REF!</definedName>
    <definedName name="_92">[7]LIS183!#REF!</definedName>
    <definedName name="_93" localSheetId="4">[7]LIS183!#REF!</definedName>
    <definedName name="_93" localSheetId="16">[7]LIS183!#REF!</definedName>
    <definedName name="_93" localSheetId="17">[7]LIS183!#REF!</definedName>
    <definedName name="_93" localSheetId="19">[8]LIS183!#REF!</definedName>
    <definedName name="_93" localSheetId="20">[9]LIS183!#REF!</definedName>
    <definedName name="_93" localSheetId="21">[8]LIS183!#REF!</definedName>
    <definedName name="_93" localSheetId="22">[9]LIS183!#REF!</definedName>
    <definedName name="_93" localSheetId="23">[9]LIS183!#REF!</definedName>
    <definedName name="_93" localSheetId="6">[7]LIS183!#REF!</definedName>
    <definedName name="_93" localSheetId="26">[7]LIS183!#REF!</definedName>
    <definedName name="_93" localSheetId="1">[7]LIS183!#REF!</definedName>
    <definedName name="_93" localSheetId="12">[7]LIS183!#REF!</definedName>
    <definedName name="_93" localSheetId="13">[7]LIS183!#REF!</definedName>
    <definedName name="_93">[7]LIS183!#REF!</definedName>
    <definedName name="_94" localSheetId="4">[7]LIS183!#REF!</definedName>
    <definedName name="_94" localSheetId="16">[7]LIS183!#REF!</definedName>
    <definedName name="_94" localSheetId="17">[7]LIS183!#REF!</definedName>
    <definedName name="_94" localSheetId="19">[8]LIS183!#REF!</definedName>
    <definedName name="_94" localSheetId="20">[9]LIS183!#REF!</definedName>
    <definedName name="_94" localSheetId="21">[8]LIS183!#REF!</definedName>
    <definedName name="_94" localSheetId="22">[9]LIS183!#REF!</definedName>
    <definedName name="_94" localSheetId="23">[9]LIS183!#REF!</definedName>
    <definedName name="_94" localSheetId="6">[7]LIS183!#REF!</definedName>
    <definedName name="_94" localSheetId="26">[7]LIS183!#REF!</definedName>
    <definedName name="_94" localSheetId="1">[7]LIS183!#REF!</definedName>
    <definedName name="_94" localSheetId="12">[7]LIS183!#REF!</definedName>
    <definedName name="_94" localSheetId="13">[7]LIS183!#REF!</definedName>
    <definedName name="_94">[7]LIS183!#REF!</definedName>
    <definedName name="_95" localSheetId="4">[7]LIS183!#REF!</definedName>
    <definedName name="_95" localSheetId="16">[7]LIS183!#REF!</definedName>
    <definedName name="_95" localSheetId="17">[7]LIS183!#REF!</definedName>
    <definedName name="_95" localSheetId="19">[8]LIS183!#REF!</definedName>
    <definedName name="_95" localSheetId="20">[9]LIS183!#REF!</definedName>
    <definedName name="_95" localSheetId="21">[8]LIS183!#REF!</definedName>
    <definedName name="_95" localSheetId="22">[9]LIS183!#REF!</definedName>
    <definedName name="_95" localSheetId="23">[9]LIS183!#REF!</definedName>
    <definedName name="_95" localSheetId="6">[7]LIS183!#REF!</definedName>
    <definedName name="_95" localSheetId="26">[7]LIS183!#REF!</definedName>
    <definedName name="_95" localSheetId="1">[7]LIS183!#REF!</definedName>
    <definedName name="_95" localSheetId="12">[7]LIS183!#REF!</definedName>
    <definedName name="_95" localSheetId="13">[7]LIS183!#REF!</definedName>
    <definedName name="_95">[7]LIS183!#REF!</definedName>
    <definedName name="_96" localSheetId="4">[7]LIS183!#REF!</definedName>
    <definedName name="_96" localSheetId="16">[7]LIS183!#REF!</definedName>
    <definedName name="_96" localSheetId="17">[7]LIS183!#REF!</definedName>
    <definedName name="_96" localSheetId="19">[8]LIS183!#REF!</definedName>
    <definedName name="_96" localSheetId="20">[9]LIS183!#REF!</definedName>
    <definedName name="_96" localSheetId="21">[8]LIS183!#REF!</definedName>
    <definedName name="_96" localSheetId="22">[9]LIS183!#REF!</definedName>
    <definedName name="_96" localSheetId="23">[9]LIS183!#REF!</definedName>
    <definedName name="_96" localSheetId="6">[7]LIS183!#REF!</definedName>
    <definedName name="_96" localSheetId="26">[7]LIS183!#REF!</definedName>
    <definedName name="_96" localSheetId="1">[7]LIS183!#REF!</definedName>
    <definedName name="_96" localSheetId="12">[7]LIS183!#REF!</definedName>
    <definedName name="_96" localSheetId="13">[7]LIS183!#REF!</definedName>
    <definedName name="_96">[7]LIS183!#REF!</definedName>
    <definedName name="_97" localSheetId="4">[7]LIS183!#REF!</definedName>
    <definedName name="_97" localSheetId="16">[7]LIS183!#REF!</definedName>
    <definedName name="_97" localSheetId="17">[7]LIS183!#REF!</definedName>
    <definedName name="_97" localSheetId="19">[8]LIS183!#REF!</definedName>
    <definedName name="_97" localSheetId="20">[9]LIS183!#REF!</definedName>
    <definedName name="_97" localSheetId="21">[8]LIS183!#REF!</definedName>
    <definedName name="_97" localSheetId="22">[9]LIS183!#REF!</definedName>
    <definedName name="_97" localSheetId="23">[9]LIS183!#REF!</definedName>
    <definedName name="_97" localSheetId="6">[7]LIS183!#REF!</definedName>
    <definedName name="_97" localSheetId="26">[7]LIS183!#REF!</definedName>
    <definedName name="_97" localSheetId="1">[7]LIS183!#REF!</definedName>
    <definedName name="_97" localSheetId="12">[7]LIS183!#REF!</definedName>
    <definedName name="_97" localSheetId="13">[7]LIS183!#REF!</definedName>
    <definedName name="_97">[7]LIS183!#REF!</definedName>
    <definedName name="_98" localSheetId="4">[7]LIS183!#REF!</definedName>
    <definedName name="_98" localSheetId="16">[7]LIS183!#REF!</definedName>
    <definedName name="_98" localSheetId="17">[7]LIS183!#REF!</definedName>
    <definedName name="_98" localSheetId="19">[8]LIS183!#REF!</definedName>
    <definedName name="_98" localSheetId="20">[9]LIS183!#REF!</definedName>
    <definedName name="_98" localSheetId="21">[8]LIS183!#REF!</definedName>
    <definedName name="_98" localSheetId="22">[9]LIS183!#REF!</definedName>
    <definedName name="_98" localSheetId="23">[9]LIS183!#REF!</definedName>
    <definedName name="_98" localSheetId="6">[7]LIS183!#REF!</definedName>
    <definedName name="_98" localSheetId="26">[7]LIS183!#REF!</definedName>
    <definedName name="_98" localSheetId="1">[7]LIS183!#REF!</definedName>
    <definedName name="_98" localSheetId="12">[7]LIS183!#REF!</definedName>
    <definedName name="_98" localSheetId="13">[7]LIS183!#REF!</definedName>
    <definedName name="_98">[7]LIS183!#REF!</definedName>
    <definedName name="_99" localSheetId="4">[7]LIS183!#REF!</definedName>
    <definedName name="_99" localSheetId="16">[7]LIS183!#REF!</definedName>
    <definedName name="_99" localSheetId="17">[7]LIS183!#REF!</definedName>
    <definedName name="_99" localSheetId="19">[8]LIS183!#REF!</definedName>
    <definedName name="_99" localSheetId="20">[9]LIS183!#REF!</definedName>
    <definedName name="_99" localSheetId="21">[8]LIS183!#REF!</definedName>
    <definedName name="_99" localSheetId="22">[9]LIS183!#REF!</definedName>
    <definedName name="_99" localSheetId="23">[9]LIS183!#REF!</definedName>
    <definedName name="_99" localSheetId="6">[7]LIS183!#REF!</definedName>
    <definedName name="_99" localSheetId="26">[7]LIS183!#REF!</definedName>
    <definedName name="_99" localSheetId="1">[7]LIS183!#REF!</definedName>
    <definedName name="_99" localSheetId="12">[7]LIS183!#REF!</definedName>
    <definedName name="_99" localSheetId="13">[7]LIS183!#REF!</definedName>
    <definedName name="_99">[7]LIS183!#REF!</definedName>
    <definedName name="_CAU103" localSheetId="19">[10]Hoja1!$A$1:$C$10607</definedName>
    <definedName name="_CAU103" localSheetId="20">[10]Hoja1!$A$1:$C$10607</definedName>
    <definedName name="_CAU103" localSheetId="21">[10]Hoja1!$A$1:$C$10607</definedName>
    <definedName name="_CAU103" localSheetId="22">[10]Hoja1!$A$1:$C$10607</definedName>
    <definedName name="_CAU103" localSheetId="23">[10]Hoja1!$A$1:$C$10607</definedName>
    <definedName name="_CAU103" localSheetId="10">[11]Hoja1!$A$1:$C$10607</definedName>
    <definedName name="_CAU103">[4]Hoja1!$A$1:$C$10607</definedName>
    <definedName name="_xlnm._FilterDatabase" localSheetId="4" hidden="1">'0.CONSOLIDADO REGION '!$A$1:$U$44</definedName>
    <definedName name="_xlnm._FilterDatabase" localSheetId="5" hidden="1">'1. Población_Afiliada_Regimen'!$A$5:$Y$138</definedName>
    <definedName name="_xlnm._FilterDatabase" localSheetId="15" hidden="1">'10. Tendencia_por mes_RS'!$GH$2:$GK$138</definedName>
    <definedName name="_xlnm._FilterDatabase" localSheetId="16" hidden="1">'11. Tendencia_por mes_ RC'!$EX$2:$FA$143</definedName>
    <definedName name="_xlnm._FilterDatabase" localSheetId="17" hidden="1">'12. Tendencia_por mes_REX'!$DZ$2:$EC$141</definedName>
    <definedName name="_xlnm._FilterDatabase" localSheetId="19" hidden="1">'14. Afiliados_Grupo_edad_RS'!$C$1:$N$139</definedName>
    <definedName name="_xlnm._FilterDatabase" localSheetId="20" hidden="1">'14A. RS_Curso_Vida'!$C$1:$N$139</definedName>
    <definedName name="_xlnm._FilterDatabase" localSheetId="21" hidden="1">'15. Afiliados_Grupo_edad_RC'!$C$1:$N$138</definedName>
    <definedName name="_xlnm._FilterDatabase" localSheetId="22" hidden="1">'15A. RC_Curso_Vida'!$C$1:$N$139</definedName>
    <definedName name="_xlnm._FilterDatabase" localSheetId="23" hidden="1">'16. REx_Curso_Vida'!$C$1:$N$139</definedName>
    <definedName name="_xlnm._FilterDatabase" localSheetId="25" hidden="1">'18. Cobertura_Nacional_Deptos'!$A$24:$O$60</definedName>
    <definedName name="_xlnm._FilterDatabase" localSheetId="6" hidden="1">'2. Afiliados_Esquema Asociativo'!$D$3:$P$92</definedName>
    <definedName name="_xlnm._FilterDatabase" localSheetId="26" hidden="1">'3C. Afiliados_ Suspendidos_RC'!$AH$4:$AP$140</definedName>
    <definedName name="_xlnm._FilterDatabase" localSheetId="9" hidden="1">'4. Gráficos_%Tendencia_Subreg'!#REF!</definedName>
    <definedName name="_xlnm._FilterDatabase" localSheetId="1" hidden="1">'6.Gráfico_Afiliados_EPS_Rég (2)'!$A$11:$F$11</definedName>
    <definedName name="_xlnm._FilterDatabase" localSheetId="11" hidden="1">'6.Gráfico_Afiliados_EPS_Régimen'!$A$25:$D$25</definedName>
    <definedName name="_xlnm._FilterDatabase" localSheetId="12" hidden="1">'7. Gráficos_Tendencia_EPS'!#REF!</definedName>
    <definedName name="_xlnm._FilterDatabase" localSheetId="29" hidden="1">'A. Codigos_Municipio'!$B$1:$J$126</definedName>
    <definedName name="A" localSheetId="4">[7]LIS183!#REF!</definedName>
    <definedName name="A" localSheetId="16">[7]LIS183!#REF!</definedName>
    <definedName name="A" localSheetId="17">[7]LIS183!#REF!</definedName>
    <definedName name="A" localSheetId="20">[7]LIS183!#REF!</definedName>
    <definedName name="A" localSheetId="21">[7]LIS183!#REF!</definedName>
    <definedName name="A" localSheetId="22">[7]LIS183!#REF!</definedName>
    <definedName name="A" localSheetId="23">[7]LIS183!#REF!</definedName>
    <definedName name="A" localSheetId="6">[7]LIS183!#REF!</definedName>
    <definedName name="A" localSheetId="26">[7]LIS183!#REF!</definedName>
    <definedName name="A" localSheetId="9">[7]LIS183!#REF!</definedName>
    <definedName name="A" localSheetId="10">[7]LIS183!#REF!</definedName>
    <definedName name="A" localSheetId="1">[7]LIS183!#REF!</definedName>
    <definedName name="A" localSheetId="12">[7]LIS183!#REF!</definedName>
    <definedName name="A" localSheetId="13">[7]LIS183!#REF!</definedName>
    <definedName name="A">[7]LIS183!#REF!</definedName>
    <definedName name="A_impresión_IM" localSheetId="4">#REF!</definedName>
    <definedName name="A_impresión_IM" localSheetId="16">#REF!</definedName>
    <definedName name="A_impresión_IM" localSheetId="17">#REF!</definedName>
    <definedName name="A_impresión_IM" localSheetId="20">#REF!</definedName>
    <definedName name="A_impresión_IM" localSheetId="21">#REF!</definedName>
    <definedName name="A_impresión_IM" localSheetId="22">#REF!</definedName>
    <definedName name="A_impresión_IM" localSheetId="23">#REF!</definedName>
    <definedName name="A_impresión_IM" localSheetId="6">#REF!</definedName>
    <definedName name="A_impresión_IM" localSheetId="26">#REF!</definedName>
    <definedName name="A_impresión_IM" localSheetId="9">#REF!</definedName>
    <definedName name="A_impresión_IM" localSheetId="10">#REF!</definedName>
    <definedName name="A_impresión_IM" localSheetId="1">#REF!</definedName>
    <definedName name="A_impresión_IM" localSheetId="12">#REF!</definedName>
    <definedName name="A_impresión_IM" localSheetId="13">#REF!</definedName>
    <definedName name="A_impresión_IM">#REF!</definedName>
    <definedName name="APIA">[12]Hoja1!$A$8:$B$8</definedName>
    <definedName name="_xlnm.Print_Area" localSheetId="4">'0.CONSOLIDADO REGION '!$A$1:$P$18</definedName>
    <definedName name="_xlnm.Print_Area" localSheetId="5">'1. Población_Afiliada_Regimen'!$A$1:$O$142</definedName>
    <definedName name="_xlnm.Print_Area" localSheetId="27">'12. Tendencia_Valores_Años'!$A$1:$P$53</definedName>
    <definedName name="_xlnm.Print_Area" localSheetId="6">'2. Afiliados_Esquema Asociativo'!$B$1:$P$92</definedName>
    <definedName name="_xlnm.Print_Area" localSheetId="8">'3. Gráficos_Cobertura_Dpto'!$A$1:$L$44</definedName>
    <definedName name="asdewq" localSheetId="4">#REF!</definedName>
    <definedName name="asdewq" localSheetId="16">#REF!</definedName>
    <definedName name="asdewq" localSheetId="17">#REF!</definedName>
    <definedName name="asdewq" localSheetId="19">#REF!</definedName>
    <definedName name="asdewq" localSheetId="20">#REF!</definedName>
    <definedName name="asdewq" localSheetId="21">#REF!</definedName>
    <definedName name="asdewq" localSheetId="22">#REF!</definedName>
    <definedName name="asdewq" localSheetId="23">#REF!</definedName>
    <definedName name="asdewq" localSheetId="6">#REF!</definedName>
    <definedName name="asdewq" localSheetId="26">#REF!</definedName>
    <definedName name="asdewq" localSheetId="9">#REF!</definedName>
    <definedName name="asdewq" localSheetId="10">#REF!</definedName>
    <definedName name="asdewq" localSheetId="1">#REF!</definedName>
    <definedName name="asdewq" localSheetId="12">#REF!</definedName>
    <definedName name="asdewq" localSheetId="13">#REF!</definedName>
    <definedName name="asdewq">#REF!</definedName>
    <definedName name="bASEDEDATOS1" localSheetId="4">#REF!</definedName>
    <definedName name="bASEDEDATOS1" localSheetId="16">#REF!</definedName>
    <definedName name="bASEDEDATOS1" localSheetId="17">#REF!</definedName>
    <definedName name="bASEDEDATOS1" localSheetId="20">#REF!</definedName>
    <definedName name="bASEDEDATOS1" localSheetId="21">#REF!</definedName>
    <definedName name="bASEDEDATOS1" localSheetId="22">#REF!</definedName>
    <definedName name="bASEDEDATOS1" localSheetId="23">#REF!</definedName>
    <definedName name="bASEDEDATOS1" localSheetId="6">#REF!</definedName>
    <definedName name="bASEDEDATOS1" localSheetId="26">#REF!</definedName>
    <definedName name="bASEDEDATOS1" localSheetId="9">#REF!</definedName>
    <definedName name="bASEDEDATOS1" localSheetId="10">#REF!</definedName>
    <definedName name="bASEDEDATOS1" localSheetId="1">#REF!</definedName>
    <definedName name="bASEDEDATOS1" localSheetId="12">#REF!</definedName>
    <definedName name="bASEDEDATOS1" localSheetId="13">#REF!</definedName>
    <definedName name="bASEDEDATOS1">#REF!</definedName>
    <definedName name="BELEN_DE_UMBRIA">[12]Hoja1!$A$12:$B$12</definedName>
    <definedName name="BUCARAMANGA">[12]Hoja1!$A$22:$B$22</definedName>
    <definedName name="BVFD" localSheetId="4">#REF!</definedName>
    <definedName name="BVFD" localSheetId="16">#REF!</definedName>
    <definedName name="BVFD" localSheetId="17">#REF!</definedName>
    <definedName name="BVFD" localSheetId="20">#REF!</definedName>
    <definedName name="BVFD" localSheetId="21">#REF!</definedName>
    <definedName name="BVFD" localSheetId="22">#REF!</definedName>
    <definedName name="BVFD" localSheetId="23">#REF!</definedName>
    <definedName name="BVFD" localSheetId="6">#REF!</definedName>
    <definedName name="BVFD" localSheetId="26">#REF!</definedName>
    <definedName name="BVFD" localSheetId="9">#REF!</definedName>
    <definedName name="BVFD" localSheetId="10">#REF!</definedName>
    <definedName name="BVFD" localSheetId="1">#REF!</definedName>
    <definedName name="BVFD" localSheetId="12">#REF!</definedName>
    <definedName name="BVFD" localSheetId="13">#REF!</definedName>
    <definedName name="BVFD">#REF!</definedName>
    <definedName name="bvg" localSheetId="4">#REF!</definedName>
    <definedName name="bvg" localSheetId="16">#REF!</definedName>
    <definedName name="bvg" localSheetId="17">#REF!</definedName>
    <definedName name="bvg" localSheetId="19">#REF!</definedName>
    <definedName name="bvg" localSheetId="20">#REF!</definedName>
    <definedName name="bvg" localSheetId="21">#REF!</definedName>
    <definedName name="bvg" localSheetId="22">#REF!</definedName>
    <definedName name="bvg" localSheetId="23">#REF!</definedName>
    <definedName name="bvg" localSheetId="6">#REF!</definedName>
    <definedName name="bvg" localSheetId="26">#REF!</definedName>
    <definedName name="bvg" localSheetId="9">#REF!</definedName>
    <definedName name="bvg" localSheetId="10">#REF!</definedName>
    <definedName name="bvg" localSheetId="1">#REF!</definedName>
    <definedName name="bvg" localSheetId="12">#REF!</definedName>
    <definedName name="bvg" localSheetId="13">#REF!</definedName>
    <definedName name="bvg">#REF!</definedName>
    <definedName name="CARMEN_DE_APICALA">[12]Hoja1!$A$3:$B$3</definedName>
    <definedName name="CAU" localSheetId="4">#REF!</definedName>
    <definedName name="CAU" localSheetId="16">#REF!</definedName>
    <definedName name="CAU" localSheetId="17">#REF!</definedName>
    <definedName name="CAU" localSheetId="19">#REF!</definedName>
    <definedName name="CAU" localSheetId="20">#REF!</definedName>
    <definedName name="CAU" localSheetId="21">#REF!</definedName>
    <definedName name="CAU" localSheetId="22">#REF!</definedName>
    <definedName name="CAU" localSheetId="23">#REF!</definedName>
    <definedName name="CAU" localSheetId="6">#REF!</definedName>
    <definedName name="CAU" localSheetId="26">#REF!</definedName>
    <definedName name="CAU" localSheetId="9">#REF!</definedName>
    <definedName name="CAU" localSheetId="10">#REF!</definedName>
    <definedName name="CAU" localSheetId="1">#REF!</definedName>
    <definedName name="CAU" localSheetId="12">#REF!</definedName>
    <definedName name="CAU" localSheetId="13">#REF!</definedName>
    <definedName name="CAU">#REF!</definedName>
    <definedName name="CENSO1964" localSheetId="4">#REF!</definedName>
    <definedName name="CENSO1964" localSheetId="16">#REF!</definedName>
    <definedName name="CENSO1964" localSheetId="17">#REF!</definedName>
    <definedName name="CENSO1964" localSheetId="20">#REF!</definedName>
    <definedName name="CENSO1964" localSheetId="21">#REF!</definedName>
    <definedName name="CENSO1964" localSheetId="22">#REF!</definedName>
    <definedName name="CENSO1964" localSheetId="23">#REF!</definedName>
    <definedName name="CENSO1964" localSheetId="6">#REF!</definedName>
    <definedName name="CENSO1964" localSheetId="26">#REF!</definedName>
    <definedName name="CENSO1964" localSheetId="9">#REF!</definedName>
    <definedName name="CENSO1964" localSheetId="10">#REF!</definedName>
    <definedName name="CENSO1964" localSheetId="1">#REF!</definedName>
    <definedName name="CENSO1964" localSheetId="12">#REF!</definedName>
    <definedName name="CENSO1964" localSheetId="13">#REF!</definedName>
    <definedName name="CENSO1964">#REF!</definedName>
    <definedName name="CENSO1973" localSheetId="4">#REF!</definedName>
    <definedName name="CENSO1973" localSheetId="16">#REF!</definedName>
    <definedName name="CENSO1973" localSheetId="17">#REF!</definedName>
    <definedName name="CENSO1973" localSheetId="20">#REF!</definedName>
    <definedName name="CENSO1973" localSheetId="21">#REF!</definedName>
    <definedName name="CENSO1973" localSheetId="22">#REF!</definedName>
    <definedName name="CENSO1973" localSheetId="23">#REF!</definedName>
    <definedName name="CENSO1973" localSheetId="6">#REF!</definedName>
    <definedName name="CENSO1973" localSheetId="26">#REF!</definedName>
    <definedName name="CENSO1973" localSheetId="9">#REF!</definedName>
    <definedName name="CENSO1973" localSheetId="10">#REF!</definedName>
    <definedName name="CENSO1973" localSheetId="1">#REF!</definedName>
    <definedName name="CENSO1973" localSheetId="12">#REF!</definedName>
    <definedName name="CENSO1973" localSheetId="13">#REF!</definedName>
    <definedName name="CENSO1973">#REF!</definedName>
    <definedName name="CENSO1985" localSheetId="4">#REF!</definedName>
    <definedName name="CENSO1985" localSheetId="16">#REF!</definedName>
    <definedName name="CENSO1985" localSheetId="17">#REF!</definedName>
    <definedName name="CENSO1985" localSheetId="20">#REF!</definedName>
    <definedName name="CENSO1985" localSheetId="21">#REF!</definedName>
    <definedName name="CENSO1985" localSheetId="22">#REF!</definedName>
    <definedName name="CENSO1985" localSheetId="23">#REF!</definedName>
    <definedName name="CENSO1985" localSheetId="6">#REF!</definedName>
    <definedName name="CENSO1985" localSheetId="26">#REF!</definedName>
    <definedName name="CENSO1985" localSheetId="9">#REF!</definedName>
    <definedName name="CENSO1985" localSheetId="1">#REF!</definedName>
    <definedName name="CENSO1985" localSheetId="12">#REF!</definedName>
    <definedName name="CENSO1985" localSheetId="13">#REF!</definedName>
    <definedName name="CENSO1985">#REF!</definedName>
    <definedName name="cffbhf" localSheetId="4">#REF!</definedName>
    <definedName name="cffbhf" localSheetId="16">#REF!</definedName>
    <definedName name="cffbhf" localSheetId="17">#REF!</definedName>
    <definedName name="cffbhf" localSheetId="19">#REF!</definedName>
    <definedName name="cffbhf" localSheetId="20">#REF!</definedName>
    <definedName name="cffbhf" localSheetId="21">#REF!</definedName>
    <definedName name="cffbhf" localSheetId="22">#REF!</definedName>
    <definedName name="cffbhf" localSheetId="23">#REF!</definedName>
    <definedName name="cffbhf" localSheetId="6">#REF!</definedName>
    <definedName name="cffbhf" localSheetId="26">#REF!</definedName>
    <definedName name="cffbhf" localSheetId="9">#REF!</definedName>
    <definedName name="cffbhf" localSheetId="1">#REF!</definedName>
    <definedName name="cffbhf" localSheetId="12">#REF!</definedName>
    <definedName name="cffbhf" localSheetId="13">#REF!</definedName>
    <definedName name="cffbhf">#REF!</definedName>
    <definedName name="COBER" localSheetId="4">[7]LIS183!#REF!</definedName>
    <definedName name="COBER" localSheetId="16">[7]LIS183!#REF!</definedName>
    <definedName name="COBER" localSheetId="17">[7]LIS183!#REF!</definedName>
    <definedName name="COBER" localSheetId="20">[7]LIS183!#REF!</definedName>
    <definedName name="COBER" localSheetId="21">[7]LIS183!#REF!</definedName>
    <definedName name="COBER" localSheetId="22">[7]LIS183!#REF!</definedName>
    <definedName name="COBER" localSheetId="23">[7]LIS183!#REF!</definedName>
    <definedName name="COBER" localSheetId="6">[7]LIS183!#REF!</definedName>
    <definedName name="COBER" localSheetId="26">[7]LIS183!#REF!</definedName>
    <definedName name="COBER" localSheetId="9">[7]LIS183!#REF!</definedName>
    <definedName name="COBER" localSheetId="10">[7]LIS183!#REF!</definedName>
    <definedName name="COBER" localSheetId="1">[7]LIS183!#REF!</definedName>
    <definedName name="COBER" localSheetId="12">[7]LIS183!#REF!</definedName>
    <definedName name="COBER" localSheetId="13">[7]LIS183!#REF!</definedName>
    <definedName name="COBER">[7]LIS183!#REF!</definedName>
    <definedName name="CODIGO_DIVIPOLA" localSheetId="4">#REF!</definedName>
    <definedName name="CODIGO_DIVIPOLA" localSheetId="5">#REF!</definedName>
    <definedName name="CODIGO_DIVIPOLA" localSheetId="15">#REF!</definedName>
    <definedName name="CODIGO_DIVIPOLA" localSheetId="16">#REF!</definedName>
    <definedName name="CODIGO_DIVIPOLA" localSheetId="17">#REF!</definedName>
    <definedName name="CODIGO_DIVIPOLA" localSheetId="27">#REF!</definedName>
    <definedName name="CODIGO_DIVIPOLA" localSheetId="19">#REF!</definedName>
    <definedName name="CODIGO_DIVIPOLA" localSheetId="20">#REF!</definedName>
    <definedName name="CODIGO_DIVIPOLA" localSheetId="21">#REF!</definedName>
    <definedName name="CODIGO_DIVIPOLA" localSheetId="22">#REF!</definedName>
    <definedName name="CODIGO_DIVIPOLA" localSheetId="23">#REF!</definedName>
    <definedName name="CODIGO_DIVIPOLA" localSheetId="6">#REF!</definedName>
    <definedName name="CODIGO_DIVIPOLA" localSheetId="8">#REF!</definedName>
    <definedName name="CODIGO_DIVIPOLA" localSheetId="26">#REF!</definedName>
    <definedName name="CODIGO_DIVIPOLA" localSheetId="9">#REF!</definedName>
    <definedName name="CODIGO_DIVIPOLA" localSheetId="10">#REF!</definedName>
    <definedName name="CODIGO_DIVIPOLA" localSheetId="1">#REF!</definedName>
    <definedName name="CODIGO_DIVIPOLA" localSheetId="12">#REF!</definedName>
    <definedName name="CODIGO_DIVIPOLA" localSheetId="13">#REF!</definedName>
    <definedName name="CODIGO_DIVIPOLA">#REF!</definedName>
    <definedName name="CUNDAY">[12]Hoja1!$A$4:$B$4</definedName>
    <definedName name="D" localSheetId="4">[7]LIS183!#REF!</definedName>
    <definedName name="D" localSheetId="16">[7]LIS183!#REF!</definedName>
    <definedName name="D" localSheetId="17">[7]LIS183!#REF!</definedName>
    <definedName name="D" localSheetId="20">[7]LIS183!#REF!</definedName>
    <definedName name="D" localSheetId="21">[7]LIS183!#REF!</definedName>
    <definedName name="D" localSheetId="22">[7]LIS183!#REF!</definedName>
    <definedName name="D" localSheetId="23">[7]LIS183!#REF!</definedName>
    <definedName name="D" localSheetId="6">[7]LIS183!#REF!</definedName>
    <definedName name="D" localSheetId="26">[7]LIS183!#REF!</definedName>
    <definedName name="D" localSheetId="9">[7]LIS183!#REF!</definedName>
    <definedName name="D" localSheetId="10">[7]LIS183!#REF!</definedName>
    <definedName name="D" localSheetId="1">[7]LIS183!#REF!</definedName>
    <definedName name="D" localSheetId="12">[7]LIS183!#REF!</definedName>
    <definedName name="D" localSheetId="13">[7]LIS183!#REF!</definedName>
    <definedName name="D">[7]LIS183!#REF!</definedName>
    <definedName name="Database" localSheetId="4">#REF!</definedName>
    <definedName name="Database" localSheetId="16">#REF!</definedName>
    <definedName name="Database" localSheetId="17">#REF!</definedName>
    <definedName name="Database" localSheetId="19">#REF!</definedName>
    <definedName name="Database" localSheetId="20">#REF!</definedName>
    <definedName name="Database" localSheetId="21">#REF!</definedName>
    <definedName name="Database" localSheetId="22">#REF!</definedName>
    <definedName name="Database" localSheetId="23">#REF!</definedName>
    <definedName name="Database" localSheetId="6">#REF!</definedName>
    <definedName name="Database" localSheetId="26">#REF!</definedName>
    <definedName name="Database" localSheetId="9">#REF!</definedName>
    <definedName name="Database" localSheetId="10">#REF!</definedName>
    <definedName name="Database" localSheetId="1">#REF!</definedName>
    <definedName name="Database" localSheetId="12">#REF!</definedName>
    <definedName name="Database" localSheetId="13">#REF!</definedName>
    <definedName name="Database">#REF!</definedName>
    <definedName name="DboREGISTRO_LEY_617" localSheetId="4">#REF!</definedName>
    <definedName name="DboREGISTRO_LEY_617" localSheetId="5">#REF!</definedName>
    <definedName name="DboREGISTRO_LEY_617" localSheetId="15">#REF!</definedName>
    <definedName name="DboREGISTRO_LEY_617" localSheetId="16">#REF!</definedName>
    <definedName name="DboREGISTRO_LEY_617" localSheetId="17">#REF!</definedName>
    <definedName name="DboREGISTRO_LEY_617" localSheetId="27">#REF!</definedName>
    <definedName name="DboREGISTRO_LEY_617" localSheetId="19">#REF!</definedName>
    <definedName name="DboREGISTRO_LEY_617" localSheetId="20">#REF!</definedName>
    <definedName name="DboREGISTRO_LEY_617" localSheetId="21">#REF!</definedName>
    <definedName name="DboREGISTRO_LEY_617" localSheetId="22">#REF!</definedName>
    <definedName name="DboREGISTRO_LEY_617" localSheetId="23">#REF!</definedName>
    <definedName name="DboREGISTRO_LEY_617" localSheetId="6">#REF!</definedName>
    <definedName name="DboREGISTRO_LEY_617" localSheetId="8">#REF!</definedName>
    <definedName name="DboREGISTRO_LEY_617" localSheetId="26">#REF!</definedName>
    <definedName name="DboREGISTRO_LEY_617" localSheetId="9">#REF!</definedName>
    <definedName name="DboREGISTRO_LEY_617" localSheetId="10">#REF!</definedName>
    <definedName name="DboREGISTRO_LEY_617" localSheetId="1">#REF!</definedName>
    <definedName name="DboREGISTRO_LEY_617" localSheetId="12">#REF!</definedName>
    <definedName name="DboREGISTRO_LEY_617" localSheetId="13">#REF!</definedName>
    <definedName name="DboREGISTRO_LEY_617">#REF!</definedName>
    <definedName name="Def" localSheetId="4">#REF!</definedName>
    <definedName name="Def" localSheetId="16">#REF!</definedName>
    <definedName name="Def" localSheetId="17">#REF!</definedName>
    <definedName name="Def" localSheetId="19">#REF!</definedName>
    <definedName name="Def" localSheetId="20">#REF!</definedName>
    <definedName name="Def" localSheetId="21">#REF!</definedName>
    <definedName name="Def" localSheetId="22">#REF!</definedName>
    <definedName name="Def" localSheetId="23">#REF!</definedName>
    <definedName name="Def" localSheetId="6">#REF!</definedName>
    <definedName name="Def" localSheetId="26">#REF!</definedName>
    <definedName name="Def" localSheetId="9">#REF!</definedName>
    <definedName name="Def" localSheetId="10">#REF!</definedName>
    <definedName name="Def" localSheetId="1">#REF!</definedName>
    <definedName name="Def" localSheetId="12">#REF!</definedName>
    <definedName name="Def" localSheetId="13">#REF!</definedName>
    <definedName name="Def">#REF!</definedName>
    <definedName name="defr" localSheetId="4">[7]LIS183!#REF!</definedName>
    <definedName name="defr" localSheetId="16">[7]LIS183!#REF!</definedName>
    <definedName name="defr" localSheetId="17">[7]LIS183!#REF!</definedName>
    <definedName name="defr" localSheetId="20">[7]LIS183!#REF!</definedName>
    <definedName name="defr" localSheetId="21">[7]LIS183!#REF!</definedName>
    <definedName name="defr" localSheetId="22">[7]LIS183!#REF!</definedName>
    <definedName name="defr" localSheetId="23">[7]LIS183!#REF!</definedName>
    <definedName name="defr" localSheetId="6">[7]LIS183!#REF!</definedName>
    <definedName name="defr" localSheetId="26">[7]LIS183!#REF!</definedName>
    <definedName name="defr" localSheetId="9">[7]LIS183!#REF!</definedName>
    <definedName name="defr" localSheetId="10">[7]LIS183!#REF!</definedName>
    <definedName name="defr" localSheetId="1">[7]LIS183!#REF!</definedName>
    <definedName name="defr" localSheetId="12">[7]LIS183!#REF!</definedName>
    <definedName name="defr" localSheetId="13">[7]LIS183!#REF!</definedName>
    <definedName name="defr">[7]LIS183!#REF!</definedName>
    <definedName name="defrts" localSheetId="4">#REF!</definedName>
    <definedName name="defrts" localSheetId="16">#REF!</definedName>
    <definedName name="defrts" localSheetId="17">#REF!</definedName>
    <definedName name="defrts" localSheetId="19">#REF!</definedName>
    <definedName name="defrts" localSheetId="20">#REF!</definedName>
    <definedName name="defrts" localSheetId="21">#REF!</definedName>
    <definedName name="defrts" localSheetId="22">#REF!</definedName>
    <definedName name="defrts" localSheetId="23">#REF!</definedName>
    <definedName name="defrts" localSheetId="6">#REF!</definedName>
    <definedName name="defrts" localSheetId="26">#REF!</definedName>
    <definedName name="defrts" localSheetId="9">#REF!</definedName>
    <definedName name="defrts" localSheetId="10">#REF!</definedName>
    <definedName name="defrts" localSheetId="1">#REF!</definedName>
    <definedName name="defrts" localSheetId="12">#REF!</definedName>
    <definedName name="defrts" localSheetId="13">#REF!</definedName>
    <definedName name="defrts">#REF!</definedName>
    <definedName name="DEFUNCIONES10" localSheetId="4">#REF!</definedName>
    <definedName name="DEFUNCIONES10" localSheetId="16">#REF!</definedName>
    <definedName name="DEFUNCIONES10" localSheetId="17">#REF!</definedName>
    <definedName name="DEFUNCIONES10" localSheetId="20">#REF!</definedName>
    <definedName name="DEFUNCIONES10" localSheetId="21">#REF!</definedName>
    <definedName name="DEFUNCIONES10" localSheetId="22">#REF!</definedName>
    <definedName name="DEFUNCIONES10" localSheetId="23">#REF!</definedName>
    <definedName name="DEFUNCIONES10" localSheetId="6">#REF!</definedName>
    <definedName name="DEFUNCIONES10" localSheetId="26">#REF!</definedName>
    <definedName name="DEFUNCIONES10" localSheetId="9">#REF!</definedName>
    <definedName name="DEFUNCIONES10" localSheetId="10">#REF!</definedName>
    <definedName name="DEFUNCIONES10" localSheetId="1">#REF!</definedName>
    <definedName name="DEFUNCIONES10" localSheetId="12">#REF!</definedName>
    <definedName name="DEFUNCIONES10" localSheetId="13">#REF!</definedName>
    <definedName name="DEFUNCIONES10">#REF!</definedName>
    <definedName name="DGGG" localSheetId="4">#REF!</definedName>
    <definedName name="DGGG" localSheetId="16">#REF!</definedName>
    <definedName name="DGGG" localSheetId="17">#REF!</definedName>
    <definedName name="DGGG" localSheetId="20">#REF!</definedName>
    <definedName name="DGGG" localSheetId="21">#REF!</definedName>
    <definedName name="DGGG" localSheetId="22">#REF!</definedName>
    <definedName name="DGGG" localSheetId="23">#REF!</definedName>
    <definedName name="DGGG" localSheetId="6">#REF!</definedName>
    <definedName name="DGGG" localSheetId="26">#REF!</definedName>
    <definedName name="DGGG" localSheetId="9">#REF!</definedName>
    <definedName name="DGGG" localSheetId="10">#REF!</definedName>
    <definedName name="DGGG" localSheetId="1">#REF!</definedName>
    <definedName name="DGGG" localSheetId="12">#REF!</definedName>
    <definedName name="DGGG" localSheetId="13">#REF!</definedName>
    <definedName name="DGGG">#REF!</definedName>
    <definedName name="DIAAN" localSheetId="4">#REF!</definedName>
    <definedName name="DIAAN" localSheetId="16">#REF!</definedName>
    <definedName name="DIAAN" localSheetId="17">#REF!</definedName>
    <definedName name="DIAAN" localSheetId="20">#REF!</definedName>
    <definedName name="DIAAN" localSheetId="21">#REF!</definedName>
    <definedName name="DIAAN" localSheetId="22">#REF!</definedName>
    <definedName name="DIAAN" localSheetId="23">#REF!</definedName>
    <definedName name="DIAAN" localSheetId="6">#REF!</definedName>
    <definedName name="DIAAN" localSheetId="26">#REF!</definedName>
    <definedName name="DIAAN" localSheetId="9">#REF!</definedName>
    <definedName name="DIAAN" localSheetId="1">#REF!</definedName>
    <definedName name="DIAAN" localSheetId="12">#REF!</definedName>
    <definedName name="DIAAN" localSheetId="13">#REF!</definedName>
    <definedName name="DIAAN">#REF!</definedName>
    <definedName name="DIAGNOSTICOS4" localSheetId="4">#REF!</definedName>
    <definedName name="DIAGNOSTICOS4" localSheetId="16">#REF!</definedName>
    <definedName name="DIAGNOSTICOS4" localSheetId="17">#REF!</definedName>
    <definedName name="DIAGNOSTICOS4" localSheetId="19">#REF!</definedName>
    <definedName name="DIAGNOSTICOS4" localSheetId="20">#REF!</definedName>
    <definedName name="DIAGNOSTICOS4" localSheetId="21">#REF!</definedName>
    <definedName name="DIAGNOSTICOS4" localSheetId="22">#REF!</definedName>
    <definedName name="DIAGNOSTICOS4" localSheetId="23">#REF!</definedName>
    <definedName name="DIAGNOSTICOS4" localSheetId="6">#REF!</definedName>
    <definedName name="DIAGNOSTICOS4" localSheetId="26">#REF!</definedName>
    <definedName name="DIAGNOSTICOS4" localSheetId="9">#REF!</definedName>
    <definedName name="DIAGNOSTICOS4" localSheetId="1">#REF!</definedName>
    <definedName name="DIAGNOSTICOS4" localSheetId="12">#REF!</definedName>
    <definedName name="DIAGNOSTICOS4" localSheetId="13">#REF!</definedName>
    <definedName name="DIAGNOSTICOS4">#REF!</definedName>
    <definedName name="diGNOSTICO5" localSheetId="4">#REF!</definedName>
    <definedName name="diGNOSTICO5" localSheetId="16">#REF!</definedName>
    <definedName name="diGNOSTICO5" localSheetId="17">#REF!</definedName>
    <definedName name="diGNOSTICO5" localSheetId="20">#REF!</definedName>
    <definedName name="diGNOSTICO5" localSheetId="21">#REF!</definedName>
    <definedName name="diGNOSTICO5" localSheetId="22">#REF!</definedName>
    <definedName name="diGNOSTICO5" localSheetId="23">#REF!</definedName>
    <definedName name="diGNOSTICO5" localSheetId="6">#REF!</definedName>
    <definedName name="diGNOSTICO5" localSheetId="26">#REF!</definedName>
    <definedName name="diGNOSTICO5" localSheetId="9">#REF!</definedName>
    <definedName name="diGNOSTICO5" localSheetId="1">#REF!</definedName>
    <definedName name="diGNOSTICO5" localSheetId="12">#REF!</definedName>
    <definedName name="diGNOSTICO5" localSheetId="13">#REF!</definedName>
    <definedName name="diGNOSTICO5">#REF!</definedName>
    <definedName name="DILLA" localSheetId="4">#REF!</definedName>
    <definedName name="DILLA" localSheetId="16">#REF!</definedName>
    <definedName name="DILLA" localSheetId="17">#REF!</definedName>
    <definedName name="DILLA" localSheetId="20">#REF!</definedName>
    <definedName name="DILLA" localSheetId="21">#REF!</definedName>
    <definedName name="DILLA" localSheetId="22">#REF!</definedName>
    <definedName name="DILLA" localSheetId="23">#REF!</definedName>
    <definedName name="DILLA" localSheetId="6">#REF!</definedName>
    <definedName name="DILLA" localSheetId="26">#REF!</definedName>
    <definedName name="DILLA" localSheetId="9">#REF!</definedName>
    <definedName name="DILLA" localSheetId="1">#REF!</definedName>
    <definedName name="DILLA" localSheetId="12">#REF!</definedName>
    <definedName name="DILLA" localSheetId="13">#REF!</definedName>
    <definedName name="DILLA">#REF!</definedName>
    <definedName name="DOSQUEBRADAS">[12]Hoja1!$A$18:$B$18</definedName>
    <definedName name="E" localSheetId="4">[7]LIS183!#REF!</definedName>
    <definedName name="E" localSheetId="16">[7]LIS183!#REF!</definedName>
    <definedName name="E" localSheetId="17">[7]LIS183!#REF!</definedName>
    <definedName name="E" localSheetId="19">[4]Hoja1!$A$1:$C$10607</definedName>
    <definedName name="E" localSheetId="20">[5]Hoja1!$A$1:$C$10607</definedName>
    <definedName name="E" localSheetId="21">[4]Hoja1!$A$1:$C$10607</definedName>
    <definedName name="E" localSheetId="22">[5]Hoja1!$A$1:$C$10607</definedName>
    <definedName name="E" localSheetId="23">[5]Hoja1!$A$1:$C$10607</definedName>
    <definedName name="E" localSheetId="6">[7]LIS183!#REF!</definedName>
    <definedName name="E" localSheetId="26">[7]LIS183!#REF!</definedName>
    <definedName name="E" localSheetId="9">[7]LIS183!#REF!</definedName>
    <definedName name="E" localSheetId="10">[7]LIS183!#REF!</definedName>
    <definedName name="E" localSheetId="1">[7]LIS183!#REF!</definedName>
    <definedName name="E" localSheetId="12">[7]LIS183!#REF!</definedName>
    <definedName name="E" localSheetId="13">[7]LIS183!#REF!</definedName>
    <definedName name="E">[7]LIS183!#REF!</definedName>
    <definedName name="edad" localSheetId="4">#REF!</definedName>
    <definedName name="edad" localSheetId="16">#REF!</definedName>
    <definedName name="edad" localSheetId="17">#REF!</definedName>
    <definedName name="edad" localSheetId="19">#REF!</definedName>
    <definedName name="edad" localSheetId="20">#REF!</definedName>
    <definedName name="edad" localSheetId="21">#REF!</definedName>
    <definedName name="edad" localSheetId="22">#REF!</definedName>
    <definedName name="edad" localSheetId="23">#REF!</definedName>
    <definedName name="edad" localSheetId="6">#REF!</definedName>
    <definedName name="edad" localSheetId="26">#REF!</definedName>
    <definedName name="edad" localSheetId="9">#REF!</definedName>
    <definedName name="edad" localSheetId="10">#REF!</definedName>
    <definedName name="edad" localSheetId="1">#REF!</definedName>
    <definedName name="edad" localSheetId="12">#REF!</definedName>
    <definedName name="edad" localSheetId="13">#REF!</definedName>
    <definedName name="edad">#REF!</definedName>
    <definedName name="egghgh" localSheetId="4">#REF!</definedName>
    <definedName name="egghgh" localSheetId="16">#REF!</definedName>
    <definedName name="egghgh" localSheetId="17">#REF!</definedName>
    <definedName name="egghgh" localSheetId="19">#REF!</definedName>
    <definedName name="egghgh" localSheetId="20">#REF!</definedName>
    <definedName name="egghgh" localSheetId="21">#REF!</definedName>
    <definedName name="egghgh" localSheetId="22">#REF!</definedName>
    <definedName name="egghgh" localSheetId="23">#REF!</definedName>
    <definedName name="egghgh" localSheetId="6">#REF!</definedName>
    <definedName name="egghgh" localSheetId="26">#REF!</definedName>
    <definedName name="egghgh" localSheetId="9">#REF!</definedName>
    <definedName name="egghgh" localSheetId="10">#REF!</definedName>
    <definedName name="egghgh" localSheetId="1">#REF!</definedName>
    <definedName name="egghgh" localSheetId="12">#REF!</definedName>
    <definedName name="egghgh" localSheetId="13">#REF!</definedName>
    <definedName name="egghgh">#REF!</definedName>
    <definedName name="EPSRC">#REF!</definedName>
    <definedName name="fda" localSheetId="4">#REF!</definedName>
    <definedName name="fda" localSheetId="16">#REF!</definedName>
    <definedName name="fda" localSheetId="17">#REF!</definedName>
    <definedName name="fda" localSheetId="20">#REF!</definedName>
    <definedName name="fda" localSheetId="21">#REF!</definedName>
    <definedName name="fda" localSheetId="22">#REF!</definedName>
    <definedName name="fda" localSheetId="23">#REF!</definedName>
    <definedName name="fda" localSheetId="6">#REF!</definedName>
    <definedName name="fda" localSheetId="26">#REF!</definedName>
    <definedName name="fda" localSheetId="9">#REF!</definedName>
    <definedName name="fda" localSheetId="10">#REF!</definedName>
    <definedName name="fda" localSheetId="1">#REF!</definedName>
    <definedName name="fda" localSheetId="12">#REF!</definedName>
    <definedName name="fda" localSheetId="13">#REF!</definedName>
    <definedName name="fda">#REF!</definedName>
    <definedName name="FLORIDABLANCA_HOSP">[12]Hoja1!$A$19:$B$19</definedName>
    <definedName name="G" localSheetId="4">[7]LIS183!#REF!</definedName>
    <definedName name="G" localSheetId="16">[7]LIS183!#REF!</definedName>
    <definedName name="G" localSheetId="17">[7]LIS183!#REF!</definedName>
    <definedName name="G" localSheetId="20">[7]LIS183!#REF!</definedName>
    <definedName name="G" localSheetId="21">[7]LIS183!#REF!</definedName>
    <definedName name="G" localSheetId="22">[7]LIS183!#REF!</definedName>
    <definedName name="G" localSheetId="23">[7]LIS183!#REF!</definedName>
    <definedName name="G" localSheetId="6">[7]LIS183!#REF!</definedName>
    <definedName name="G" localSheetId="26">[7]LIS183!#REF!</definedName>
    <definedName name="G" localSheetId="9">[7]LIS183!#REF!</definedName>
    <definedName name="G" localSheetId="10">[7]LIS183!#REF!</definedName>
    <definedName name="G" localSheetId="1">[7]LIS183!#REF!</definedName>
    <definedName name="G" localSheetId="12">[7]LIS183!#REF!</definedName>
    <definedName name="G" localSheetId="13">[7]LIS183!#REF!</definedName>
    <definedName name="G">[7]LIS183!#REF!</definedName>
    <definedName name="GBV" localSheetId="4">#REF!</definedName>
    <definedName name="GBV" localSheetId="16">#REF!</definedName>
    <definedName name="GBV" localSheetId="17">#REF!</definedName>
    <definedName name="GBV" localSheetId="20">#REF!</definedName>
    <definedName name="GBV" localSheetId="21">#REF!</definedName>
    <definedName name="GBV" localSheetId="22">#REF!</definedName>
    <definedName name="GBV" localSheetId="23">#REF!</definedName>
    <definedName name="GBV" localSheetId="6">#REF!</definedName>
    <definedName name="GBV" localSheetId="26">#REF!</definedName>
    <definedName name="GBV" localSheetId="9">#REF!</definedName>
    <definedName name="GBV" localSheetId="10">#REF!</definedName>
    <definedName name="GBV" localSheetId="1">#REF!</definedName>
    <definedName name="GBV" localSheetId="12">#REF!</definedName>
    <definedName name="GBV" localSheetId="13">#REF!</definedName>
    <definedName name="GBV">#REF!</definedName>
    <definedName name="gedad" localSheetId="10">[13]Hoja4!$A$1:$B$45</definedName>
    <definedName name="gedad">[13]Hoja4!$A$1:$B$45</definedName>
    <definedName name="GHHGF" localSheetId="4">#REF!</definedName>
    <definedName name="GHHGF" localSheetId="16">#REF!</definedName>
    <definedName name="GHHGF" localSheetId="17">#REF!</definedName>
    <definedName name="GHHGF" localSheetId="19">#REF!</definedName>
    <definedName name="GHHGF" localSheetId="20">#REF!</definedName>
    <definedName name="GHHGF" localSheetId="21">#REF!</definedName>
    <definedName name="GHHGF" localSheetId="22">#REF!</definedName>
    <definedName name="GHHGF" localSheetId="23">#REF!</definedName>
    <definedName name="GHHGF" localSheetId="6">#REF!</definedName>
    <definedName name="GHHGF" localSheetId="26">#REF!</definedName>
    <definedName name="GHHGF" localSheetId="9">#REF!</definedName>
    <definedName name="GHHGF" localSheetId="10">#REF!</definedName>
    <definedName name="GHHGF" localSheetId="1">#REF!</definedName>
    <definedName name="GHHGF" localSheetId="12">#REF!</definedName>
    <definedName name="GHHGF" localSheetId="13">#REF!</definedName>
    <definedName name="GHHGF">#REF!</definedName>
    <definedName name="GIRON">[12]Hoja1!$A$15:$B$15</definedName>
    <definedName name="GJGJU" localSheetId="4">#REF!</definedName>
    <definedName name="GJGJU" localSheetId="16">#REF!</definedName>
    <definedName name="GJGJU" localSheetId="17">#REF!</definedName>
    <definedName name="GJGJU" localSheetId="19">#REF!</definedName>
    <definedName name="GJGJU" localSheetId="20">#REF!</definedName>
    <definedName name="GJGJU" localSheetId="21">#REF!</definedName>
    <definedName name="GJGJU" localSheetId="22">#REF!</definedName>
    <definedName name="GJGJU" localSheetId="23">#REF!</definedName>
    <definedName name="GJGJU" localSheetId="6">#REF!</definedName>
    <definedName name="GJGJU" localSheetId="26">#REF!</definedName>
    <definedName name="GJGJU" localSheetId="9">#REF!</definedName>
    <definedName name="GJGJU" localSheetId="10">#REF!</definedName>
    <definedName name="GJGJU" localSheetId="1">#REF!</definedName>
    <definedName name="GJGJU" localSheetId="12">#REF!</definedName>
    <definedName name="GJGJU" localSheetId="13">#REF!</definedName>
    <definedName name="GJGJU">#REF!</definedName>
    <definedName name="GRUPO105" localSheetId="4">#REF!</definedName>
    <definedName name="GRUPO105" localSheetId="16">#REF!</definedName>
    <definedName name="GRUPO105" localSheetId="17">#REF!</definedName>
    <definedName name="GRUPO105" localSheetId="19">#REF!</definedName>
    <definedName name="GRUPO105" localSheetId="20">#REF!</definedName>
    <definedName name="GRUPO105" localSheetId="21">#REF!</definedName>
    <definedName name="GRUPO105" localSheetId="22">#REF!</definedName>
    <definedName name="GRUPO105" localSheetId="23">#REF!</definedName>
    <definedName name="GRUPO105" localSheetId="6">#REF!</definedName>
    <definedName name="GRUPO105" localSheetId="26">#REF!</definedName>
    <definedName name="GRUPO105" localSheetId="9">#REF!</definedName>
    <definedName name="GRUPO105" localSheetId="10">#REF!</definedName>
    <definedName name="GRUPO105" localSheetId="1">#REF!</definedName>
    <definedName name="GRUPO105" localSheetId="12">#REF!</definedName>
    <definedName name="GRUPO105" localSheetId="13">#REF!</definedName>
    <definedName name="GRUPO105">#REF!</definedName>
    <definedName name="GUAMO">[12]Hoja1!$A$13:$B$13</definedName>
    <definedName name="GUATICA">[12]Hoja1!$A$9:$B$9</definedName>
    <definedName name="ICONONZO">[12]Hoja1!$A$6:$B$6</definedName>
    <definedName name="INFARTOMIO2000" localSheetId="4">#REF!</definedName>
    <definedName name="INFARTOMIO2000" localSheetId="16">#REF!</definedName>
    <definedName name="INFARTOMIO2000" localSheetId="17">#REF!</definedName>
    <definedName name="INFARTOMIO2000" localSheetId="19">#REF!</definedName>
    <definedName name="INFARTOMIO2000" localSheetId="20">#REF!</definedName>
    <definedName name="INFARTOMIO2000" localSheetId="21">#REF!</definedName>
    <definedName name="INFARTOMIO2000" localSheetId="22">#REF!</definedName>
    <definedName name="INFARTOMIO2000" localSheetId="23">#REF!</definedName>
    <definedName name="INFARTOMIO2000" localSheetId="6">#REF!</definedName>
    <definedName name="INFARTOMIO2000" localSheetId="26">#REF!</definedName>
    <definedName name="INFARTOMIO2000" localSheetId="9">#REF!</definedName>
    <definedName name="INFARTOMIO2000" localSheetId="10">#REF!</definedName>
    <definedName name="INFARTOMIO2000" localSheetId="1">#REF!</definedName>
    <definedName name="INFARTOMIO2000" localSheetId="12">#REF!</definedName>
    <definedName name="INFARTOMIO2000" localSheetId="13">#REF!</definedName>
    <definedName name="INFARTOMIO2000">#REF!</definedName>
    <definedName name="J" localSheetId="4">[7]LIS183!#REF!</definedName>
    <definedName name="J" localSheetId="16">[7]LIS183!#REF!</definedName>
    <definedName name="J" localSheetId="17">[7]LIS183!#REF!</definedName>
    <definedName name="J" localSheetId="20">[7]LIS183!#REF!</definedName>
    <definedName name="J" localSheetId="21">[7]LIS183!#REF!</definedName>
    <definedName name="J" localSheetId="22">[7]LIS183!#REF!</definedName>
    <definedName name="J" localSheetId="23">[7]LIS183!#REF!</definedName>
    <definedName name="J" localSheetId="6">[7]LIS183!#REF!</definedName>
    <definedName name="J" localSheetId="26">[7]LIS183!#REF!</definedName>
    <definedName name="J" localSheetId="9">[7]LIS183!#REF!</definedName>
    <definedName name="J" localSheetId="10">[7]LIS183!#REF!</definedName>
    <definedName name="J" localSheetId="1">[7]LIS183!#REF!</definedName>
    <definedName name="J" localSheetId="12">[7]LIS183!#REF!</definedName>
    <definedName name="J" localSheetId="13">[7]LIS183!#REF!</definedName>
    <definedName name="J">[7]LIS183!#REF!</definedName>
    <definedName name="JHHH" localSheetId="4">#REF!</definedName>
    <definedName name="JHHH" localSheetId="16">#REF!</definedName>
    <definedName name="JHHH" localSheetId="17">#REF!</definedName>
    <definedName name="JHHH" localSheetId="19">#REF!</definedName>
    <definedName name="JHHH" localSheetId="20">#REF!</definedName>
    <definedName name="JHHH" localSheetId="21">#REF!</definedName>
    <definedName name="JHHH" localSheetId="22">#REF!</definedName>
    <definedName name="JHHH" localSheetId="23">#REF!</definedName>
    <definedName name="JHHH" localSheetId="6">#REF!</definedName>
    <definedName name="JHHH" localSheetId="26">#REF!</definedName>
    <definedName name="JHHH" localSheetId="9">#REF!</definedName>
    <definedName name="JHHH" localSheetId="10">#REF!</definedName>
    <definedName name="JHHH" localSheetId="1">#REF!</definedName>
    <definedName name="JHHH" localSheetId="12">#REF!</definedName>
    <definedName name="JHHH" localSheetId="13">#REF!</definedName>
    <definedName name="JHHH">#REF!</definedName>
    <definedName name="jkohuigui" localSheetId="4">#REF!</definedName>
    <definedName name="jkohuigui" localSheetId="16">#REF!</definedName>
    <definedName name="jkohuigui" localSheetId="17">#REF!</definedName>
    <definedName name="jkohuigui" localSheetId="20">#REF!</definedName>
    <definedName name="jkohuigui" localSheetId="21">#REF!</definedName>
    <definedName name="jkohuigui" localSheetId="22">#REF!</definedName>
    <definedName name="jkohuigui" localSheetId="23">#REF!</definedName>
    <definedName name="jkohuigui" localSheetId="6">#REF!</definedName>
    <definedName name="jkohuigui" localSheetId="26">#REF!</definedName>
    <definedName name="jkohuigui" localSheetId="9">#REF!</definedName>
    <definedName name="jkohuigui" localSheetId="10">#REF!</definedName>
    <definedName name="jkohuigui" localSheetId="1">#REF!</definedName>
    <definedName name="jkohuigui" localSheetId="12">#REF!</definedName>
    <definedName name="jkohuigui" localSheetId="13">#REF!</definedName>
    <definedName name="jkohuigui">#REF!</definedName>
    <definedName name="JYGY" localSheetId="4">#REF!</definedName>
    <definedName name="JYGY" localSheetId="16">#REF!</definedName>
    <definedName name="JYGY" localSheetId="17">#REF!</definedName>
    <definedName name="JYGY" localSheetId="19">#REF!</definedName>
    <definedName name="JYGY" localSheetId="20">#REF!</definedName>
    <definedName name="JYGY" localSheetId="21">#REF!</definedName>
    <definedName name="JYGY" localSheetId="22">#REF!</definedName>
    <definedName name="JYGY" localSheetId="23">#REF!</definedName>
    <definedName name="JYGY" localSheetId="6">#REF!</definedName>
    <definedName name="JYGY" localSheetId="26">#REF!</definedName>
    <definedName name="JYGY" localSheetId="9">#REF!</definedName>
    <definedName name="JYGY" localSheetId="10">#REF!</definedName>
    <definedName name="JYGY" localSheetId="1">#REF!</definedName>
    <definedName name="JYGY" localSheetId="12">#REF!</definedName>
    <definedName name="JYGY" localSheetId="13">#REF!</definedName>
    <definedName name="JYGY">#REF!</definedName>
    <definedName name="K" localSheetId="4">[7]LIS183!#REF!</definedName>
    <definedName name="K" localSheetId="16">[7]LIS183!#REF!</definedName>
    <definedName name="K" localSheetId="17">[7]LIS183!#REF!</definedName>
    <definedName name="K" localSheetId="20">[7]LIS183!#REF!</definedName>
    <definedName name="K" localSheetId="21">[7]LIS183!#REF!</definedName>
    <definedName name="K" localSheetId="22">[7]LIS183!#REF!</definedName>
    <definedName name="K" localSheetId="23">[7]LIS183!#REF!</definedName>
    <definedName name="K" localSheetId="6">[7]LIS183!#REF!</definedName>
    <definedName name="K" localSheetId="26">[7]LIS183!#REF!</definedName>
    <definedName name="K" localSheetId="9">[7]LIS183!#REF!</definedName>
    <definedName name="K" localSheetId="10">[7]LIS183!#REF!</definedName>
    <definedName name="K" localSheetId="1">[7]LIS183!#REF!</definedName>
    <definedName name="K" localSheetId="12">[7]LIS183!#REF!</definedName>
    <definedName name="K" localSheetId="13">[7]LIS183!#REF!</definedName>
    <definedName name="K">[7]LIS183!#REF!</definedName>
    <definedName name="kkkk" localSheetId="4">'[14]CUADRO No 4'!#REF!</definedName>
    <definedName name="kkkk" localSheetId="16">'[14]CUADRO No 4'!#REF!</definedName>
    <definedName name="kkkk" localSheetId="17">'[14]CUADRO No 4'!#REF!</definedName>
    <definedName name="kkkk" localSheetId="20">'[14]CUADRO No 4'!#REF!</definedName>
    <definedName name="kkkk" localSheetId="21">'[14]CUADRO No 4'!#REF!</definedName>
    <definedName name="kkkk" localSheetId="22">'[14]CUADRO No 4'!#REF!</definedName>
    <definedName name="kkkk" localSheetId="23">'[14]CUADRO No 4'!#REF!</definedName>
    <definedName name="kkkk" localSheetId="6">'[14]CUADRO No 4'!#REF!</definedName>
    <definedName name="kkkk" localSheetId="26">'[14]CUADRO No 4'!#REF!</definedName>
    <definedName name="kkkk" localSheetId="9">'[14]CUADRO No 4'!#REF!</definedName>
    <definedName name="kkkk" localSheetId="10">'[14]CUADRO No 4'!#REF!</definedName>
    <definedName name="kkkk" localSheetId="1">'[14]CUADRO No 4'!#REF!</definedName>
    <definedName name="kkkk" localSheetId="12">'[14]CUADRO No 4'!#REF!</definedName>
    <definedName name="kkkk" localSheetId="13">'[14]CUADRO No 4'!#REF!</definedName>
    <definedName name="kkkk">'[14]CUADRO No 4'!#REF!</definedName>
    <definedName name="kkl" localSheetId="4">#REF!</definedName>
    <definedName name="kkl" localSheetId="16">#REF!</definedName>
    <definedName name="kkl" localSheetId="17">#REF!</definedName>
    <definedName name="kkl" localSheetId="19">#REF!</definedName>
    <definedName name="kkl" localSheetId="20">#REF!</definedName>
    <definedName name="kkl" localSheetId="21">#REF!</definedName>
    <definedName name="kkl" localSheetId="22">#REF!</definedName>
    <definedName name="kkl" localSheetId="23">#REF!</definedName>
    <definedName name="kkl" localSheetId="6">#REF!</definedName>
    <definedName name="kkl" localSheetId="26">#REF!</definedName>
    <definedName name="kkl" localSheetId="9">#REF!</definedName>
    <definedName name="kkl" localSheetId="10">#REF!</definedName>
    <definedName name="kkl" localSheetId="1">#REF!</definedName>
    <definedName name="kkl" localSheetId="12">#REF!</definedName>
    <definedName name="kkl" localSheetId="13">#REF!</definedName>
    <definedName name="kkl">#REF!</definedName>
    <definedName name="LA_CELIA">[12]Hoja1!$A$5:$B$5</definedName>
    <definedName name="LA_VIRGINIA">[12]Hoja1!$A$17:$B$17</definedName>
    <definedName name="ldddk" localSheetId="4">'[14]CUADRO No 4'!#REF!</definedName>
    <definedName name="ldddk" localSheetId="16">'[14]CUADRO No 4'!#REF!</definedName>
    <definedName name="ldddk" localSheetId="17">'[14]CUADRO No 4'!#REF!</definedName>
    <definedName name="ldddk" localSheetId="20">'[14]CUADRO No 4'!#REF!</definedName>
    <definedName name="ldddk" localSheetId="21">'[14]CUADRO No 4'!#REF!</definedName>
    <definedName name="ldddk" localSheetId="22">'[14]CUADRO No 4'!#REF!</definedName>
    <definedName name="ldddk" localSheetId="23">'[14]CUADRO No 4'!#REF!</definedName>
    <definedName name="ldddk" localSheetId="6">'[14]CUADRO No 4'!#REF!</definedName>
    <definedName name="ldddk" localSheetId="26">'[14]CUADRO No 4'!#REF!</definedName>
    <definedName name="ldddk" localSheetId="9">'[14]CUADRO No 4'!#REF!</definedName>
    <definedName name="ldddk" localSheetId="10">'[14]CUADRO No 4'!#REF!</definedName>
    <definedName name="ldddk" localSheetId="1">'[14]CUADRO No 4'!#REF!</definedName>
    <definedName name="ldddk" localSheetId="12">'[14]CUADRO No 4'!#REF!</definedName>
    <definedName name="ldddk" localSheetId="13">'[14]CUADRO No 4'!#REF!</definedName>
    <definedName name="ldddk">'[14]CUADRO No 4'!#REF!</definedName>
    <definedName name="lijnmmlñ" localSheetId="4">#REF!</definedName>
    <definedName name="lijnmmlñ" localSheetId="16">#REF!</definedName>
    <definedName name="lijnmmlñ" localSheetId="17">#REF!</definedName>
    <definedName name="lijnmmlñ" localSheetId="19">#REF!</definedName>
    <definedName name="lijnmmlñ" localSheetId="20">#REF!</definedName>
    <definedName name="lijnmmlñ" localSheetId="21">#REF!</definedName>
    <definedName name="lijnmmlñ" localSheetId="22">#REF!</definedName>
    <definedName name="lijnmmlñ" localSheetId="23">#REF!</definedName>
    <definedName name="lijnmmlñ" localSheetId="6">#REF!</definedName>
    <definedName name="lijnmmlñ" localSheetId="26">#REF!</definedName>
    <definedName name="lijnmmlñ" localSheetId="9">#REF!</definedName>
    <definedName name="lijnmmlñ" localSheetId="10">#REF!</definedName>
    <definedName name="lijnmmlñ" localSheetId="1">#REF!</definedName>
    <definedName name="lijnmmlñ" localSheetId="12">#REF!</definedName>
    <definedName name="lijnmmlñ" localSheetId="13">#REF!</definedName>
    <definedName name="lijnmmlñ">#REF!</definedName>
    <definedName name="lñ" localSheetId="4">#REF!</definedName>
    <definedName name="lñ" localSheetId="16">#REF!</definedName>
    <definedName name="lñ" localSheetId="17">#REF!</definedName>
    <definedName name="lñ" localSheetId="19">#REF!</definedName>
    <definedName name="lñ" localSheetId="20">#REF!</definedName>
    <definedName name="lñ" localSheetId="21">#REF!</definedName>
    <definedName name="lñ" localSheetId="22">#REF!</definedName>
    <definedName name="lñ" localSheetId="23">#REF!</definedName>
    <definedName name="lñ" localSheetId="6">#REF!</definedName>
    <definedName name="lñ" localSheetId="26">#REF!</definedName>
    <definedName name="lñ" localSheetId="9">#REF!</definedName>
    <definedName name="lñ" localSheetId="10">#REF!</definedName>
    <definedName name="lñ" localSheetId="1">#REF!</definedName>
    <definedName name="lñ" localSheetId="12">#REF!</definedName>
    <definedName name="lñ" localSheetId="13">#REF!</definedName>
    <definedName name="lñ">#REF!</definedName>
    <definedName name="m" localSheetId="4">'[1]CUADRO No 4'!#REF!</definedName>
    <definedName name="m" localSheetId="16">'[1]CUADRO No 4'!#REF!</definedName>
    <definedName name="m" localSheetId="17">'[1]CUADRO No 4'!#REF!</definedName>
    <definedName name="m" localSheetId="20">'[1]CUADRO No 4'!#REF!</definedName>
    <definedName name="m" localSheetId="21">'[1]CUADRO No 4'!#REF!</definedName>
    <definedName name="m" localSheetId="22">'[1]CUADRO No 4'!#REF!</definedName>
    <definedName name="m" localSheetId="23">'[1]CUADRO No 4'!#REF!</definedName>
    <definedName name="m" localSheetId="6">'[1]CUADRO No 4'!#REF!</definedName>
    <definedName name="m" localSheetId="26">'[1]CUADRO No 4'!#REF!</definedName>
    <definedName name="m" localSheetId="9">'[1]CUADRO No 4'!#REF!</definedName>
    <definedName name="m" localSheetId="10">'[1]CUADRO No 4'!#REF!</definedName>
    <definedName name="m" localSheetId="1">'[1]CUADRO No 4'!#REF!</definedName>
    <definedName name="m" localSheetId="12">'[1]CUADRO No 4'!#REF!</definedName>
    <definedName name="m" localSheetId="13">'[1]CUADRO No 4'!#REF!</definedName>
    <definedName name="m">'[1]CUADRO No 4'!#REF!</definedName>
    <definedName name="MACRO" localSheetId="4">#REF!</definedName>
    <definedName name="MACRO" localSheetId="16">#REF!</definedName>
    <definedName name="MACRO" localSheetId="17">#REF!</definedName>
    <definedName name="MACRO" localSheetId="20">#REF!</definedName>
    <definedName name="MACRO" localSheetId="21">#REF!</definedName>
    <definedName name="MACRO" localSheetId="22">#REF!</definedName>
    <definedName name="MACRO" localSheetId="23">#REF!</definedName>
    <definedName name="MACRO" localSheetId="6">#REF!</definedName>
    <definedName name="MACRO" localSheetId="26">#REF!</definedName>
    <definedName name="MACRO" localSheetId="9">#REF!</definedName>
    <definedName name="MACRO" localSheetId="10">#REF!</definedName>
    <definedName name="MACRO" localSheetId="1">#REF!</definedName>
    <definedName name="MACRO" localSheetId="12">#REF!</definedName>
    <definedName name="MACRO" localSheetId="13">#REF!</definedName>
    <definedName name="MACRO">#REF!</definedName>
    <definedName name="MARSELLA">[12]Hoja1!$A$11:$B$11</definedName>
    <definedName name="MATANZA">[12]Hoja1!$A$2:$B$2</definedName>
    <definedName name="MISTRATO">[12]Hoja1!$A$10:$B$10</definedName>
    <definedName name="mlkl" localSheetId="4">#REF!</definedName>
    <definedName name="mlkl" localSheetId="16">#REF!</definedName>
    <definedName name="mlkl" localSheetId="17">#REF!</definedName>
    <definedName name="mlkl" localSheetId="19">#REF!</definedName>
    <definedName name="mlkl" localSheetId="20">#REF!</definedName>
    <definedName name="mlkl" localSheetId="21">#REF!</definedName>
    <definedName name="mlkl" localSheetId="22">#REF!</definedName>
    <definedName name="mlkl" localSheetId="23">#REF!</definedName>
    <definedName name="mlkl" localSheetId="6">#REF!</definedName>
    <definedName name="mlkl" localSheetId="26">#REF!</definedName>
    <definedName name="mlkl" localSheetId="9">#REF!</definedName>
    <definedName name="mlkl" localSheetId="10">#REF!</definedName>
    <definedName name="mlkl" localSheetId="1">#REF!</definedName>
    <definedName name="mlkl" localSheetId="12">#REF!</definedName>
    <definedName name="mlkl" localSheetId="13">#REF!</definedName>
    <definedName name="mlkl">#REF!</definedName>
    <definedName name="MORTALIDAD" localSheetId="4">#REF!</definedName>
    <definedName name="MORTALIDAD" localSheetId="16">#REF!</definedName>
    <definedName name="MORTALIDAD" localSheetId="17">#REF!</definedName>
    <definedName name="MORTALIDAD" localSheetId="20">#REF!</definedName>
    <definedName name="MORTALIDAD" localSheetId="21">#REF!</definedName>
    <definedName name="MORTALIDAD" localSheetId="22">#REF!</definedName>
    <definedName name="MORTALIDAD" localSheetId="23">#REF!</definedName>
    <definedName name="MORTALIDAD" localSheetId="6">#REF!</definedName>
    <definedName name="MORTALIDAD" localSheetId="26">#REF!</definedName>
    <definedName name="MORTALIDAD" localSheetId="9">#REF!</definedName>
    <definedName name="MORTALIDAD" localSheetId="10">#REF!</definedName>
    <definedName name="MORTALIDAD" localSheetId="1">#REF!</definedName>
    <definedName name="MORTALIDAD" localSheetId="12">#REF!</definedName>
    <definedName name="MORTALIDAD" localSheetId="13">#REF!</definedName>
    <definedName name="MORTALIDAD">#REF!</definedName>
    <definedName name="MPIOS" localSheetId="4">#REF!</definedName>
    <definedName name="MPIOS" localSheetId="16">#REF!</definedName>
    <definedName name="MPIOS" localSheetId="17">#REF!</definedName>
    <definedName name="MPIOS" localSheetId="19">#REF!</definedName>
    <definedName name="MPIOS" localSheetId="20">#REF!</definedName>
    <definedName name="MPIOS" localSheetId="21">#REF!</definedName>
    <definedName name="MPIOS" localSheetId="22">#REF!</definedName>
    <definedName name="MPIOS" localSheetId="23">#REF!</definedName>
    <definedName name="MPIOS" localSheetId="6">#REF!</definedName>
    <definedName name="MPIOS" localSheetId="26">#REF!</definedName>
    <definedName name="MPIOS" localSheetId="9">#REF!</definedName>
    <definedName name="MPIOS" localSheetId="10">#REF!</definedName>
    <definedName name="MPIOS" localSheetId="1">#REF!</definedName>
    <definedName name="MPIOS" localSheetId="12">#REF!</definedName>
    <definedName name="MPIOS" localSheetId="13">#REF!</definedName>
    <definedName name="MPIOS">#REF!</definedName>
    <definedName name="NIVELSXSN">#REF!</definedName>
    <definedName name="Ñ" localSheetId="4">[7]LIS183!#REF!</definedName>
    <definedName name="Ñ" localSheetId="16">[7]LIS183!#REF!</definedName>
    <definedName name="Ñ" localSheetId="17">[7]LIS183!#REF!</definedName>
    <definedName name="Ñ" localSheetId="20">[7]LIS183!#REF!</definedName>
    <definedName name="Ñ" localSheetId="21">[7]LIS183!#REF!</definedName>
    <definedName name="Ñ" localSheetId="22">[7]LIS183!#REF!</definedName>
    <definedName name="Ñ" localSheetId="23">[7]LIS183!#REF!</definedName>
    <definedName name="Ñ" localSheetId="6">[7]LIS183!#REF!</definedName>
    <definedName name="Ñ" localSheetId="26">[7]LIS183!#REF!</definedName>
    <definedName name="Ñ" localSheetId="9">[7]LIS183!#REF!</definedName>
    <definedName name="Ñ" localSheetId="10">[7]LIS183!#REF!</definedName>
    <definedName name="Ñ" localSheetId="1">[7]LIS183!#REF!</definedName>
    <definedName name="Ñ" localSheetId="12">[7]LIS183!#REF!</definedName>
    <definedName name="Ñ" localSheetId="13">[7]LIS183!#REF!</definedName>
    <definedName name="Ñ">[7]LIS183!#REF!</definedName>
    <definedName name="P" localSheetId="4">[7]LIS183!#REF!</definedName>
    <definedName name="P" localSheetId="16">[7]LIS183!#REF!</definedName>
    <definedName name="P" localSheetId="17">[7]LIS183!#REF!</definedName>
    <definedName name="P" localSheetId="20">[7]LIS183!#REF!</definedName>
    <definedName name="P" localSheetId="21">[7]LIS183!#REF!</definedName>
    <definedName name="P" localSheetId="22">[7]LIS183!#REF!</definedName>
    <definedName name="P" localSheetId="23">[7]LIS183!#REF!</definedName>
    <definedName name="P" localSheetId="6">[7]LIS183!#REF!</definedName>
    <definedName name="P" localSheetId="26">[7]LIS183!#REF!</definedName>
    <definedName name="P" localSheetId="9">[7]LIS183!#REF!</definedName>
    <definedName name="P" localSheetId="10">[7]LIS183!#REF!</definedName>
    <definedName name="P" localSheetId="1">[7]LIS183!#REF!</definedName>
    <definedName name="P" localSheetId="12">[7]LIS183!#REF!</definedName>
    <definedName name="P" localSheetId="13">[7]LIS183!#REF!</definedName>
    <definedName name="P">[7]LIS183!#REF!</definedName>
    <definedName name="PEREIRA">[12]Hoja1!$A$21:$B$21</definedName>
    <definedName name="q" localSheetId="4">'[1]CUADRO No 4'!#REF!</definedName>
    <definedName name="q" localSheetId="16">'[1]CUADRO No 4'!#REF!</definedName>
    <definedName name="q" localSheetId="17">'[1]CUADRO No 4'!#REF!</definedName>
    <definedName name="q" localSheetId="20">'[1]CUADRO No 4'!#REF!</definedName>
    <definedName name="q" localSheetId="21">'[1]CUADRO No 4'!#REF!</definedName>
    <definedName name="q" localSheetId="22">'[1]CUADRO No 4'!#REF!</definedName>
    <definedName name="q" localSheetId="23">'[1]CUADRO No 4'!#REF!</definedName>
    <definedName name="q" localSheetId="6">'[1]CUADRO No 4'!#REF!</definedName>
    <definedName name="q" localSheetId="26">'[1]CUADRO No 4'!#REF!</definedName>
    <definedName name="q" localSheetId="9">'[1]CUADRO No 4'!#REF!</definedName>
    <definedName name="q" localSheetId="10">'[1]CUADRO No 4'!#REF!</definedName>
    <definedName name="q" localSheetId="1">'[1]CUADRO No 4'!#REF!</definedName>
    <definedName name="q" localSheetId="12">'[1]CUADRO No 4'!#REF!</definedName>
    <definedName name="q" localSheetId="13">'[1]CUADRO No 4'!#REF!</definedName>
    <definedName name="q">'[1]CUADRO No 4'!#REF!</definedName>
    <definedName name="QUINCHIA">[12]Hoja1!$A$14:$B$14</definedName>
    <definedName name="RA" localSheetId="4">#REF!</definedName>
    <definedName name="RA" localSheetId="16">#REF!</definedName>
    <definedName name="RA" localSheetId="17">#REF!</definedName>
    <definedName name="RA" localSheetId="19">#REF!</definedName>
    <definedName name="RA" localSheetId="20">#REF!</definedName>
    <definedName name="RA" localSheetId="21">#REF!</definedName>
    <definedName name="RA" localSheetId="22">#REF!</definedName>
    <definedName name="RA" localSheetId="23">#REF!</definedName>
    <definedName name="RA" localSheetId="6">#REF!</definedName>
    <definedName name="RA" localSheetId="26">#REF!</definedName>
    <definedName name="RA" localSheetId="9">#REF!</definedName>
    <definedName name="RA" localSheetId="10">#REF!</definedName>
    <definedName name="RA" localSheetId="1">#REF!</definedName>
    <definedName name="RA" localSheetId="12">#REF!</definedName>
    <definedName name="RA" localSheetId="13">#REF!</definedName>
    <definedName name="RA">#REF!</definedName>
    <definedName name="RDPTO" localSheetId="4">#REF!</definedName>
    <definedName name="RDPTO" localSheetId="16">#REF!</definedName>
    <definedName name="RDPTO" localSheetId="17">#REF!</definedName>
    <definedName name="RDPTO" localSheetId="20">#REF!</definedName>
    <definedName name="RDPTO" localSheetId="21">#REF!</definedName>
    <definedName name="RDPTO" localSheetId="22">#REF!</definedName>
    <definedName name="RDPTO" localSheetId="23">#REF!</definedName>
    <definedName name="RDPTO" localSheetId="6">#REF!</definedName>
    <definedName name="RDPTO" localSheetId="26">#REF!</definedName>
    <definedName name="RDPTO" localSheetId="9">#REF!</definedName>
    <definedName name="RDPTO" localSheetId="10">#REF!</definedName>
    <definedName name="RDPTO" localSheetId="1">#REF!</definedName>
    <definedName name="RDPTO" localSheetId="12">#REF!</definedName>
    <definedName name="RDPTO" localSheetId="13">#REF!</definedName>
    <definedName name="RDPTO">#REF!</definedName>
    <definedName name="rrrrrr" localSheetId="4">#REF!</definedName>
    <definedName name="rrrrrr" localSheetId="16">#REF!</definedName>
    <definedName name="rrrrrr" localSheetId="17">#REF!</definedName>
    <definedName name="rrrrrr" localSheetId="19">#REF!</definedName>
    <definedName name="rrrrrr" localSheetId="20">#REF!</definedName>
    <definedName name="rrrrrr" localSheetId="21">#REF!</definedName>
    <definedName name="rrrrrr" localSheetId="22">#REF!</definedName>
    <definedName name="rrrrrr" localSheetId="23">#REF!</definedName>
    <definedName name="rrrrrr" localSheetId="6">#REF!</definedName>
    <definedName name="rrrrrr" localSheetId="26">#REF!</definedName>
    <definedName name="rrrrrr" localSheetId="9">#REF!</definedName>
    <definedName name="rrrrrr" localSheetId="10">#REF!</definedName>
    <definedName name="rrrrrr" localSheetId="1">#REF!</definedName>
    <definedName name="rrrrrr" localSheetId="12">#REF!</definedName>
    <definedName name="rrrrrr" localSheetId="13">#REF!</definedName>
    <definedName name="rrrrrr">#REF!</definedName>
    <definedName name="S" localSheetId="4">[7]LIS183!#REF!</definedName>
    <definedName name="S" localSheetId="16">[7]LIS183!#REF!</definedName>
    <definedName name="S" localSheetId="17">[7]LIS183!#REF!</definedName>
    <definedName name="S" localSheetId="20">[7]LIS183!#REF!</definedName>
    <definedName name="S" localSheetId="21">[7]LIS183!#REF!</definedName>
    <definedName name="S" localSheetId="22">[7]LIS183!#REF!</definedName>
    <definedName name="S" localSheetId="23">[7]LIS183!#REF!</definedName>
    <definedName name="S" localSheetId="6">[7]LIS183!#REF!</definedName>
    <definedName name="S" localSheetId="26">[7]LIS183!#REF!</definedName>
    <definedName name="S" localSheetId="9">[7]LIS183!#REF!</definedName>
    <definedName name="S" localSheetId="10">[7]LIS183!#REF!</definedName>
    <definedName name="S" localSheetId="1">[7]LIS183!#REF!</definedName>
    <definedName name="S" localSheetId="12">[7]LIS183!#REF!</definedName>
    <definedName name="S" localSheetId="13">[7]LIS183!#REF!</definedName>
    <definedName name="S">[7]LIS183!#REF!</definedName>
    <definedName name="SALDAÑA">[12]Hoja1!$A$7:$B$7</definedName>
    <definedName name="SANTA_MARTA">[12]Hoja1!$A$20:$B$20</definedName>
    <definedName name="SANTA_ROSA_DE_CABAL">[12]Hoja1!$A$16:$B$16</definedName>
    <definedName name="SF" localSheetId="4">#REF!</definedName>
    <definedName name="SF" localSheetId="16">#REF!</definedName>
    <definedName name="SF" localSheetId="17">#REF!</definedName>
    <definedName name="SF" localSheetId="20">#REF!</definedName>
    <definedName name="SF" localSheetId="21">#REF!</definedName>
    <definedName name="SF" localSheetId="22">#REF!</definedName>
    <definedName name="SF" localSheetId="23">#REF!</definedName>
    <definedName name="SF" localSheetId="6">#REF!</definedName>
    <definedName name="SF" localSheetId="26">#REF!</definedName>
    <definedName name="SF" localSheetId="9">#REF!</definedName>
    <definedName name="SF" localSheetId="10">#REF!</definedName>
    <definedName name="SF" localSheetId="1">#REF!</definedName>
    <definedName name="SF" localSheetId="12">#REF!</definedName>
    <definedName name="SF" localSheetId="13">#REF!</definedName>
    <definedName name="SF">#REF!</definedName>
    <definedName name="SFJDHK" localSheetId="4">#REF!</definedName>
    <definedName name="SFJDHK" localSheetId="16">#REF!</definedName>
    <definedName name="SFJDHK" localSheetId="17">#REF!</definedName>
    <definedName name="SFJDHK" localSheetId="20">#REF!</definedName>
    <definedName name="SFJDHK" localSheetId="21">#REF!</definedName>
    <definedName name="SFJDHK" localSheetId="22">#REF!</definedName>
    <definedName name="SFJDHK" localSheetId="23">#REF!</definedName>
    <definedName name="SFJDHK" localSheetId="6">#REF!</definedName>
    <definedName name="SFJDHK" localSheetId="26">#REF!</definedName>
    <definedName name="SFJDHK" localSheetId="9">#REF!</definedName>
    <definedName name="SFJDHK" localSheetId="10">#REF!</definedName>
    <definedName name="SFJDHK" localSheetId="1">#REF!</definedName>
    <definedName name="SFJDHK" localSheetId="12">#REF!</definedName>
    <definedName name="SFJDHK" localSheetId="13">#REF!</definedName>
    <definedName name="SFJDHK">#REF!</definedName>
    <definedName name="sse" localSheetId="4">#REF!</definedName>
    <definedName name="sse" localSheetId="16">#REF!</definedName>
    <definedName name="sse" localSheetId="17">#REF!</definedName>
    <definedName name="sse" localSheetId="20">#REF!</definedName>
    <definedName name="sse" localSheetId="21">#REF!</definedName>
    <definedName name="sse" localSheetId="22">#REF!</definedName>
    <definedName name="sse" localSheetId="23">#REF!</definedName>
    <definedName name="sse" localSheetId="6">#REF!</definedName>
    <definedName name="sse" localSheetId="26">#REF!</definedName>
    <definedName name="sse" localSheetId="9">#REF!</definedName>
    <definedName name="sse" localSheetId="10">#REF!</definedName>
    <definedName name="sse" localSheetId="1">#REF!</definedName>
    <definedName name="sse" localSheetId="12">#REF!</definedName>
    <definedName name="sse" localSheetId="13">#REF!</definedName>
    <definedName name="sse">#REF!</definedName>
    <definedName name="SSSS" localSheetId="4">[7]LIS183!#REF!</definedName>
    <definedName name="SSSS" localSheetId="16">[7]LIS183!#REF!</definedName>
    <definedName name="SSSS" localSheetId="17">[7]LIS183!#REF!</definedName>
    <definedName name="SSSS" localSheetId="20">[7]LIS183!#REF!</definedName>
    <definedName name="SSSS" localSheetId="22">[7]LIS183!#REF!</definedName>
    <definedName name="SSSS" localSheetId="23">[7]LIS183!#REF!</definedName>
    <definedName name="SSSS" localSheetId="6">[7]LIS183!#REF!</definedName>
    <definedName name="SSSS" localSheetId="26">[7]LIS183!#REF!</definedName>
    <definedName name="SSSS" localSheetId="10">[7]LIS183!#REF!</definedName>
    <definedName name="SSSS" localSheetId="1">[7]LIS183!#REF!</definedName>
    <definedName name="SSSS" localSheetId="12">[7]LIS183!#REF!</definedName>
    <definedName name="SSSS">[7]LIS183!#REF!</definedName>
    <definedName name="SUAREZ">[12]Hoja1!$A$1:$B$1</definedName>
    <definedName name="T" localSheetId="4">[7]LIS183!#REF!</definedName>
    <definedName name="T" localSheetId="16">[7]LIS183!#REF!</definedName>
    <definedName name="T" localSheetId="17">[7]LIS183!#REF!</definedName>
    <definedName name="T" localSheetId="20">[7]LIS183!#REF!</definedName>
    <definedName name="T" localSheetId="21">[7]LIS183!#REF!</definedName>
    <definedName name="T" localSheetId="22">[7]LIS183!#REF!</definedName>
    <definedName name="T" localSheetId="23">[7]LIS183!#REF!</definedName>
    <definedName name="T" localSheetId="6">[7]LIS183!#REF!</definedName>
    <definedName name="T" localSheetId="26">[7]LIS183!#REF!</definedName>
    <definedName name="T" localSheetId="1">[7]LIS183!#REF!</definedName>
    <definedName name="T" localSheetId="12">[7]LIS183!#REF!</definedName>
    <definedName name="T" localSheetId="13">[7]LIS183!#REF!</definedName>
    <definedName name="T">[7]LIS183!#REF!</definedName>
    <definedName name="Tbldiagnosticos_copia" localSheetId="4">#REF!</definedName>
    <definedName name="Tbldiagnosticos_copia" localSheetId="16">#REF!</definedName>
    <definedName name="Tbldiagnosticos_copia" localSheetId="17">#REF!</definedName>
    <definedName name="Tbldiagnosticos_copia" localSheetId="19">#REF!</definedName>
    <definedName name="Tbldiagnosticos_copia" localSheetId="20">#REF!</definedName>
    <definedName name="Tbldiagnosticos_copia" localSheetId="21">#REF!</definedName>
    <definedName name="Tbldiagnosticos_copia" localSheetId="22">#REF!</definedName>
    <definedName name="Tbldiagnosticos_copia" localSheetId="23">#REF!</definedName>
    <definedName name="Tbldiagnosticos_copia" localSheetId="6">#REF!</definedName>
    <definedName name="Tbldiagnosticos_copia" localSheetId="26">#REF!</definedName>
    <definedName name="Tbldiagnosticos_copia" localSheetId="9">#REF!</definedName>
    <definedName name="Tbldiagnosticos_copia" localSheetId="10">#REF!</definedName>
    <definedName name="Tbldiagnosticos_copia" localSheetId="1">#REF!</definedName>
    <definedName name="Tbldiagnosticos_copia" localSheetId="12">#REF!</definedName>
    <definedName name="Tbldiagnosticos_copia" localSheetId="13">#REF!</definedName>
    <definedName name="Tbldiagnosticos_copia">#REF!</definedName>
    <definedName name="_xlnm.Print_Titles" localSheetId="4">'0.CONSOLIDADO REGION '!$2:$3</definedName>
    <definedName name="_xlnm.Print_Titles" localSheetId="5">'1. Población_Afiliada_Regimen'!$2:$3</definedName>
    <definedName name="_xlnm.Print_Titles" localSheetId="6">'2. Afiliados_Esquema Asociativo'!$2:$3</definedName>
    <definedName name="Títulos_a_imprimir_IM" localSheetId="4">#REF!</definedName>
    <definedName name="Títulos_a_imprimir_IM" localSheetId="16">#REF!</definedName>
    <definedName name="Títulos_a_imprimir_IM" localSheetId="17">#REF!</definedName>
    <definedName name="Títulos_a_imprimir_IM" localSheetId="20">#REF!</definedName>
    <definedName name="Títulos_a_imprimir_IM" localSheetId="21">#REF!</definedName>
    <definedName name="Títulos_a_imprimir_IM" localSheetId="22">#REF!</definedName>
    <definedName name="Títulos_a_imprimir_IM" localSheetId="23">#REF!</definedName>
    <definedName name="Títulos_a_imprimir_IM" localSheetId="6">#REF!</definedName>
    <definedName name="Títulos_a_imprimir_IM" localSheetId="26">#REF!</definedName>
    <definedName name="Títulos_a_imprimir_IM" localSheetId="9">#REF!</definedName>
    <definedName name="Títulos_a_imprimir_IM" localSheetId="10">#REF!</definedName>
    <definedName name="Títulos_a_imprimir_IM" localSheetId="1">#REF!</definedName>
    <definedName name="Títulos_a_imprimir_IM" localSheetId="12">#REF!</definedName>
    <definedName name="Títulos_a_imprimir_IM" localSheetId="13">#REF!</definedName>
    <definedName name="Títulos_a_imprimir_IM">#REF!</definedName>
    <definedName name="Total" localSheetId="20">[15]Barrios!$C$257</definedName>
    <definedName name="Total" localSheetId="22">[15]Barrios!$C$257</definedName>
    <definedName name="Total" localSheetId="23">[15]Barrios!$C$257</definedName>
    <definedName name="Total" localSheetId="10">[16]Barrios!$C$257</definedName>
    <definedName name="Total">[17]Barrios!$C$257</definedName>
    <definedName name="Total1" localSheetId="20">[18]Barrios!$C$257</definedName>
    <definedName name="Total1" localSheetId="22">[18]Barrios!$C$257</definedName>
    <definedName name="Total1" localSheetId="23">[18]Barrios!$C$257</definedName>
    <definedName name="Total1" localSheetId="10">[19]Barrios!$C$257</definedName>
    <definedName name="Total1">[20]Barrios!$C$257</definedName>
    <definedName name="UJN" localSheetId="4">#REF!</definedName>
    <definedName name="UJN" localSheetId="16">#REF!</definedName>
    <definedName name="UJN" localSheetId="17">#REF!</definedName>
    <definedName name="UJN" localSheetId="19">#REF!</definedName>
    <definedName name="UJN" localSheetId="20">#REF!</definedName>
    <definedName name="UJN" localSheetId="21">#REF!</definedName>
    <definedName name="UJN" localSheetId="22">#REF!</definedName>
    <definedName name="UJN" localSheetId="23">#REF!</definedName>
    <definedName name="UJN" localSheetId="6">#REF!</definedName>
    <definedName name="UJN" localSheetId="26">#REF!</definedName>
    <definedName name="UJN" localSheetId="9">#REF!</definedName>
    <definedName name="UJN" localSheetId="10">#REF!</definedName>
    <definedName name="UJN" localSheetId="1">#REF!</definedName>
    <definedName name="UJN" localSheetId="12">#REF!</definedName>
    <definedName name="UJN" localSheetId="13">#REF!</definedName>
    <definedName name="UJN">#REF!</definedName>
    <definedName name="vcbg" localSheetId="4">#REF!</definedName>
    <definedName name="vcbg" localSheetId="16">#REF!</definedName>
    <definedName name="vcbg" localSheetId="17">#REF!</definedName>
    <definedName name="vcbg" localSheetId="19">#REF!</definedName>
    <definedName name="vcbg" localSheetId="20">#REF!</definedName>
    <definedName name="vcbg" localSheetId="21">#REF!</definedName>
    <definedName name="vcbg" localSheetId="22">#REF!</definedName>
    <definedName name="vcbg" localSheetId="23">#REF!</definedName>
    <definedName name="vcbg" localSheetId="6">#REF!</definedName>
    <definedName name="vcbg" localSheetId="26">#REF!</definedName>
    <definedName name="vcbg" localSheetId="9">#REF!</definedName>
    <definedName name="vcbg" localSheetId="10">#REF!</definedName>
    <definedName name="vcbg" localSheetId="1">#REF!</definedName>
    <definedName name="vcbg" localSheetId="12">#REF!</definedName>
    <definedName name="vcbg" localSheetId="13">#REF!</definedName>
    <definedName name="vcbg">#REF!</definedName>
    <definedName name="VECTORES" localSheetId="4">#REF!</definedName>
    <definedName name="VECTORES" localSheetId="16">#REF!</definedName>
    <definedName name="VECTORES" localSheetId="17">#REF!</definedName>
    <definedName name="VECTORES" localSheetId="19">#REF!</definedName>
    <definedName name="VECTORES" localSheetId="20">#REF!</definedName>
    <definedName name="VECTORES" localSheetId="21">#REF!</definedName>
    <definedName name="VECTORES" localSheetId="22">#REF!</definedName>
    <definedName name="VECTORES" localSheetId="23">#REF!</definedName>
    <definedName name="VECTORES" localSheetId="6">#REF!</definedName>
    <definedName name="VECTORES" localSheetId="26">#REF!</definedName>
    <definedName name="VECTORES" localSheetId="9">#REF!</definedName>
    <definedName name="VECTORES" localSheetId="10">#REF!</definedName>
    <definedName name="VECTORES" localSheetId="1">#REF!</definedName>
    <definedName name="VECTORES" localSheetId="12">#REF!</definedName>
    <definedName name="VECTORES" localSheetId="13">#REF!</definedName>
    <definedName name="VECTORES">#REF!</definedName>
    <definedName name="W" localSheetId="4">[7]LIS183!#REF!</definedName>
    <definedName name="W" localSheetId="16">[7]LIS183!#REF!</definedName>
    <definedName name="W" localSheetId="17">[7]LIS183!#REF!</definedName>
    <definedName name="W" localSheetId="20">[7]LIS183!#REF!</definedName>
    <definedName name="W" localSheetId="21">[7]LIS183!#REF!</definedName>
    <definedName name="W" localSheetId="22">[7]LIS183!#REF!</definedName>
    <definedName name="W" localSheetId="23">[7]LIS183!#REF!</definedName>
    <definedName name="W" localSheetId="6">[7]LIS183!#REF!</definedName>
    <definedName name="W" localSheetId="26">[7]LIS183!#REF!</definedName>
    <definedName name="W" localSheetId="9">[7]LIS183!#REF!</definedName>
    <definedName name="W" localSheetId="10">[7]LIS183!#REF!</definedName>
    <definedName name="W" localSheetId="1">[7]LIS183!#REF!</definedName>
    <definedName name="W" localSheetId="12">[7]LIS183!#REF!</definedName>
    <definedName name="W" localSheetId="13">[7]LIS183!#REF!</definedName>
    <definedName name="W">[7]LIS183!#REF!</definedName>
    <definedName name="Z" localSheetId="4">'[1]CUADRO No 4'!#REF!</definedName>
    <definedName name="Z" localSheetId="16">'[1]CUADRO No 4'!#REF!</definedName>
    <definedName name="Z" localSheetId="17">'[1]CUADRO No 4'!#REF!</definedName>
    <definedName name="Z" localSheetId="20">'[1]CUADRO No 4'!#REF!</definedName>
    <definedName name="Z" localSheetId="21">'[1]CUADRO No 4'!#REF!</definedName>
    <definedName name="Z" localSheetId="22">'[1]CUADRO No 4'!#REF!</definedName>
    <definedName name="Z" localSheetId="23">'[1]CUADRO No 4'!#REF!</definedName>
    <definedName name="Z" localSheetId="6">'[1]CUADRO No 4'!#REF!</definedName>
    <definedName name="Z" localSheetId="26">'[1]CUADRO No 4'!#REF!</definedName>
    <definedName name="Z" localSheetId="9">'[1]CUADRO No 4'!#REF!</definedName>
    <definedName name="Z" localSheetId="10">'[1]CUADRO No 4'!#REF!</definedName>
    <definedName name="Z" localSheetId="1">'[1]CUADRO No 4'!#REF!</definedName>
    <definedName name="Z" localSheetId="12">'[1]CUADRO No 4'!#REF!</definedName>
    <definedName name="Z" localSheetId="13">'[1]CUADRO No 4'!#REF!</definedName>
    <definedName name="Z">'[1]CUADRO No 4'!#REF!</definedName>
  </definedNames>
  <calcPr calcId="191029"/>
</workbook>
</file>

<file path=xl/calcChain.xml><?xml version="1.0" encoding="utf-8"?>
<calcChain xmlns="http://schemas.openxmlformats.org/spreadsheetml/2006/main">
  <c r="V129" i="253" l="1"/>
  <c r="V128" i="253"/>
  <c r="V127" i="253"/>
  <c r="V126" i="253"/>
  <c r="V125" i="253"/>
  <c r="V124" i="253"/>
  <c r="V123" i="253"/>
  <c r="V122" i="253"/>
  <c r="V121" i="253"/>
  <c r="V120" i="253"/>
  <c r="V119" i="253"/>
  <c r="V118" i="253"/>
  <c r="V117" i="253"/>
  <c r="V116" i="253"/>
  <c r="V115" i="253"/>
  <c r="V114" i="253"/>
  <c r="V113" i="253"/>
  <c r="V112" i="253"/>
  <c r="V111" i="253"/>
  <c r="V110" i="253"/>
  <c r="V109" i="253"/>
  <c r="V108" i="253"/>
  <c r="V107" i="253"/>
  <c r="V106" i="253"/>
  <c r="V105" i="253"/>
  <c r="V104" i="253"/>
  <c r="V103" i="253"/>
  <c r="V102" i="253"/>
  <c r="V101" i="253"/>
  <c r="V100" i="253"/>
  <c r="V99" i="253"/>
  <c r="V98" i="253"/>
  <c r="V97" i="253"/>
  <c r="V96" i="253"/>
  <c r="V95" i="253"/>
  <c r="V94" i="253"/>
  <c r="V93" i="253"/>
  <c r="V92" i="253"/>
  <c r="V91" i="253"/>
  <c r="V90" i="253"/>
  <c r="V89" i="253"/>
  <c r="V88" i="253"/>
  <c r="V87" i="253"/>
  <c r="V86" i="253"/>
  <c r="V85" i="253"/>
  <c r="V84" i="253"/>
  <c r="V83" i="253"/>
  <c r="V82" i="253"/>
  <c r="V81" i="253"/>
  <c r="V80" i="253"/>
  <c r="V79" i="253"/>
  <c r="V78" i="253"/>
  <c r="V77" i="253"/>
  <c r="V76" i="253"/>
  <c r="V75" i="253"/>
  <c r="V74" i="253"/>
  <c r="V73" i="253"/>
  <c r="V72" i="253"/>
  <c r="V71" i="253"/>
  <c r="V70" i="253"/>
  <c r="V69" i="253"/>
  <c r="V68" i="253"/>
  <c r="V67" i="253"/>
  <c r="V66" i="253"/>
  <c r="V65" i="253"/>
  <c r="V64" i="253"/>
  <c r="V63" i="253"/>
  <c r="V62" i="253"/>
  <c r="V61" i="253"/>
  <c r="V60" i="253"/>
  <c r="V59" i="253"/>
  <c r="V58" i="253"/>
  <c r="V57" i="253"/>
  <c r="V56" i="253"/>
  <c r="V55" i="253"/>
  <c r="V54" i="253"/>
  <c r="V53" i="253"/>
  <c r="V52" i="253"/>
  <c r="V51" i="253"/>
  <c r="V50" i="253"/>
  <c r="V49" i="253"/>
  <c r="V48" i="253"/>
  <c r="V47" i="253"/>
  <c r="V46" i="253"/>
  <c r="V45" i="253"/>
  <c r="V44" i="253"/>
  <c r="V43" i="253"/>
  <c r="V42" i="253"/>
  <c r="V41" i="253"/>
  <c r="V40" i="253"/>
  <c r="V39" i="253"/>
  <c r="V38" i="253"/>
  <c r="V37" i="253"/>
  <c r="V36" i="253"/>
  <c r="V35" i="253"/>
  <c r="V34" i="253"/>
  <c r="V33" i="253"/>
  <c r="V32" i="253"/>
  <c r="V31" i="253"/>
  <c r="V30" i="253"/>
  <c r="V29" i="253"/>
  <c r="V28" i="253"/>
  <c r="V27" i="253"/>
  <c r="V26" i="253"/>
  <c r="V25" i="253"/>
  <c r="V24" i="253"/>
  <c r="V23" i="253"/>
  <c r="V22" i="253"/>
  <c r="V21" i="253"/>
  <c r="V20" i="253"/>
  <c r="V19" i="253"/>
  <c r="V18" i="253"/>
  <c r="V17" i="253"/>
  <c r="V16" i="253"/>
  <c r="V15" i="253"/>
  <c r="V14" i="253"/>
  <c r="V13" i="253"/>
  <c r="V12" i="253"/>
  <c r="V11" i="253"/>
  <c r="V10" i="253"/>
  <c r="V9" i="253"/>
  <c r="V8" i="253"/>
  <c r="V7" i="253"/>
  <c r="V6" i="253"/>
  <c r="V5" i="253"/>
  <c r="V4" i="253"/>
  <c r="AA2" i="253"/>
  <c r="U35" i="16"/>
  <c r="K35" i="16"/>
  <c r="D35" i="16"/>
  <c r="C35" i="16"/>
  <c r="B35" i="16"/>
  <c r="U34" i="16"/>
  <c r="T34" i="16"/>
  <c r="S34" i="16"/>
  <c r="K34" i="16"/>
  <c r="D34" i="16"/>
  <c r="C34" i="16"/>
  <c r="B34" i="16"/>
  <c r="U33" i="16"/>
  <c r="N33" i="16"/>
  <c r="M33" i="16"/>
  <c r="K33" i="16"/>
  <c r="J33" i="16"/>
  <c r="I33" i="16"/>
  <c r="H33" i="16"/>
  <c r="G33" i="16"/>
  <c r="F33" i="16"/>
  <c r="E33" i="16"/>
  <c r="D33" i="16"/>
  <c r="C33" i="16"/>
  <c r="B33" i="16"/>
  <c r="U32" i="16"/>
  <c r="T32" i="16"/>
  <c r="S32" i="16"/>
  <c r="N32" i="16"/>
  <c r="M32" i="16"/>
  <c r="K32" i="16"/>
  <c r="J32" i="16"/>
  <c r="I32" i="16"/>
  <c r="H32" i="16"/>
  <c r="G32" i="16"/>
  <c r="F32" i="16"/>
  <c r="E32" i="16"/>
  <c r="D32" i="16"/>
  <c r="C32" i="16"/>
  <c r="B32" i="16"/>
  <c r="U31" i="16"/>
  <c r="U30" i="16"/>
  <c r="T30" i="16"/>
  <c r="S30" i="16"/>
  <c r="K30" i="16"/>
  <c r="U29" i="16"/>
  <c r="U28" i="16"/>
  <c r="T28" i="16"/>
  <c r="S28" i="16"/>
  <c r="K28" i="16"/>
  <c r="P1" i="16"/>
  <c r="O1" i="16"/>
  <c r="N1" i="16"/>
  <c r="M1" i="16"/>
  <c r="L1" i="16"/>
  <c r="K1" i="16"/>
  <c r="J1" i="16"/>
  <c r="I1" i="16"/>
  <c r="H1" i="16"/>
  <c r="G1" i="16"/>
  <c r="F1" i="16"/>
  <c r="E1" i="16"/>
  <c r="D1" i="16"/>
  <c r="C1" i="16"/>
  <c r="B1" i="16"/>
  <c r="AR930" i="229"/>
  <c r="AR929" i="229"/>
  <c r="AR928" i="229"/>
  <c r="AR927" i="229"/>
  <c r="AR926" i="229"/>
  <c r="AR925" i="229"/>
  <c r="AR924" i="229"/>
  <c r="AR923" i="229"/>
  <c r="AR922" i="229"/>
  <c r="AR921" i="229"/>
  <c r="AR920" i="229"/>
  <c r="AR919" i="229"/>
  <c r="AR918" i="229"/>
  <c r="AR917" i="229"/>
  <c r="AR916" i="229"/>
  <c r="AR915" i="229"/>
  <c r="AR914" i="229"/>
  <c r="AR913" i="229"/>
  <c r="AR912" i="229"/>
  <c r="AR911" i="229"/>
  <c r="AR910" i="229"/>
  <c r="AR909" i="229"/>
  <c r="AR908" i="229"/>
  <c r="AR907" i="229"/>
  <c r="AR906" i="229"/>
  <c r="AR905" i="229"/>
  <c r="AR904" i="229"/>
  <c r="AR903" i="229"/>
  <c r="AR902" i="229"/>
  <c r="AR901" i="229"/>
  <c r="AR900" i="229"/>
  <c r="AR899" i="229"/>
  <c r="AR898" i="229"/>
  <c r="AR897" i="229"/>
  <c r="AR896" i="229"/>
  <c r="AR895" i="229"/>
  <c r="AR894" i="229"/>
  <c r="AR893" i="229"/>
  <c r="AR892" i="229"/>
  <c r="AR891" i="229"/>
  <c r="AR890" i="229"/>
  <c r="AR889" i="229"/>
  <c r="AR888" i="229"/>
  <c r="AR887" i="229"/>
  <c r="AR886" i="229"/>
  <c r="AR885" i="229"/>
  <c r="AR884" i="229"/>
  <c r="AR883" i="229"/>
  <c r="AR882" i="229"/>
  <c r="AR881" i="229"/>
  <c r="AR880" i="229"/>
  <c r="AR879" i="229"/>
  <c r="AR878" i="229"/>
  <c r="AR877" i="229"/>
  <c r="AR876" i="229"/>
  <c r="AR875" i="229"/>
  <c r="AR874" i="229"/>
  <c r="AR873" i="229"/>
  <c r="AR872" i="229"/>
  <c r="AR871" i="229"/>
  <c r="AR870" i="229"/>
  <c r="AR869" i="229"/>
  <c r="AR868" i="229"/>
  <c r="AR867" i="229"/>
  <c r="AR866" i="229"/>
  <c r="AR865" i="229"/>
  <c r="AR864" i="229"/>
  <c r="AR863" i="229"/>
  <c r="AR862" i="229"/>
  <c r="AR861" i="229"/>
  <c r="AR860" i="229"/>
  <c r="AR859" i="229"/>
  <c r="AR858" i="229"/>
  <c r="AR857" i="229"/>
  <c r="AR856" i="229"/>
  <c r="AR855" i="229"/>
  <c r="AR854" i="229"/>
  <c r="AR853" i="229"/>
  <c r="AR852" i="229"/>
  <c r="AR851" i="229"/>
  <c r="AR850" i="229"/>
  <c r="AR849" i="229"/>
  <c r="AR848" i="229"/>
  <c r="AR847" i="229"/>
  <c r="AR846" i="229"/>
  <c r="AR845" i="229"/>
  <c r="AR844" i="229"/>
  <c r="AR843" i="229"/>
  <c r="AR842" i="229"/>
  <c r="AR841" i="229"/>
  <c r="AR840" i="229"/>
  <c r="AR839" i="229"/>
  <c r="AR838" i="229"/>
  <c r="AR837" i="229"/>
  <c r="AR836" i="229"/>
  <c r="AR835" i="229"/>
  <c r="AR834" i="229"/>
  <c r="AR833" i="229"/>
  <c r="AR832" i="229"/>
  <c r="AR831" i="229"/>
  <c r="AR830" i="229"/>
  <c r="AR829" i="229"/>
  <c r="AR828" i="229"/>
  <c r="AR827" i="229"/>
  <c r="AR826" i="229"/>
  <c r="AR825" i="229"/>
  <c r="AR824" i="229"/>
  <c r="AR823" i="229"/>
  <c r="AR822" i="229"/>
  <c r="AR821" i="229"/>
  <c r="AR820" i="229"/>
  <c r="AR819" i="229"/>
  <c r="AR818" i="229"/>
  <c r="AR817" i="229"/>
  <c r="AR816" i="229"/>
  <c r="AR815" i="229"/>
  <c r="AR814" i="229"/>
  <c r="AR813" i="229"/>
  <c r="AR812" i="229"/>
  <c r="AR811" i="229"/>
  <c r="AR810" i="229"/>
  <c r="AR809" i="229"/>
  <c r="AR808" i="229"/>
  <c r="AR807" i="229"/>
  <c r="AR806" i="229"/>
  <c r="AR805" i="229"/>
  <c r="AR804" i="229"/>
  <c r="AR803" i="229"/>
  <c r="AR802" i="229"/>
  <c r="AR801" i="229"/>
  <c r="AR800" i="229"/>
  <c r="AR799" i="229"/>
  <c r="AR798" i="229"/>
  <c r="AR797" i="229"/>
  <c r="AR796" i="229"/>
  <c r="AR795" i="229"/>
  <c r="AR794" i="229"/>
  <c r="AR793" i="229"/>
  <c r="AR792" i="229"/>
  <c r="AR791" i="229"/>
  <c r="AR790" i="229"/>
  <c r="AR789" i="229"/>
  <c r="AR788" i="229"/>
  <c r="AR787" i="229"/>
  <c r="AR786" i="229"/>
  <c r="AR785" i="229"/>
  <c r="AR784" i="229"/>
  <c r="AR783" i="229"/>
  <c r="AR782" i="229"/>
  <c r="AR781" i="229"/>
  <c r="AR780" i="229"/>
  <c r="AR779" i="229"/>
  <c r="AR778" i="229"/>
  <c r="AR777" i="229"/>
  <c r="AR776" i="229"/>
  <c r="AR775" i="229"/>
  <c r="AR774" i="229"/>
  <c r="AR773" i="229"/>
  <c r="AR772" i="229"/>
  <c r="AR771" i="229"/>
  <c r="AR770" i="229"/>
  <c r="AR769" i="229"/>
  <c r="AR768" i="229"/>
  <c r="AR767" i="229"/>
  <c r="AR766" i="229"/>
  <c r="AR765" i="229"/>
  <c r="AR764" i="229"/>
  <c r="AR763" i="229"/>
  <c r="AR762" i="229"/>
  <c r="AR761" i="229"/>
  <c r="AR760" i="229"/>
  <c r="AR759" i="229"/>
  <c r="AR758" i="229"/>
  <c r="AR757" i="229"/>
  <c r="AR756" i="229"/>
  <c r="AR755" i="229"/>
  <c r="AR754" i="229"/>
  <c r="AR753" i="229"/>
  <c r="AR752" i="229"/>
  <c r="AR751" i="229"/>
  <c r="AR750" i="229"/>
  <c r="AR749" i="229"/>
  <c r="AR748" i="229"/>
  <c r="AR747" i="229"/>
  <c r="AR746" i="229"/>
  <c r="AR745" i="229"/>
  <c r="AR744" i="229"/>
  <c r="AR743" i="229"/>
  <c r="AR742" i="229"/>
  <c r="AR741" i="229"/>
  <c r="AR740" i="229"/>
  <c r="AR739" i="229"/>
  <c r="AR738" i="229"/>
  <c r="AR737" i="229"/>
  <c r="AR736" i="229"/>
  <c r="AR735" i="229"/>
  <c r="AR734" i="229"/>
  <c r="AR733" i="229"/>
  <c r="AR732" i="229"/>
  <c r="AR731" i="229"/>
  <c r="AR730" i="229"/>
  <c r="AR729" i="229"/>
  <c r="AR728" i="229"/>
  <c r="AR727" i="229"/>
  <c r="AR726" i="229"/>
  <c r="AR725" i="229"/>
  <c r="AR724" i="229"/>
  <c r="AR723" i="229"/>
  <c r="AR722" i="229"/>
  <c r="AR721" i="229"/>
  <c r="AR720" i="229"/>
  <c r="AR719" i="229"/>
  <c r="AR718" i="229"/>
  <c r="AR717" i="229"/>
  <c r="AR716" i="229"/>
  <c r="AR715" i="229"/>
  <c r="AR714" i="229"/>
  <c r="AR713" i="229"/>
  <c r="AR712" i="229"/>
  <c r="AR711" i="229"/>
  <c r="AR710" i="229"/>
  <c r="AR709" i="229"/>
  <c r="AR708" i="229"/>
  <c r="AR707" i="229"/>
  <c r="AR706" i="229"/>
  <c r="AR705" i="229"/>
  <c r="AR704" i="229"/>
  <c r="AR703" i="229"/>
  <c r="AR702" i="229"/>
  <c r="AR701" i="229"/>
  <c r="AR700" i="229"/>
  <c r="AR699" i="229"/>
  <c r="AR698" i="229"/>
  <c r="AR697" i="229"/>
  <c r="AR696" i="229"/>
  <c r="AR695" i="229"/>
  <c r="AR694" i="229"/>
  <c r="AR693" i="229"/>
  <c r="AR692" i="229"/>
  <c r="AR691" i="229"/>
  <c r="AR690" i="229"/>
  <c r="AR689" i="229"/>
  <c r="AR688" i="229"/>
  <c r="AR687" i="229"/>
  <c r="AR686" i="229"/>
  <c r="AR685" i="229"/>
  <c r="AR684" i="229"/>
  <c r="AR683" i="229"/>
  <c r="AR682" i="229"/>
  <c r="AR681" i="229"/>
  <c r="AR680" i="229"/>
  <c r="AR679" i="229"/>
  <c r="AR678" i="229"/>
  <c r="AR677" i="229"/>
  <c r="AR676" i="229"/>
  <c r="AR675" i="229"/>
  <c r="AR674" i="229"/>
  <c r="AR673" i="229"/>
  <c r="AR672" i="229"/>
  <c r="AR671" i="229"/>
  <c r="AR670" i="229"/>
  <c r="AR669" i="229"/>
  <c r="AR668" i="229"/>
  <c r="AR667" i="229"/>
  <c r="AR666" i="229"/>
  <c r="AR665" i="229"/>
  <c r="AR664" i="229"/>
  <c r="AR663" i="229"/>
  <c r="AR662" i="229"/>
  <c r="AR661" i="229"/>
  <c r="AR660" i="229"/>
  <c r="AR659" i="229"/>
  <c r="AR658" i="229"/>
  <c r="AR657" i="229"/>
  <c r="AR656" i="229"/>
  <c r="AR655" i="229"/>
  <c r="AR654" i="229"/>
  <c r="AR653" i="229"/>
  <c r="AR652" i="229"/>
  <c r="AR651" i="229"/>
  <c r="AR650" i="229"/>
  <c r="AR649" i="229"/>
  <c r="AR648" i="229"/>
  <c r="AR647" i="229"/>
  <c r="AR646" i="229"/>
  <c r="AR645" i="229"/>
  <c r="AR644" i="229"/>
  <c r="AR643" i="229"/>
  <c r="AR642" i="229"/>
  <c r="AR641" i="229"/>
  <c r="AR640" i="229"/>
  <c r="AR639" i="229"/>
  <c r="AR638" i="229"/>
  <c r="AR637" i="229"/>
  <c r="AR636" i="229"/>
  <c r="AR635" i="229"/>
  <c r="AR634" i="229"/>
  <c r="AR633" i="229"/>
  <c r="AR632" i="229"/>
  <c r="AR631" i="229"/>
  <c r="AR630" i="229"/>
  <c r="AR629" i="229"/>
  <c r="AR628" i="229"/>
  <c r="AR627" i="229"/>
  <c r="AR626" i="229"/>
  <c r="AR625" i="229"/>
  <c r="AR624" i="229"/>
  <c r="AR623" i="229"/>
  <c r="AR622" i="229"/>
  <c r="AR621" i="229"/>
  <c r="AR620" i="229"/>
  <c r="AR619" i="229"/>
  <c r="AR618" i="229"/>
  <c r="AR617" i="229"/>
  <c r="AR616" i="229"/>
  <c r="AR615" i="229"/>
  <c r="AR614" i="229"/>
  <c r="AR613" i="229"/>
  <c r="AR612" i="229"/>
  <c r="AR611" i="229"/>
  <c r="AR610" i="229"/>
  <c r="AR609" i="229"/>
  <c r="AR608" i="229"/>
  <c r="AR607" i="229"/>
  <c r="AR606" i="229"/>
  <c r="AR605" i="229"/>
  <c r="AR604" i="229"/>
  <c r="AR603" i="229"/>
  <c r="AR602" i="229"/>
  <c r="AR601" i="229"/>
  <c r="AR600" i="229"/>
  <c r="AR599" i="229"/>
  <c r="AR598" i="229"/>
  <c r="AR597" i="229"/>
  <c r="AR596" i="229"/>
  <c r="AR595" i="229"/>
  <c r="AR594" i="229"/>
  <c r="AR593" i="229"/>
  <c r="AR592" i="229"/>
  <c r="AR591" i="229"/>
  <c r="AR590" i="229"/>
  <c r="AR589" i="229"/>
  <c r="AR588" i="229"/>
  <c r="AR587" i="229"/>
  <c r="AR586" i="229"/>
  <c r="AR585" i="229"/>
  <c r="AR584" i="229"/>
  <c r="AR583" i="229"/>
  <c r="AR582" i="229"/>
  <c r="AR581" i="229"/>
  <c r="AR580" i="229"/>
  <c r="AR579" i="229"/>
  <c r="AR578" i="229"/>
  <c r="AR577" i="229"/>
  <c r="AR576" i="229"/>
  <c r="AR575" i="229"/>
  <c r="AR574" i="229"/>
  <c r="AR573" i="229"/>
  <c r="AR572" i="229"/>
  <c r="AR571" i="229"/>
  <c r="AR570" i="229"/>
  <c r="AR569" i="229"/>
  <c r="AR568" i="229"/>
  <c r="AR567" i="229"/>
  <c r="AR566" i="229"/>
  <c r="AR565" i="229"/>
  <c r="AR564" i="229"/>
  <c r="AR563" i="229"/>
  <c r="AR562" i="229"/>
  <c r="AR561" i="229"/>
  <c r="AR560" i="229"/>
  <c r="AR559" i="229"/>
  <c r="AR558" i="229"/>
  <c r="AR557" i="229"/>
  <c r="AR556" i="229"/>
  <c r="AR555" i="229"/>
  <c r="AR554" i="229"/>
  <c r="AR553" i="229"/>
  <c r="AR552" i="229"/>
  <c r="AR551" i="229"/>
  <c r="AR550" i="229"/>
  <c r="AR549" i="229"/>
  <c r="AR548" i="229"/>
  <c r="AR547" i="229"/>
  <c r="AR546" i="229"/>
  <c r="AR545" i="229"/>
  <c r="AR544" i="229"/>
  <c r="AR543" i="229"/>
  <c r="AR542" i="229"/>
  <c r="AR541" i="229"/>
  <c r="AR540" i="229"/>
  <c r="AR539" i="229"/>
  <c r="AR538" i="229"/>
  <c r="AR537" i="229"/>
  <c r="AR536" i="229"/>
  <c r="AR535" i="229"/>
  <c r="AR534" i="229"/>
  <c r="AR533" i="229"/>
  <c r="AR532" i="229"/>
  <c r="AR531" i="229"/>
  <c r="AR530" i="229"/>
  <c r="AR529" i="229"/>
  <c r="AR528" i="229"/>
  <c r="AR527" i="229"/>
  <c r="AR526" i="229"/>
  <c r="AR525" i="229"/>
  <c r="AR524" i="229"/>
  <c r="AR523" i="229"/>
  <c r="AR522" i="229"/>
  <c r="AR521" i="229"/>
  <c r="AR520" i="229"/>
  <c r="AR519" i="229"/>
  <c r="AR518" i="229"/>
  <c r="AR517" i="229"/>
  <c r="AR516" i="229"/>
  <c r="AR515" i="229"/>
  <c r="AR514" i="229"/>
  <c r="AR513" i="229"/>
  <c r="AR512" i="229"/>
  <c r="AR511" i="229"/>
  <c r="AR510" i="229"/>
  <c r="AR509" i="229"/>
  <c r="AR508" i="229"/>
  <c r="AR507" i="229"/>
  <c r="AR506" i="229"/>
  <c r="AR505" i="229"/>
  <c r="AR504" i="229"/>
  <c r="AR503" i="229"/>
  <c r="AR502" i="229"/>
  <c r="AR501" i="229"/>
  <c r="AR500" i="229"/>
  <c r="AR499" i="229"/>
  <c r="AR498" i="229"/>
  <c r="AR497" i="229"/>
  <c r="AR496" i="229"/>
  <c r="AR495" i="229"/>
  <c r="AR494" i="229"/>
  <c r="AR493" i="229"/>
  <c r="AR492" i="229"/>
  <c r="AR491" i="229"/>
  <c r="AR490" i="229"/>
  <c r="AR489" i="229"/>
  <c r="AR488" i="229"/>
  <c r="AR487" i="229"/>
  <c r="AR486" i="229"/>
  <c r="AR485" i="229"/>
  <c r="AR484" i="229"/>
  <c r="AR483" i="229"/>
  <c r="AR482" i="229"/>
  <c r="AR481" i="229"/>
  <c r="AR480" i="229"/>
  <c r="AR479" i="229"/>
  <c r="AR478" i="229"/>
  <c r="AR477" i="229"/>
  <c r="AR476" i="229"/>
  <c r="AR475" i="229"/>
  <c r="AR474" i="229"/>
  <c r="AR473" i="229"/>
  <c r="AR472" i="229"/>
  <c r="AR471" i="229"/>
  <c r="AR470" i="229"/>
  <c r="AR469" i="229"/>
  <c r="AR468" i="229"/>
  <c r="AR467" i="229"/>
  <c r="AR466" i="229"/>
  <c r="AR465" i="229"/>
  <c r="AR464" i="229"/>
  <c r="AR463" i="229"/>
  <c r="AR462" i="229"/>
  <c r="AR461" i="229"/>
  <c r="AR460" i="229"/>
  <c r="AR459" i="229"/>
  <c r="AR458" i="229"/>
  <c r="AR457" i="229"/>
  <c r="AR456" i="229"/>
  <c r="AR455" i="229"/>
  <c r="AR454" i="229"/>
  <c r="AR453" i="229"/>
  <c r="AR452" i="229"/>
  <c r="AR451" i="229"/>
  <c r="AR450" i="229"/>
  <c r="AR449" i="229"/>
  <c r="AR448" i="229"/>
  <c r="AR447" i="229"/>
  <c r="AR446" i="229"/>
  <c r="AR445" i="229"/>
  <c r="AR444" i="229"/>
  <c r="AR443" i="229"/>
  <c r="AR442" i="229"/>
  <c r="AR441" i="229"/>
  <c r="AR440" i="229"/>
  <c r="AR439" i="229"/>
  <c r="AR438" i="229"/>
  <c r="AR437" i="229"/>
  <c r="AR436" i="229"/>
  <c r="AR435" i="229"/>
  <c r="AR434" i="229"/>
  <c r="AR433" i="229"/>
  <c r="AR432" i="229"/>
  <c r="AR431" i="229"/>
  <c r="AR430" i="229"/>
  <c r="AR429" i="229"/>
  <c r="AR428" i="229"/>
  <c r="AR427" i="229"/>
  <c r="AR426" i="229"/>
  <c r="AR425" i="229"/>
  <c r="AR424" i="229"/>
  <c r="AR423" i="229"/>
  <c r="AR422" i="229"/>
  <c r="AR421" i="229"/>
  <c r="AR420" i="229"/>
  <c r="AR419" i="229"/>
  <c r="AR418" i="229"/>
  <c r="AR417" i="229"/>
  <c r="AR416" i="229"/>
  <c r="AR415" i="229"/>
  <c r="AR414" i="229"/>
  <c r="AR413" i="229"/>
  <c r="AR412" i="229"/>
  <c r="AR411" i="229"/>
  <c r="AR410" i="229"/>
  <c r="AR409" i="229"/>
  <c r="AR408" i="229"/>
  <c r="AR407" i="229"/>
  <c r="AR406" i="229"/>
  <c r="AR405" i="229"/>
  <c r="AR404" i="229"/>
  <c r="AR403" i="229"/>
  <c r="AR402" i="229"/>
  <c r="AR401" i="229"/>
  <c r="AR400" i="229"/>
  <c r="AR399" i="229"/>
  <c r="AR398" i="229"/>
  <c r="AR397" i="229"/>
  <c r="AR396" i="229"/>
  <c r="AR395" i="229"/>
  <c r="AR394" i="229"/>
  <c r="AR393" i="229"/>
  <c r="AR392" i="229"/>
  <c r="AR391" i="229"/>
  <c r="AR390" i="229"/>
  <c r="AR389" i="229"/>
  <c r="AR388" i="229"/>
  <c r="AR387" i="229"/>
  <c r="AR386" i="229"/>
  <c r="AR385" i="229"/>
  <c r="AR384" i="229"/>
  <c r="AR383" i="229"/>
  <c r="AR382" i="229"/>
  <c r="AR381" i="229"/>
  <c r="AR380" i="229"/>
  <c r="AR379" i="229"/>
  <c r="AR378" i="229"/>
  <c r="AR377" i="229"/>
  <c r="AR376" i="229"/>
  <c r="AR375" i="229"/>
  <c r="AR374" i="229"/>
  <c r="AR373" i="229"/>
  <c r="AR372" i="229"/>
  <c r="AR371" i="229"/>
  <c r="AR370" i="229"/>
  <c r="AR369" i="229"/>
  <c r="AR368" i="229"/>
  <c r="AR367" i="229"/>
  <c r="AR366" i="229"/>
  <c r="AR365" i="229"/>
  <c r="AR364" i="229"/>
  <c r="AR363" i="229"/>
  <c r="AR362" i="229"/>
  <c r="AR361" i="229"/>
  <c r="AR360" i="229"/>
  <c r="AR359" i="229"/>
  <c r="AR358" i="229"/>
  <c r="AR357" i="229"/>
  <c r="AR356" i="229"/>
  <c r="AR355" i="229"/>
  <c r="AR354" i="229"/>
  <c r="AR353" i="229"/>
  <c r="AR352" i="229"/>
  <c r="AR351" i="229"/>
  <c r="AR350" i="229"/>
  <c r="AR349" i="229"/>
  <c r="AR348" i="229"/>
  <c r="AR347" i="229"/>
  <c r="AR346" i="229"/>
  <c r="AR345" i="229"/>
  <c r="AR344" i="229"/>
  <c r="AR343" i="229"/>
  <c r="AR342" i="229"/>
  <c r="AR341" i="229"/>
  <c r="AR340" i="229"/>
  <c r="AR339" i="229"/>
  <c r="AR338" i="229"/>
  <c r="AR337" i="229"/>
  <c r="AR336" i="229"/>
  <c r="AR335" i="229"/>
  <c r="AR334" i="229"/>
  <c r="AR333" i="229"/>
  <c r="AR332" i="229"/>
  <c r="AR331" i="229"/>
  <c r="AR330" i="229"/>
  <c r="AR329" i="229"/>
  <c r="AR328" i="229"/>
  <c r="AR327" i="229"/>
  <c r="AR326" i="229"/>
  <c r="AR325" i="229"/>
  <c r="AR324" i="229"/>
  <c r="AR323" i="229"/>
  <c r="AR322" i="229"/>
  <c r="AR321" i="229"/>
  <c r="AR320" i="229"/>
  <c r="AR319" i="229"/>
  <c r="AR318" i="229"/>
  <c r="AR317" i="229"/>
  <c r="AR316" i="229"/>
  <c r="AR315" i="229"/>
  <c r="AR314" i="229"/>
  <c r="AR313" i="229"/>
  <c r="AR312" i="229"/>
  <c r="AR311" i="229"/>
  <c r="AR310" i="229"/>
  <c r="AR309" i="229"/>
  <c r="AR308" i="229"/>
  <c r="AR307" i="229"/>
  <c r="AR306" i="229"/>
  <c r="AR305" i="229"/>
  <c r="AR304" i="229"/>
  <c r="AR303" i="229"/>
  <c r="AR302" i="229"/>
  <c r="AR301" i="229"/>
  <c r="AR300" i="229"/>
  <c r="AR299" i="229"/>
  <c r="AR298" i="229"/>
  <c r="AR297" i="229"/>
  <c r="AR296" i="229"/>
  <c r="AR295" i="229"/>
  <c r="AR294" i="229"/>
  <c r="AR293" i="229"/>
  <c r="AR292" i="229"/>
  <c r="AR291" i="229"/>
  <c r="AR290" i="229"/>
  <c r="AR289" i="229"/>
  <c r="AR288" i="229"/>
  <c r="AR287" i="229"/>
  <c r="AR286" i="229"/>
  <c r="AR285" i="229"/>
  <c r="AR284" i="229"/>
  <c r="AR283" i="229"/>
  <c r="AR282" i="229"/>
  <c r="AR281" i="229"/>
  <c r="AR280" i="229"/>
  <c r="AR279" i="229"/>
  <c r="AR278" i="229"/>
  <c r="AR277" i="229"/>
  <c r="AR276" i="229"/>
  <c r="AR275" i="229"/>
  <c r="AR274" i="229"/>
  <c r="AR273" i="229"/>
  <c r="AR272" i="229"/>
  <c r="AR271" i="229"/>
  <c r="AR270" i="229"/>
  <c r="AR269" i="229"/>
  <c r="AR268" i="229"/>
  <c r="AR267" i="229"/>
  <c r="AR266" i="229"/>
  <c r="AR265" i="229"/>
  <c r="AR264" i="229"/>
  <c r="AR263" i="229"/>
  <c r="AR262" i="229"/>
  <c r="AR261" i="229"/>
  <c r="AR260" i="229"/>
  <c r="AR259" i="229"/>
  <c r="AR258" i="229"/>
  <c r="AR257" i="229"/>
  <c r="AR256" i="229"/>
  <c r="AR255" i="229"/>
  <c r="AR254" i="229"/>
  <c r="AR253" i="229"/>
  <c r="AR252" i="229"/>
  <c r="AR251" i="229"/>
  <c r="AR250" i="229"/>
  <c r="AR249" i="229"/>
  <c r="AR248" i="229"/>
  <c r="AR247" i="229"/>
  <c r="AR246" i="229"/>
  <c r="AR245" i="229"/>
  <c r="AR244" i="229"/>
  <c r="AR243" i="229"/>
  <c r="AR242" i="229"/>
  <c r="AR241" i="229"/>
  <c r="AR240" i="229"/>
  <c r="AR239" i="229"/>
  <c r="AR238" i="229"/>
  <c r="AR237" i="229"/>
  <c r="AR236" i="229"/>
  <c r="AR235" i="229"/>
  <c r="AR234" i="229"/>
  <c r="AR233" i="229"/>
  <c r="AR232" i="229"/>
  <c r="AR231" i="229"/>
  <c r="AR230" i="229"/>
  <c r="AR229" i="229"/>
  <c r="AR228" i="229"/>
  <c r="AR227" i="229"/>
  <c r="AR226" i="229"/>
  <c r="AR225" i="229"/>
  <c r="AR224" i="229"/>
  <c r="AR223" i="229"/>
  <c r="AR222" i="229"/>
  <c r="AR221" i="229"/>
  <c r="AR220" i="229"/>
  <c r="AR219" i="229"/>
  <c r="AR218" i="229"/>
  <c r="AR217" i="229"/>
  <c r="AR216" i="229"/>
  <c r="AR215" i="229"/>
  <c r="AR214" i="229"/>
  <c r="AR213" i="229"/>
  <c r="AR212" i="229"/>
  <c r="AR211" i="229"/>
  <c r="AR210" i="229"/>
  <c r="AR209" i="229"/>
  <c r="AR208" i="229"/>
  <c r="AR207" i="229"/>
  <c r="AR206" i="229"/>
  <c r="AR205" i="229"/>
  <c r="AR204" i="229"/>
  <c r="AR203" i="229"/>
  <c r="AR202" i="229"/>
  <c r="AR201" i="229"/>
  <c r="AR200" i="229"/>
  <c r="AR199" i="229"/>
  <c r="AR198" i="229"/>
  <c r="AR197" i="229"/>
  <c r="AR196" i="229"/>
  <c r="AR195" i="229"/>
  <c r="AR194" i="229"/>
  <c r="AR193" i="229"/>
  <c r="AR192" i="229"/>
  <c r="AR191" i="229"/>
  <c r="AR190" i="229"/>
  <c r="AR189" i="229"/>
  <c r="AR188" i="229"/>
  <c r="AR187" i="229"/>
  <c r="AR186" i="229"/>
  <c r="AR185" i="229"/>
  <c r="AR184" i="229"/>
  <c r="AR183" i="229"/>
  <c r="AR182" i="229"/>
  <c r="AR181" i="229"/>
  <c r="AR180" i="229"/>
  <c r="AR179" i="229"/>
  <c r="AR178" i="229"/>
  <c r="AR177" i="229"/>
  <c r="AR176" i="229"/>
  <c r="AR175" i="229"/>
  <c r="AR174" i="229"/>
  <c r="AR173" i="229"/>
  <c r="AR172" i="229"/>
  <c r="AR171" i="229"/>
  <c r="AR170" i="229"/>
  <c r="AR169" i="229"/>
  <c r="AR168" i="229"/>
  <c r="AR167" i="229"/>
  <c r="AR166" i="229"/>
  <c r="AR165" i="229"/>
  <c r="AR164" i="229"/>
  <c r="AR163" i="229"/>
  <c r="AR162" i="229"/>
  <c r="AR161" i="229"/>
  <c r="AR160" i="229"/>
  <c r="AR159" i="229"/>
  <c r="AR158" i="229"/>
  <c r="AR157" i="229"/>
  <c r="AR156" i="229"/>
  <c r="AR155" i="229"/>
  <c r="AR154" i="229"/>
  <c r="AR153" i="229"/>
  <c r="AR152" i="229"/>
  <c r="AR151" i="229"/>
  <c r="AR150" i="229"/>
  <c r="AR149" i="229"/>
  <c r="AR148" i="229"/>
  <c r="AR147" i="229"/>
  <c r="AR146" i="229"/>
  <c r="AR145" i="229"/>
  <c r="AR144" i="229"/>
  <c r="AR143" i="229"/>
  <c r="AR142" i="229"/>
  <c r="L142" i="229"/>
  <c r="AR141" i="229"/>
  <c r="AR140" i="229"/>
  <c r="AQ140" i="229"/>
  <c r="AP140" i="229"/>
  <c r="AO140" i="229"/>
  <c r="AN140" i="229"/>
  <c r="AM140" i="229"/>
  <c r="AL140" i="229"/>
  <c r="AK140" i="229"/>
  <c r="AJ140" i="229"/>
  <c r="AI140" i="229"/>
  <c r="AH140" i="229"/>
  <c r="J140" i="229"/>
  <c r="I140" i="229"/>
  <c r="H140" i="229"/>
  <c r="G140" i="229"/>
  <c r="F140" i="229"/>
  <c r="E140" i="229"/>
  <c r="D140" i="229"/>
  <c r="C140" i="229"/>
  <c r="B140" i="229"/>
  <c r="AR139" i="229"/>
  <c r="AQ139" i="229"/>
  <c r="AP139" i="229"/>
  <c r="AO139" i="229"/>
  <c r="AN139" i="229"/>
  <c r="AM139" i="229"/>
  <c r="AL139" i="229"/>
  <c r="AK139" i="229"/>
  <c r="AJ139" i="229"/>
  <c r="AI139" i="229"/>
  <c r="AH139" i="229"/>
  <c r="J139" i="229"/>
  <c r="I139" i="229"/>
  <c r="H139" i="229"/>
  <c r="G139" i="229"/>
  <c r="F139" i="229"/>
  <c r="E139" i="229"/>
  <c r="D139" i="229"/>
  <c r="C139" i="229"/>
  <c r="B139" i="229"/>
  <c r="AR138" i="229"/>
  <c r="AQ138" i="229"/>
  <c r="AP138" i="229"/>
  <c r="AO138" i="229"/>
  <c r="AN138" i="229"/>
  <c r="AM138" i="229"/>
  <c r="AL138" i="229"/>
  <c r="AK138" i="229"/>
  <c r="AJ138" i="229"/>
  <c r="AI138" i="229"/>
  <c r="AH138" i="229"/>
  <c r="J138" i="229"/>
  <c r="I138" i="229"/>
  <c r="H138" i="229"/>
  <c r="G138" i="229"/>
  <c r="F138" i="229"/>
  <c r="E138" i="229"/>
  <c r="D138" i="229"/>
  <c r="C138" i="229"/>
  <c r="B138" i="229"/>
  <c r="AR137" i="229"/>
  <c r="AQ137" i="229"/>
  <c r="AP137" i="229"/>
  <c r="AO137" i="229"/>
  <c r="AN137" i="229"/>
  <c r="AM137" i="229"/>
  <c r="AL137" i="229"/>
  <c r="AK137" i="229"/>
  <c r="AJ137" i="229"/>
  <c r="AI137" i="229"/>
  <c r="AH137" i="229"/>
  <c r="J137" i="229"/>
  <c r="I137" i="229"/>
  <c r="H137" i="229"/>
  <c r="G137" i="229"/>
  <c r="F137" i="229"/>
  <c r="E137" i="229"/>
  <c r="D137" i="229"/>
  <c r="C137" i="229"/>
  <c r="B137" i="229"/>
  <c r="AR136" i="229"/>
  <c r="AQ136" i="229"/>
  <c r="AP136" i="229"/>
  <c r="AO136" i="229"/>
  <c r="AN136" i="229"/>
  <c r="AM136" i="229"/>
  <c r="AL136" i="229"/>
  <c r="AK136" i="229"/>
  <c r="AJ136" i="229"/>
  <c r="AI136" i="229"/>
  <c r="AH136" i="229"/>
  <c r="J136" i="229"/>
  <c r="I136" i="229"/>
  <c r="H136" i="229"/>
  <c r="G136" i="229"/>
  <c r="F136" i="229"/>
  <c r="E136" i="229"/>
  <c r="D136" i="229"/>
  <c r="C136" i="229"/>
  <c r="B136" i="229"/>
  <c r="AR135" i="229"/>
  <c r="AQ135" i="229"/>
  <c r="AP135" i="229"/>
  <c r="AO135" i="229"/>
  <c r="AN135" i="229"/>
  <c r="AM135" i="229"/>
  <c r="AL135" i="229"/>
  <c r="AK135" i="229"/>
  <c r="AJ135" i="229"/>
  <c r="AI135" i="229"/>
  <c r="AH135" i="229"/>
  <c r="J135" i="229"/>
  <c r="I135" i="229"/>
  <c r="H135" i="229"/>
  <c r="G135" i="229"/>
  <c r="F135" i="229"/>
  <c r="E135" i="229"/>
  <c r="D135" i="229"/>
  <c r="C135" i="229"/>
  <c r="B135" i="229"/>
  <c r="AR134" i="229"/>
  <c r="AQ134" i="229"/>
  <c r="AP134" i="229"/>
  <c r="AO134" i="229"/>
  <c r="AN134" i="229"/>
  <c r="AM134" i="229"/>
  <c r="AL134" i="229"/>
  <c r="AK134" i="229"/>
  <c r="AJ134" i="229"/>
  <c r="AI134" i="229"/>
  <c r="AH134" i="229"/>
  <c r="J134" i="229"/>
  <c r="I134" i="229"/>
  <c r="H134" i="229"/>
  <c r="G134" i="229"/>
  <c r="F134" i="229"/>
  <c r="E134" i="229"/>
  <c r="D134" i="229"/>
  <c r="C134" i="229"/>
  <c r="B134" i="229"/>
  <c r="AR133" i="229"/>
  <c r="AQ133" i="229"/>
  <c r="AP133" i="229"/>
  <c r="AO133" i="229"/>
  <c r="AN133" i="229"/>
  <c r="AM133" i="229"/>
  <c r="AL133" i="229"/>
  <c r="AK133" i="229"/>
  <c r="AJ133" i="229"/>
  <c r="AI133" i="229"/>
  <c r="AH133" i="229"/>
  <c r="J133" i="229"/>
  <c r="I133" i="229"/>
  <c r="H133" i="229"/>
  <c r="G133" i="229"/>
  <c r="F133" i="229"/>
  <c r="E133" i="229"/>
  <c r="D133" i="229"/>
  <c r="C133" i="229"/>
  <c r="B133" i="229"/>
  <c r="AR132" i="229"/>
  <c r="AQ132" i="229"/>
  <c r="AP132" i="229"/>
  <c r="AO132" i="229"/>
  <c r="AN132" i="229"/>
  <c r="AM132" i="229"/>
  <c r="AL132" i="229"/>
  <c r="AK132" i="229"/>
  <c r="AJ132" i="229"/>
  <c r="AI132" i="229"/>
  <c r="AH132" i="229"/>
  <c r="J132" i="229"/>
  <c r="I132" i="229"/>
  <c r="H132" i="229"/>
  <c r="G132" i="229"/>
  <c r="F132" i="229"/>
  <c r="E132" i="229"/>
  <c r="D132" i="229"/>
  <c r="C132" i="229"/>
  <c r="B132" i="229"/>
  <c r="AR131" i="229"/>
  <c r="AQ131" i="229"/>
  <c r="AP131" i="229"/>
  <c r="AO131" i="229"/>
  <c r="AN131" i="229"/>
  <c r="AM131" i="229"/>
  <c r="AL131" i="229"/>
  <c r="AK131" i="229"/>
  <c r="AJ131" i="229"/>
  <c r="AI131" i="229"/>
  <c r="AH131" i="229"/>
  <c r="J131" i="229"/>
  <c r="I131" i="229"/>
  <c r="H131" i="229"/>
  <c r="G131" i="229"/>
  <c r="F131" i="229"/>
  <c r="E131" i="229"/>
  <c r="D131" i="229"/>
  <c r="C131" i="229"/>
  <c r="B131" i="229"/>
  <c r="AR130" i="229"/>
  <c r="AQ130" i="229"/>
  <c r="AP130" i="229"/>
  <c r="AO130" i="229"/>
  <c r="AN130" i="229"/>
  <c r="AM130" i="229"/>
  <c r="AL130" i="229"/>
  <c r="AK130" i="229"/>
  <c r="AJ130" i="229"/>
  <c r="AI130" i="229"/>
  <c r="AH130" i="229"/>
  <c r="J130" i="229"/>
  <c r="I130" i="229"/>
  <c r="H130" i="229"/>
  <c r="G130" i="229"/>
  <c r="F130" i="229"/>
  <c r="E130" i="229"/>
  <c r="D130" i="229"/>
  <c r="C130" i="229"/>
  <c r="B130" i="229"/>
  <c r="AR129" i="229"/>
  <c r="AQ129" i="229"/>
  <c r="AP129" i="229"/>
  <c r="AO129" i="229"/>
  <c r="AN129" i="229"/>
  <c r="AM129" i="229"/>
  <c r="AL129" i="229"/>
  <c r="AK129" i="229"/>
  <c r="AJ129" i="229"/>
  <c r="AI129" i="229"/>
  <c r="AH129" i="229"/>
  <c r="J129" i="229"/>
  <c r="I129" i="229"/>
  <c r="H129" i="229"/>
  <c r="G129" i="229"/>
  <c r="F129" i="229"/>
  <c r="E129" i="229"/>
  <c r="D129" i="229"/>
  <c r="C129" i="229"/>
  <c r="B129" i="229"/>
  <c r="AR128" i="229"/>
  <c r="AQ128" i="229"/>
  <c r="AP128" i="229"/>
  <c r="AO128" i="229"/>
  <c r="AN128" i="229"/>
  <c r="AM128" i="229"/>
  <c r="AL128" i="229"/>
  <c r="AK128" i="229"/>
  <c r="AJ128" i="229"/>
  <c r="AI128" i="229"/>
  <c r="AH128" i="229"/>
  <c r="J128" i="229"/>
  <c r="I128" i="229"/>
  <c r="H128" i="229"/>
  <c r="G128" i="229"/>
  <c r="F128" i="229"/>
  <c r="E128" i="229"/>
  <c r="D128" i="229"/>
  <c r="C128" i="229"/>
  <c r="B128" i="229"/>
  <c r="AR127" i="229"/>
  <c r="AQ127" i="229"/>
  <c r="AP127" i="229"/>
  <c r="AO127" i="229"/>
  <c r="AN127" i="229"/>
  <c r="AM127" i="229"/>
  <c r="AL127" i="229"/>
  <c r="AK127" i="229"/>
  <c r="AJ127" i="229"/>
  <c r="AI127" i="229"/>
  <c r="AH127" i="229"/>
  <c r="J127" i="229"/>
  <c r="I127" i="229"/>
  <c r="H127" i="229"/>
  <c r="G127" i="229"/>
  <c r="F127" i="229"/>
  <c r="E127" i="229"/>
  <c r="D127" i="229"/>
  <c r="C127" i="229"/>
  <c r="B127" i="229"/>
  <c r="AR126" i="229"/>
  <c r="AQ126" i="229"/>
  <c r="AP126" i="229"/>
  <c r="AO126" i="229"/>
  <c r="AN126" i="229"/>
  <c r="AM126" i="229"/>
  <c r="AL126" i="229"/>
  <c r="AK126" i="229"/>
  <c r="AJ126" i="229"/>
  <c r="AI126" i="229"/>
  <c r="AH126" i="229"/>
  <c r="J126" i="229"/>
  <c r="I126" i="229"/>
  <c r="H126" i="229"/>
  <c r="G126" i="229"/>
  <c r="F126" i="229"/>
  <c r="E126" i="229"/>
  <c r="D126" i="229"/>
  <c r="C126" i="229"/>
  <c r="B126" i="229"/>
  <c r="AR125" i="229"/>
  <c r="AQ125" i="229"/>
  <c r="AP125" i="229"/>
  <c r="AO125" i="229"/>
  <c r="AN125" i="229"/>
  <c r="AM125" i="229"/>
  <c r="AL125" i="229"/>
  <c r="AK125" i="229"/>
  <c r="AJ125" i="229"/>
  <c r="AI125" i="229"/>
  <c r="AH125" i="229"/>
  <c r="J125" i="229"/>
  <c r="I125" i="229"/>
  <c r="H125" i="229"/>
  <c r="G125" i="229"/>
  <c r="F125" i="229"/>
  <c r="E125" i="229"/>
  <c r="D125" i="229"/>
  <c r="C125" i="229"/>
  <c r="B125" i="229"/>
  <c r="AR124" i="229"/>
  <c r="AQ124" i="229"/>
  <c r="AP124" i="229"/>
  <c r="AO124" i="229"/>
  <c r="AN124" i="229"/>
  <c r="AM124" i="229"/>
  <c r="AL124" i="229"/>
  <c r="AK124" i="229"/>
  <c r="AJ124" i="229"/>
  <c r="AI124" i="229"/>
  <c r="AH124" i="229"/>
  <c r="J124" i="229"/>
  <c r="I124" i="229"/>
  <c r="H124" i="229"/>
  <c r="G124" i="229"/>
  <c r="F124" i="229"/>
  <c r="E124" i="229"/>
  <c r="D124" i="229"/>
  <c r="C124" i="229"/>
  <c r="B124" i="229"/>
  <c r="AR123" i="229"/>
  <c r="AQ123" i="229"/>
  <c r="AP123" i="229"/>
  <c r="AO123" i="229"/>
  <c r="AN123" i="229"/>
  <c r="AM123" i="229"/>
  <c r="AL123" i="229"/>
  <c r="AK123" i="229"/>
  <c r="AJ123" i="229"/>
  <c r="AI123" i="229"/>
  <c r="AH123" i="229"/>
  <c r="J123" i="229"/>
  <c r="I123" i="229"/>
  <c r="H123" i="229"/>
  <c r="G123" i="229"/>
  <c r="F123" i="229"/>
  <c r="E123" i="229"/>
  <c r="D123" i="229"/>
  <c r="C123" i="229"/>
  <c r="B123" i="229"/>
  <c r="AR122" i="229"/>
  <c r="AQ122" i="229"/>
  <c r="AP122" i="229"/>
  <c r="AO122" i="229"/>
  <c r="AN122" i="229"/>
  <c r="AM122" i="229"/>
  <c r="AL122" i="229"/>
  <c r="AK122" i="229"/>
  <c r="AJ122" i="229"/>
  <c r="AI122" i="229"/>
  <c r="AH122" i="229"/>
  <c r="J122" i="229"/>
  <c r="I122" i="229"/>
  <c r="H122" i="229"/>
  <c r="G122" i="229"/>
  <c r="F122" i="229"/>
  <c r="E122" i="229"/>
  <c r="D122" i="229"/>
  <c r="C122" i="229"/>
  <c r="B122" i="229"/>
  <c r="AR121" i="229"/>
  <c r="AQ121" i="229"/>
  <c r="AP121" i="229"/>
  <c r="AO121" i="229"/>
  <c r="AN121" i="229"/>
  <c r="AM121" i="229"/>
  <c r="AL121" i="229"/>
  <c r="AK121" i="229"/>
  <c r="AJ121" i="229"/>
  <c r="AI121" i="229"/>
  <c r="AH121" i="229"/>
  <c r="J121" i="229"/>
  <c r="I121" i="229"/>
  <c r="H121" i="229"/>
  <c r="G121" i="229"/>
  <c r="F121" i="229"/>
  <c r="E121" i="229"/>
  <c r="D121" i="229"/>
  <c r="C121" i="229"/>
  <c r="B121" i="229"/>
  <c r="AR120" i="229"/>
  <c r="AQ120" i="229"/>
  <c r="AP120" i="229"/>
  <c r="AO120" i="229"/>
  <c r="AN120" i="229"/>
  <c r="AM120" i="229"/>
  <c r="AL120" i="229"/>
  <c r="AK120" i="229"/>
  <c r="AJ120" i="229"/>
  <c r="AI120" i="229"/>
  <c r="AH120" i="229"/>
  <c r="J120" i="229"/>
  <c r="I120" i="229"/>
  <c r="H120" i="229"/>
  <c r="G120" i="229"/>
  <c r="F120" i="229"/>
  <c r="E120" i="229"/>
  <c r="D120" i="229"/>
  <c r="C120" i="229"/>
  <c r="B120" i="229"/>
  <c r="AR119" i="229"/>
  <c r="AQ119" i="229"/>
  <c r="AP119" i="229"/>
  <c r="AO119" i="229"/>
  <c r="AN119" i="229"/>
  <c r="AM119" i="229"/>
  <c r="AL119" i="229"/>
  <c r="AK119" i="229"/>
  <c r="AJ119" i="229"/>
  <c r="AI119" i="229"/>
  <c r="AH119" i="229"/>
  <c r="J119" i="229"/>
  <c r="I119" i="229"/>
  <c r="H119" i="229"/>
  <c r="G119" i="229"/>
  <c r="F119" i="229"/>
  <c r="E119" i="229"/>
  <c r="D119" i="229"/>
  <c r="C119" i="229"/>
  <c r="B119" i="229"/>
  <c r="AR118" i="229"/>
  <c r="AQ118" i="229"/>
  <c r="AP118" i="229"/>
  <c r="AO118" i="229"/>
  <c r="AN118" i="229"/>
  <c r="AM118" i="229"/>
  <c r="AL118" i="229"/>
  <c r="AK118" i="229"/>
  <c r="AJ118" i="229"/>
  <c r="AI118" i="229"/>
  <c r="AH118" i="229"/>
  <c r="J118" i="229"/>
  <c r="I118" i="229"/>
  <c r="H118" i="229"/>
  <c r="G118" i="229"/>
  <c r="F118" i="229"/>
  <c r="E118" i="229"/>
  <c r="D118" i="229"/>
  <c r="C118" i="229"/>
  <c r="B118" i="229"/>
  <c r="AR117" i="229"/>
  <c r="AQ117" i="229"/>
  <c r="AP117" i="229"/>
  <c r="AO117" i="229"/>
  <c r="AN117" i="229"/>
  <c r="AM117" i="229"/>
  <c r="AL117" i="229"/>
  <c r="AK117" i="229"/>
  <c r="AJ117" i="229"/>
  <c r="AI117" i="229"/>
  <c r="AH117" i="229"/>
  <c r="J117" i="229"/>
  <c r="I117" i="229"/>
  <c r="H117" i="229"/>
  <c r="G117" i="229"/>
  <c r="F117" i="229"/>
  <c r="E117" i="229"/>
  <c r="D117" i="229"/>
  <c r="C117" i="229"/>
  <c r="B117" i="229"/>
  <c r="AR116" i="229"/>
  <c r="AQ116" i="229"/>
  <c r="AP116" i="229"/>
  <c r="AO116" i="229"/>
  <c r="AN116" i="229"/>
  <c r="AM116" i="229"/>
  <c r="AL116" i="229"/>
  <c r="AK116" i="229"/>
  <c r="AJ116" i="229"/>
  <c r="AI116" i="229"/>
  <c r="AH116" i="229"/>
  <c r="J116" i="229"/>
  <c r="I116" i="229"/>
  <c r="H116" i="229"/>
  <c r="G116" i="229"/>
  <c r="F116" i="229"/>
  <c r="E116" i="229"/>
  <c r="D116" i="229"/>
  <c r="C116" i="229"/>
  <c r="B116" i="229"/>
  <c r="AR115" i="229"/>
  <c r="AQ115" i="229"/>
  <c r="AP115" i="229"/>
  <c r="AO115" i="229"/>
  <c r="AN115" i="229"/>
  <c r="AM115" i="229"/>
  <c r="AL115" i="229"/>
  <c r="AK115" i="229"/>
  <c r="AJ115" i="229"/>
  <c r="AI115" i="229"/>
  <c r="AH115" i="229"/>
  <c r="J115" i="229"/>
  <c r="I115" i="229"/>
  <c r="H115" i="229"/>
  <c r="G115" i="229"/>
  <c r="F115" i="229"/>
  <c r="E115" i="229"/>
  <c r="D115" i="229"/>
  <c r="C115" i="229"/>
  <c r="B115" i="229"/>
  <c r="AR114" i="229"/>
  <c r="AQ114" i="229"/>
  <c r="AP114" i="229"/>
  <c r="AO114" i="229"/>
  <c r="AN114" i="229"/>
  <c r="AM114" i="229"/>
  <c r="AL114" i="229"/>
  <c r="AK114" i="229"/>
  <c r="AJ114" i="229"/>
  <c r="AI114" i="229"/>
  <c r="AH114" i="229"/>
  <c r="J114" i="229"/>
  <c r="I114" i="229"/>
  <c r="H114" i="229"/>
  <c r="G114" i="229"/>
  <c r="F114" i="229"/>
  <c r="E114" i="229"/>
  <c r="D114" i="229"/>
  <c r="C114" i="229"/>
  <c r="B114" i="229"/>
  <c r="AR113" i="229"/>
  <c r="AQ113" i="229"/>
  <c r="AP113" i="229"/>
  <c r="AO113" i="229"/>
  <c r="AN113" i="229"/>
  <c r="AM113" i="229"/>
  <c r="AL113" i="229"/>
  <c r="AK113" i="229"/>
  <c r="AJ113" i="229"/>
  <c r="AI113" i="229"/>
  <c r="AH113" i="229"/>
  <c r="J113" i="229"/>
  <c r="I113" i="229"/>
  <c r="H113" i="229"/>
  <c r="G113" i="229"/>
  <c r="F113" i="229"/>
  <c r="E113" i="229"/>
  <c r="D113" i="229"/>
  <c r="C113" i="229"/>
  <c r="B113" i="229"/>
  <c r="AR112" i="229"/>
  <c r="AQ112" i="229"/>
  <c r="AP112" i="229"/>
  <c r="AO112" i="229"/>
  <c r="AN112" i="229"/>
  <c r="AM112" i="229"/>
  <c r="AL112" i="229"/>
  <c r="AK112" i="229"/>
  <c r="AJ112" i="229"/>
  <c r="AI112" i="229"/>
  <c r="AH112" i="229"/>
  <c r="J112" i="229"/>
  <c r="I112" i="229"/>
  <c r="H112" i="229"/>
  <c r="G112" i="229"/>
  <c r="F112" i="229"/>
  <c r="E112" i="229"/>
  <c r="D112" i="229"/>
  <c r="C112" i="229"/>
  <c r="B112" i="229"/>
  <c r="AR111" i="229"/>
  <c r="AQ111" i="229"/>
  <c r="AP111" i="229"/>
  <c r="AO111" i="229"/>
  <c r="AN111" i="229"/>
  <c r="AM111" i="229"/>
  <c r="AL111" i="229"/>
  <c r="AK111" i="229"/>
  <c r="AJ111" i="229"/>
  <c r="AI111" i="229"/>
  <c r="AH111" i="229"/>
  <c r="J111" i="229"/>
  <c r="I111" i="229"/>
  <c r="H111" i="229"/>
  <c r="G111" i="229"/>
  <c r="F111" i="229"/>
  <c r="E111" i="229"/>
  <c r="D111" i="229"/>
  <c r="C111" i="229"/>
  <c r="B111" i="229"/>
  <c r="AR110" i="229"/>
  <c r="AQ110" i="229"/>
  <c r="AP110" i="229"/>
  <c r="AO110" i="229"/>
  <c r="AN110" i="229"/>
  <c r="AM110" i="229"/>
  <c r="AL110" i="229"/>
  <c r="AK110" i="229"/>
  <c r="AJ110" i="229"/>
  <c r="AI110" i="229"/>
  <c r="AH110" i="229"/>
  <c r="J110" i="229"/>
  <c r="I110" i="229"/>
  <c r="H110" i="229"/>
  <c r="G110" i="229"/>
  <c r="F110" i="229"/>
  <c r="E110" i="229"/>
  <c r="D110" i="229"/>
  <c r="C110" i="229"/>
  <c r="B110" i="229"/>
  <c r="AR109" i="229"/>
  <c r="AQ109" i="229"/>
  <c r="AP109" i="229"/>
  <c r="AO109" i="229"/>
  <c r="AN109" i="229"/>
  <c r="AM109" i="229"/>
  <c r="AL109" i="229"/>
  <c r="AK109" i="229"/>
  <c r="AJ109" i="229"/>
  <c r="AI109" i="229"/>
  <c r="AH109" i="229"/>
  <c r="J109" i="229"/>
  <c r="I109" i="229"/>
  <c r="H109" i="229"/>
  <c r="G109" i="229"/>
  <c r="F109" i="229"/>
  <c r="E109" i="229"/>
  <c r="D109" i="229"/>
  <c r="C109" i="229"/>
  <c r="B109" i="229"/>
  <c r="AR108" i="229"/>
  <c r="AQ108" i="229"/>
  <c r="AP108" i="229"/>
  <c r="AO108" i="229"/>
  <c r="AN108" i="229"/>
  <c r="AM108" i="229"/>
  <c r="AL108" i="229"/>
  <c r="AK108" i="229"/>
  <c r="AJ108" i="229"/>
  <c r="AI108" i="229"/>
  <c r="AH108" i="229"/>
  <c r="J108" i="229"/>
  <c r="I108" i="229"/>
  <c r="H108" i="229"/>
  <c r="G108" i="229"/>
  <c r="F108" i="229"/>
  <c r="E108" i="229"/>
  <c r="D108" i="229"/>
  <c r="C108" i="229"/>
  <c r="B108" i="229"/>
  <c r="AR107" i="229"/>
  <c r="AQ107" i="229"/>
  <c r="AP107" i="229"/>
  <c r="AO107" i="229"/>
  <c r="AN107" i="229"/>
  <c r="AM107" i="229"/>
  <c r="AL107" i="229"/>
  <c r="AK107" i="229"/>
  <c r="AJ107" i="229"/>
  <c r="AI107" i="229"/>
  <c r="AH107" i="229"/>
  <c r="J107" i="229"/>
  <c r="I107" i="229"/>
  <c r="H107" i="229"/>
  <c r="G107" i="229"/>
  <c r="F107" i="229"/>
  <c r="E107" i="229"/>
  <c r="D107" i="229"/>
  <c r="C107" i="229"/>
  <c r="B107" i="229"/>
  <c r="AR106" i="229"/>
  <c r="AQ106" i="229"/>
  <c r="AP106" i="229"/>
  <c r="AO106" i="229"/>
  <c r="AN106" i="229"/>
  <c r="AM106" i="229"/>
  <c r="AL106" i="229"/>
  <c r="AK106" i="229"/>
  <c r="AJ106" i="229"/>
  <c r="AI106" i="229"/>
  <c r="AH106" i="229"/>
  <c r="J106" i="229"/>
  <c r="I106" i="229"/>
  <c r="H106" i="229"/>
  <c r="G106" i="229"/>
  <c r="F106" i="229"/>
  <c r="E106" i="229"/>
  <c r="D106" i="229"/>
  <c r="C106" i="229"/>
  <c r="B106" i="229"/>
  <c r="AR105" i="229"/>
  <c r="AQ105" i="229"/>
  <c r="AP105" i="229"/>
  <c r="AO105" i="229"/>
  <c r="AN105" i="229"/>
  <c r="AM105" i="229"/>
  <c r="AL105" i="229"/>
  <c r="AK105" i="229"/>
  <c r="AJ105" i="229"/>
  <c r="AI105" i="229"/>
  <c r="AH105" i="229"/>
  <c r="J105" i="229"/>
  <c r="I105" i="229"/>
  <c r="H105" i="229"/>
  <c r="G105" i="229"/>
  <c r="F105" i="229"/>
  <c r="E105" i="229"/>
  <c r="D105" i="229"/>
  <c r="C105" i="229"/>
  <c r="B105" i="229"/>
  <c r="AR104" i="229"/>
  <c r="AQ104" i="229"/>
  <c r="AP104" i="229"/>
  <c r="AO104" i="229"/>
  <c r="AN104" i="229"/>
  <c r="AM104" i="229"/>
  <c r="AL104" i="229"/>
  <c r="AK104" i="229"/>
  <c r="AJ104" i="229"/>
  <c r="AI104" i="229"/>
  <c r="AH104" i="229"/>
  <c r="J104" i="229"/>
  <c r="I104" i="229"/>
  <c r="H104" i="229"/>
  <c r="G104" i="229"/>
  <c r="F104" i="229"/>
  <c r="E104" i="229"/>
  <c r="D104" i="229"/>
  <c r="C104" i="229"/>
  <c r="B104" i="229"/>
  <c r="AR103" i="229"/>
  <c r="AQ103" i="229"/>
  <c r="AP103" i="229"/>
  <c r="AO103" i="229"/>
  <c r="AN103" i="229"/>
  <c r="AM103" i="229"/>
  <c r="AL103" i="229"/>
  <c r="AK103" i="229"/>
  <c r="AJ103" i="229"/>
  <c r="AI103" i="229"/>
  <c r="AH103" i="229"/>
  <c r="J103" i="229"/>
  <c r="I103" i="229"/>
  <c r="H103" i="229"/>
  <c r="G103" i="229"/>
  <c r="F103" i="229"/>
  <c r="E103" i="229"/>
  <c r="D103" i="229"/>
  <c r="C103" i="229"/>
  <c r="B103" i="229"/>
  <c r="AR102" i="229"/>
  <c r="AQ102" i="229"/>
  <c r="AP102" i="229"/>
  <c r="AO102" i="229"/>
  <c r="AN102" i="229"/>
  <c r="AM102" i="229"/>
  <c r="AL102" i="229"/>
  <c r="AK102" i="229"/>
  <c r="AJ102" i="229"/>
  <c r="AI102" i="229"/>
  <c r="AH102" i="229"/>
  <c r="J102" i="229"/>
  <c r="I102" i="229"/>
  <c r="H102" i="229"/>
  <c r="G102" i="229"/>
  <c r="F102" i="229"/>
  <c r="E102" i="229"/>
  <c r="D102" i="229"/>
  <c r="C102" i="229"/>
  <c r="B102" i="229"/>
  <c r="AR101" i="229"/>
  <c r="AQ101" i="229"/>
  <c r="AP101" i="229"/>
  <c r="AO101" i="229"/>
  <c r="AN101" i="229"/>
  <c r="AM101" i="229"/>
  <c r="AL101" i="229"/>
  <c r="AK101" i="229"/>
  <c r="AJ101" i="229"/>
  <c r="AI101" i="229"/>
  <c r="AH101" i="229"/>
  <c r="J101" i="229"/>
  <c r="I101" i="229"/>
  <c r="H101" i="229"/>
  <c r="G101" i="229"/>
  <c r="F101" i="229"/>
  <c r="E101" i="229"/>
  <c r="D101" i="229"/>
  <c r="C101" i="229"/>
  <c r="B101" i="229"/>
  <c r="AR100" i="229"/>
  <c r="AQ100" i="229"/>
  <c r="AP100" i="229"/>
  <c r="AO100" i="229"/>
  <c r="AN100" i="229"/>
  <c r="AM100" i="229"/>
  <c r="AL100" i="229"/>
  <c r="AK100" i="229"/>
  <c r="AJ100" i="229"/>
  <c r="AI100" i="229"/>
  <c r="AH100" i="229"/>
  <c r="J100" i="229"/>
  <c r="I100" i="229"/>
  <c r="H100" i="229"/>
  <c r="G100" i="229"/>
  <c r="F100" i="229"/>
  <c r="E100" i="229"/>
  <c r="D100" i="229"/>
  <c r="C100" i="229"/>
  <c r="B100" i="229"/>
  <c r="AR99" i="229"/>
  <c r="AQ99" i="229"/>
  <c r="AP99" i="229"/>
  <c r="AO99" i="229"/>
  <c r="AN99" i="229"/>
  <c r="AM99" i="229"/>
  <c r="AL99" i="229"/>
  <c r="AK99" i="229"/>
  <c r="AJ99" i="229"/>
  <c r="AI99" i="229"/>
  <c r="AH99" i="229"/>
  <c r="J99" i="229"/>
  <c r="I99" i="229"/>
  <c r="H99" i="229"/>
  <c r="G99" i="229"/>
  <c r="F99" i="229"/>
  <c r="E99" i="229"/>
  <c r="D99" i="229"/>
  <c r="C99" i="229"/>
  <c r="B99" i="229"/>
  <c r="AR98" i="229"/>
  <c r="AQ98" i="229"/>
  <c r="AP98" i="229"/>
  <c r="AO98" i="229"/>
  <c r="AN98" i="229"/>
  <c r="AM98" i="229"/>
  <c r="AL98" i="229"/>
  <c r="AK98" i="229"/>
  <c r="AJ98" i="229"/>
  <c r="AI98" i="229"/>
  <c r="AH98" i="229"/>
  <c r="J98" i="229"/>
  <c r="I98" i="229"/>
  <c r="H98" i="229"/>
  <c r="G98" i="229"/>
  <c r="F98" i="229"/>
  <c r="E98" i="229"/>
  <c r="D98" i="229"/>
  <c r="C98" i="229"/>
  <c r="B98" i="229"/>
  <c r="AR97" i="229"/>
  <c r="AQ97" i="229"/>
  <c r="AP97" i="229"/>
  <c r="AO97" i="229"/>
  <c r="AN97" i="229"/>
  <c r="AM97" i="229"/>
  <c r="AL97" i="229"/>
  <c r="AK97" i="229"/>
  <c r="AJ97" i="229"/>
  <c r="AI97" i="229"/>
  <c r="AH97" i="229"/>
  <c r="J97" i="229"/>
  <c r="I97" i="229"/>
  <c r="H97" i="229"/>
  <c r="G97" i="229"/>
  <c r="F97" i="229"/>
  <c r="E97" i="229"/>
  <c r="D97" i="229"/>
  <c r="C97" i="229"/>
  <c r="B97" i="229"/>
  <c r="AR96" i="229"/>
  <c r="AQ96" i="229"/>
  <c r="AP96" i="229"/>
  <c r="AO96" i="229"/>
  <c r="AN96" i="229"/>
  <c r="AM96" i="229"/>
  <c r="AL96" i="229"/>
  <c r="AK96" i="229"/>
  <c r="AJ96" i="229"/>
  <c r="AI96" i="229"/>
  <c r="AH96" i="229"/>
  <c r="J96" i="229"/>
  <c r="I96" i="229"/>
  <c r="H96" i="229"/>
  <c r="G96" i="229"/>
  <c r="F96" i="229"/>
  <c r="E96" i="229"/>
  <c r="D96" i="229"/>
  <c r="C96" i="229"/>
  <c r="B96" i="229"/>
  <c r="AR95" i="229"/>
  <c r="AQ95" i="229"/>
  <c r="AP95" i="229"/>
  <c r="AO95" i="229"/>
  <c r="AN95" i="229"/>
  <c r="AM95" i="229"/>
  <c r="AL95" i="229"/>
  <c r="AK95" i="229"/>
  <c r="AJ95" i="229"/>
  <c r="AI95" i="229"/>
  <c r="AH95" i="229"/>
  <c r="J95" i="229"/>
  <c r="I95" i="229"/>
  <c r="H95" i="229"/>
  <c r="G95" i="229"/>
  <c r="F95" i="229"/>
  <c r="E95" i="229"/>
  <c r="D95" i="229"/>
  <c r="C95" i="229"/>
  <c r="B95" i="229"/>
  <c r="AR94" i="229"/>
  <c r="AQ94" i="229"/>
  <c r="AP94" i="229"/>
  <c r="AO94" i="229"/>
  <c r="AN94" i="229"/>
  <c r="AM94" i="229"/>
  <c r="AL94" i="229"/>
  <c r="AK94" i="229"/>
  <c r="AJ94" i="229"/>
  <c r="AI94" i="229"/>
  <c r="AH94" i="229"/>
  <c r="J94" i="229"/>
  <c r="I94" i="229"/>
  <c r="H94" i="229"/>
  <c r="G94" i="229"/>
  <c r="F94" i="229"/>
  <c r="E94" i="229"/>
  <c r="D94" i="229"/>
  <c r="C94" i="229"/>
  <c r="B94" i="229"/>
  <c r="AR93" i="229"/>
  <c r="AQ93" i="229"/>
  <c r="AP93" i="229"/>
  <c r="AO93" i="229"/>
  <c r="AN93" i="229"/>
  <c r="AM93" i="229"/>
  <c r="AL93" i="229"/>
  <c r="AK93" i="229"/>
  <c r="AJ93" i="229"/>
  <c r="AI93" i="229"/>
  <c r="AH93" i="229"/>
  <c r="J93" i="229"/>
  <c r="I93" i="229"/>
  <c r="H93" i="229"/>
  <c r="G93" i="229"/>
  <c r="F93" i="229"/>
  <c r="E93" i="229"/>
  <c r="D93" i="229"/>
  <c r="C93" i="229"/>
  <c r="B93" i="229"/>
  <c r="AR92" i="229"/>
  <c r="AQ92" i="229"/>
  <c r="AP92" i="229"/>
  <c r="AO92" i="229"/>
  <c r="AN92" i="229"/>
  <c r="AM92" i="229"/>
  <c r="AL92" i="229"/>
  <c r="AK92" i="229"/>
  <c r="AJ92" i="229"/>
  <c r="AI92" i="229"/>
  <c r="AH92" i="229"/>
  <c r="J92" i="229"/>
  <c r="I92" i="229"/>
  <c r="H92" i="229"/>
  <c r="G92" i="229"/>
  <c r="F92" i="229"/>
  <c r="E92" i="229"/>
  <c r="D92" i="229"/>
  <c r="C92" i="229"/>
  <c r="B92" i="229"/>
  <c r="AR91" i="229"/>
  <c r="AQ91" i="229"/>
  <c r="AP91" i="229"/>
  <c r="AO91" i="229"/>
  <c r="AN91" i="229"/>
  <c r="AM91" i="229"/>
  <c r="AL91" i="229"/>
  <c r="AK91" i="229"/>
  <c r="AJ91" i="229"/>
  <c r="AI91" i="229"/>
  <c r="AH91" i="229"/>
  <c r="J91" i="229"/>
  <c r="I91" i="229"/>
  <c r="H91" i="229"/>
  <c r="G91" i="229"/>
  <c r="F91" i="229"/>
  <c r="E91" i="229"/>
  <c r="D91" i="229"/>
  <c r="C91" i="229"/>
  <c r="B91" i="229"/>
  <c r="AR90" i="229"/>
  <c r="AQ90" i="229"/>
  <c r="AP90" i="229"/>
  <c r="AO90" i="229"/>
  <c r="AN90" i="229"/>
  <c r="AM90" i="229"/>
  <c r="AL90" i="229"/>
  <c r="AK90" i="229"/>
  <c r="AJ90" i="229"/>
  <c r="AI90" i="229"/>
  <c r="AH90" i="229"/>
  <c r="J90" i="229"/>
  <c r="I90" i="229"/>
  <c r="H90" i="229"/>
  <c r="G90" i="229"/>
  <c r="F90" i="229"/>
  <c r="E90" i="229"/>
  <c r="D90" i="229"/>
  <c r="C90" i="229"/>
  <c r="B90" i="229"/>
  <c r="AR89" i="229"/>
  <c r="AQ89" i="229"/>
  <c r="AP89" i="229"/>
  <c r="AO89" i="229"/>
  <c r="AN89" i="229"/>
  <c r="AM89" i="229"/>
  <c r="AL89" i="229"/>
  <c r="AK89" i="229"/>
  <c r="AJ89" i="229"/>
  <c r="AI89" i="229"/>
  <c r="AH89" i="229"/>
  <c r="J89" i="229"/>
  <c r="I89" i="229"/>
  <c r="H89" i="229"/>
  <c r="G89" i="229"/>
  <c r="F89" i="229"/>
  <c r="E89" i="229"/>
  <c r="D89" i="229"/>
  <c r="C89" i="229"/>
  <c r="B89" i="229"/>
  <c r="AR88" i="229"/>
  <c r="AQ88" i="229"/>
  <c r="AP88" i="229"/>
  <c r="AO88" i="229"/>
  <c r="AN88" i="229"/>
  <c r="AM88" i="229"/>
  <c r="AL88" i="229"/>
  <c r="AK88" i="229"/>
  <c r="AJ88" i="229"/>
  <c r="AI88" i="229"/>
  <c r="AH88" i="229"/>
  <c r="J88" i="229"/>
  <c r="I88" i="229"/>
  <c r="H88" i="229"/>
  <c r="G88" i="229"/>
  <c r="F88" i="229"/>
  <c r="E88" i="229"/>
  <c r="D88" i="229"/>
  <c r="C88" i="229"/>
  <c r="B88" i="229"/>
  <c r="AR87" i="229"/>
  <c r="AQ87" i="229"/>
  <c r="AP87" i="229"/>
  <c r="AO87" i="229"/>
  <c r="AN87" i="229"/>
  <c r="AM87" i="229"/>
  <c r="AL87" i="229"/>
  <c r="AK87" i="229"/>
  <c r="AJ87" i="229"/>
  <c r="AI87" i="229"/>
  <c r="AH87" i="229"/>
  <c r="J87" i="229"/>
  <c r="I87" i="229"/>
  <c r="H87" i="229"/>
  <c r="G87" i="229"/>
  <c r="F87" i="229"/>
  <c r="E87" i="229"/>
  <c r="D87" i="229"/>
  <c r="C87" i="229"/>
  <c r="B87" i="229"/>
  <c r="AR86" i="229"/>
  <c r="AQ86" i="229"/>
  <c r="AP86" i="229"/>
  <c r="AO86" i="229"/>
  <c r="AN86" i="229"/>
  <c r="AM86" i="229"/>
  <c r="AL86" i="229"/>
  <c r="AK86" i="229"/>
  <c r="AJ86" i="229"/>
  <c r="AI86" i="229"/>
  <c r="AH86" i="229"/>
  <c r="J86" i="229"/>
  <c r="I86" i="229"/>
  <c r="H86" i="229"/>
  <c r="G86" i="229"/>
  <c r="F86" i="229"/>
  <c r="E86" i="229"/>
  <c r="D86" i="229"/>
  <c r="C86" i="229"/>
  <c r="B86" i="229"/>
  <c r="AR85" i="229"/>
  <c r="AQ85" i="229"/>
  <c r="AP85" i="229"/>
  <c r="AO85" i="229"/>
  <c r="AN85" i="229"/>
  <c r="AM85" i="229"/>
  <c r="AL85" i="229"/>
  <c r="AK85" i="229"/>
  <c r="AJ85" i="229"/>
  <c r="AI85" i="229"/>
  <c r="AH85" i="229"/>
  <c r="J85" i="229"/>
  <c r="I85" i="229"/>
  <c r="H85" i="229"/>
  <c r="G85" i="229"/>
  <c r="F85" i="229"/>
  <c r="E85" i="229"/>
  <c r="D85" i="229"/>
  <c r="C85" i="229"/>
  <c r="B85" i="229"/>
  <c r="AR84" i="229"/>
  <c r="AQ84" i="229"/>
  <c r="AP84" i="229"/>
  <c r="AO84" i="229"/>
  <c r="AN84" i="229"/>
  <c r="AM84" i="229"/>
  <c r="AL84" i="229"/>
  <c r="AK84" i="229"/>
  <c r="AJ84" i="229"/>
  <c r="AI84" i="229"/>
  <c r="AH84" i="229"/>
  <c r="J84" i="229"/>
  <c r="I84" i="229"/>
  <c r="H84" i="229"/>
  <c r="G84" i="229"/>
  <c r="F84" i="229"/>
  <c r="E84" i="229"/>
  <c r="D84" i="229"/>
  <c r="C84" i="229"/>
  <c r="B84" i="229"/>
  <c r="AR83" i="229"/>
  <c r="AQ83" i="229"/>
  <c r="AP83" i="229"/>
  <c r="AO83" i="229"/>
  <c r="AN83" i="229"/>
  <c r="AM83" i="229"/>
  <c r="AL83" i="229"/>
  <c r="AK83" i="229"/>
  <c r="AJ83" i="229"/>
  <c r="AI83" i="229"/>
  <c r="AH83" i="229"/>
  <c r="J83" i="229"/>
  <c r="I83" i="229"/>
  <c r="H83" i="229"/>
  <c r="G83" i="229"/>
  <c r="F83" i="229"/>
  <c r="E83" i="229"/>
  <c r="D83" i="229"/>
  <c r="C83" i="229"/>
  <c r="B83" i="229"/>
  <c r="AR82" i="229"/>
  <c r="AQ82" i="229"/>
  <c r="AP82" i="229"/>
  <c r="AO82" i="229"/>
  <c r="AN82" i="229"/>
  <c r="AM82" i="229"/>
  <c r="AL82" i="229"/>
  <c r="AK82" i="229"/>
  <c r="AJ82" i="229"/>
  <c r="AI82" i="229"/>
  <c r="AH82" i="229"/>
  <c r="J82" i="229"/>
  <c r="I82" i="229"/>
  <c r="H82" i="229"/>
  <c r="G82" i="229"/>
  <c r="F82" i="229"/>
  <c r="E82" i="229"/>
  <c r="D82" i="229"/>
  <c r="C82" i="229"/>
  <c r="B82" i="229"/>
  <c r="AR81" i="229"/>
  <c r="AQ81" i="229"/>
  <c r="AP81" i="229"/>
  <c r="AO81" i="229"/>
  <c r="AN81" i="229"/>
  <c r="AM81" i="229"/>
  <c r="AL81" i="229"/>
  <c r="AK81" i="229"/>
  <c r="AJ81" i="229"/>
  <c r="AI81" i="229"/>
  <c r="AH81" i="229"/>
  <c r="J81" i="229"/>
  <c r="I81" i="229"/>
  <c r="H81" i="229"/>
  <c r="G81" i="229"/>
  <c r="F81" i="229"/>
  <c r="E81" i="229"/>
  <c r="D81" i="229"/>
  <c r="C81" i="229"/>
  <c r="B81" i="229"/>
  <c r="AR80" i="229"/>
  <c r="AQ80" i="229"/>
  <c r="AP80" i="229"/>
  <c r="AO80" i="229"/>
  <c r="AN80" i="229"/>
  <c r="AM80" i="229"/>
  <c r="AL80" i="229"/>
  <c r="AK80" i="229"/>
  <c r="AJ80" i="229"/>
  <c r="AI80" i="229"/>
  <c r="AH80" i="229"/>
  <c r="J80" i="229"/>
  <c r="I80" i="229"/>
  <c r="H80" i="229"/>
  <c r="G80" i="229"/>
  <c r="F80" i="229"/>
  <c r="E80" i="229"/>
  <c r="D80" i="229"/>
  <c r="C80" i="229"/>
  <c r="B80" i="229"/>
  <c r="AR79" i="229"/>
  <c r="AQ79" i="229"/>
  <c r="AP79" i="229"/>
  <c r="AO79" i="229"/>
  <c r="AN79" i="229"/>
  <c r="AM79" i="229"/>
  <c r="AL79" i="229"/>
  <c r="AK79" i="229"/>
  <c r="AJ79" i="229"/>
  <c r="AI79" i="229"/>
  <c r="AH79" i="229"/>
  <c r="J79" i="229"/>
  <c r="I79" i="229"/>
  <c r="H79" i="229"/>
  <c r="G79" i="229"/>
  <c r="F79" i="229"/>
  <c r="E79" i="229"/>
  <c r="D79" i="229"/>
  <c r="C79" i="229"/>
  <c r="B79" i="229"/>
  <c r="AR78" i="229"/>
  <c r="AQ78" i="229"/>
  <c r="AP78" i="229"/>
  <c r="AO78" i="229"/>
  <c r="AN78" i="229"/>
  <c r="AM78" i="229"/>
  <c r="AL78" i="229"/>
  <c r="AK78" i="229"/>
  <c r="AJ78" i="229"/>
  <c r="AI78" i="229"/>
  <c r="AH78" i="229"/>
  <c r="J78" i="229"/>
  <c r="I78" i="229"/>
  <c r="H78" i="229"/>
  <c r="G78" i="229"/>
  <c r="F78" i="229"/>
  <c r="E78" i="229"/>
  <c r="D78" i="229"/>
  <c r="C78" i="229"/>
  <c r="B78" i="229"/>
  <c r="AR77" i="229"/>
  <c r="AQ77" i="229"/>
  <c r="AP77" i="229"/>
  <c r="AO77" i="229"/>
  <c r="AN77" i="229"/>
  <c r="AM77" i="229"/>
  <c r="AL77" i="229"/>
  <c r="AK77" i="229"/>
  <c r="AJ77" i="229"/>
  <c r="AI77" i="229"/>
  <c r="AH77" i="229"/>
  <c r="J77" i="229"/>
  <c r="I77" i="229"/>
  <c r="H77" i="229"/>
  <c r="G77" i="229"/>
  <c r="F77" i="229"/>
  <c r="E77" i="229"/>
  <c r="D77" i="229"/>
  <c r="C77" i="229"/>
  <c r="B77" i="229"/>
  <c r="AR76" i="229"/>
  <c r="AQ76" i="229"/>
  <c r="AP76" i="229"/>
  <c r="AO76" i="229"/>
  <c r="AN76" i="229"/>
  <c r="AM76" i="229"/>
  <c r="AL76" i="229"/>
  <c r="AK76" i="229"/>
  <c r="AJ76" i="229"/>
  <c r="AI76" i="229"/>
  <c r="AH76" i="229"/>
  <c r="J76" i="229"/>
  <c r="I76" i="229"/>
  <c r="H76" i="229"/>
  <c r="G76" i="229"/>
  <c r="F76" i="229"/>
  <c r="E76" i="229"/>
  <c r="D76" i="229"/>
  <c r="C76" i="229"/>
  <c r="B76" i="229"/>
  <c r="AR75" i="229"/>
  <c r="AQ75" i="229"/>
  <c r="AP75" i="229"/>
  <c r="AO75" i="229"/>
  <c r="AN75" i="229"/>
  <c r="AM75" i="229"/>
  <c r="AL75" i="229"/>
  <c r="AK75" i="229"/>
  <c r="AJ75" i="229"/>
  <c r="AI75" i="229"/>
  <c r="AH75" i="229"/>
  <c r="J75" i="229"/>
  <c r="I75" i="229"/>
  <c r="H75" i="229"/>
  <c r="G75" i="229"/>
  <c r="F75" i="229"/>
  <c r="E75" i="229"/>
  <c r="D75" i="229"/>
  <c r="C75" i="229"/>
  <c r="B75" i="229"/>
  <c r="AR74" i="229"/>
  <c r="AQ74" i="229"/>
  <c r="AP74" i="229"/>
  <c r="AO74" i="229"/>
  <c r="AN74" i="229"/>
  <c r="AM74" i="229"/>
  <c r="AL74" i="229"/>
  <c r="AK74" i="229"/>
  <c r="AJ74" i="229"/>
  <c r="AI74" i="229"/>
  <c r="AH74" i="229"/>
  <c r="J74" i="229"/>
  <c r="I74" i="229"/>
  <c r="H74" i="229"/>
  <c r="G74" i="229"/>
  <c r="F74" i="229"/>
  <c r="E74" i="229"/>
  <c r="D74" i="229"/>
  <c r="C74" i="229"/>
  <c r="B74" i="229"/>
  <c r="AR73" i="229"/>
  <c r="AQ73" i="229"/>
  <c r="AP73" i="229"/>
  <c r="AO73" i="229"/>
  <c r="AN73" i="229"/>
  <c r="AM73" i="229"/>
  <c r="AL73" i="229"/>
  <c r="AK73" i="229"/>
  <c r="AJ73" i="229"/>
  <c r="AI73" i="229"/>
  <c r="AH73" i="229"/>
  <c r="J73" i="229"/>
  <c r="I73" i="229"/>
  <c r="H73" i="229"/>
  <c r="G73" i="229"/>
  <c r="F73" i="229"/>
  <c r="E73" i="229"/>
  <c r="D73" i="229"/>
  <c r="C73" i="229"/>
  <c r="B73" i="229"/>
  <c r="AR72" i="229"/>
  <c r="AQ72" i="229"/>
  <c r="AP72" i="229"/>
  <c r="AO72" i="229"/>
  <c r="AN72" i="229"/>
  <c r="AM72" i="229"/>
  <c r="AL72" i="229"/>
  <c r="AK72" i="229"/>
  <c r="AJ72" i="229"/>
  <c r="AI72" i="229"/>
  <c r="AH72" i="229"/>
  <c r="J72" i="229"/>
  <c r="I72" i="229"/>
  <c r="H72" i="229"/>
  <c r="G72" i="229"/>
  <c r="F72" i="229"/>
  <c r="E72" i="229"/>
  <c r="D72" i="229"/>
  <c r="C72" i="229"/>
  <c r="B72" i="229"/>
  <c r="AR71" i="229"/>
  <c r="AQ71" i="229"/>
  <c r="AP71" i="229"/>
  <c r="AO71" i="229"/>
  <c r="AN71" i="229"/>
  <c r="AM71" i="229"/>
  <c r="AL71" i="229"/>
  <c r="AK71" i="229"/>
  <c r="AJ71" i="229"/>
  <c r="AI71" i="229"/>
  <c r="AH71" i="229"/>
  <c r="J71" i="229"/>
  <c r="I71" i="229"/>
  <c r="H71" i="229"/>
  <c r="G71" i="229"/>
  <c r="F71" i="229"/>
  <c r="E71" i="229"/>
  <c r="D71" i="229"/>
  <c r="C71" i="229"/>
  <c r="B71" i="229"/>
  <c r="AR70" i="229"/>
  <c r="AQ70" i="229"/>
  <c r="AP70" i="229"/>
  <c r="AO70" i="229"/>
  <c r="AN70" i="229"/>
  <c r="AM70" i="229"/>
  <c r="AL70" i="229"/>
  <c r="AK70" i="229"/>
  <c r="AJ70" i="229"/>
  <c r="AI70" i="229"/>
  <c r="AH70" i="229"/>
  <c r="J70" i="229"/>
  <c r="I70" i="229"/>
  <c r="H70" i="229"/>
  <c r="G70" i="229"/>
  <c r="F70" i="229"/>
  <c r="E70" i="229"/>
  <c r="D70" i="229"/>
  <c r="C70" i="229"/>
  <c r="B70" i="229"/>
  <c r="AR69" i="229"/>
  <c r="AQ69" i="229"/>
  <c r="AP69" i="229"/>
  <c r="AO69" i="229"/>
  <c r="AN69" i="229"/>
  <c r="AM69" i="229"/>
  <c r="AL69" i="229"/>
  <c r="AK69" i="229"/>
  <c r="AJ69" i="229"/>
  <c r="AI69" i="229"/>
  <c r="AH69" i="229"/>
  <c r="J69" i="229"/>
  <c r="I69" i="229"/>
  <c r="H69" i="229"/>
  <c r="G69" i="229"/>
  <c r="F69" i="229"/>
  <c r="E69" i="229"/>
  <c r="D69" i="229"/>
  <c r="C69" i="229"/>
  <c r="B69" i="229"/>
  <c r="AR68" i="229"/>
  <c r="AQ68" i="229"/>
  <c r="AP68" i="229"/>
  <c r="AO68" i="229"/>
  <c r="AN68" i="229"/>
  <c r="AM68" i="229"/>
  <c r="AL68" i="229"/>
  <c r="AK68" i="229"/>
  <c r="AJ68" i="229"/>
  <c r="AI68" i="229"/>
  <c r="AH68" i="229"/>
  <c r="J68" i="229"/>
  <c r="I68" i="229"/>
  <c r="H68" i="229"/>
  <c r="G68" i="229"/>
  <c r="F68" i="229"/>
  <c r="E68" i="229"/>
  <c r="D68" i="229"/>
  <c r="C68" i="229"/>
  <c r="B68" i="229"/>
  <c r="AR67" i="229"/>
  <c r="AQ67" i="229"/>
  <c r="AP67" i="229"/>
  <c r="AO67" i="229"/>
  <c r="AN67" i="229"/>
  <c r="AM67" i="229"/>
  <c r="AL67" i="229"/>
  <c r="AK67" i="229"/>
  <c r="AJ67" i="229"/>
  <c r="AI67" i="229"/>
  <c r="AH67" i="229"/>
  <c r="J67" i="229"/>
  <c r="I67" i="229"/>
  <c r="H67" i="229"/>
  <c r="G67" i="229"/>
  <c r="F67" i="229"/>
  <c r="E67" i="229"/>
  <c r="D67" i="229"/>
  <c r="C67" i="229"/>
  <c r="B67" i="229"/>
  <c r="AR66" i="229"/>
  <c r="AQ66" i="229"/>
  <c r="AP66" i="229"/>
  <c r="AO66" i="229"/>
  <c r="AN66" i="229"/>
  <c r="AM66" i="229"/>
  <c r="AL66" i="229"/>
  <c r="AK66" i="229"/>
  <c r="AJ66" i="229"/>
  <c r="AI66" i="229"/>
  <c r="AH66" i="229"/>
  <c r="J66" i="229"/>
  <c r="I66" i="229"/>
  <c r="H66" i="229"/>
  <c r="G66" i="229"/>
  <c r="F66" i="229"/>
  <c r="E66" i="229"/>
  <c r="D66" i="229"/>
  <c r="C66" i="229"/>
  <c r="B66" i="229"/>
  <c r="AR65" i="229"/>
  <c r="AQ65" i="229"/>
  <c r="AP65" i="229"/>
  <c r="AO65" i="229"/>
  <c r="AN65" i="229"/>
  <c r="AM65" i="229"/>
  <c r="AL65" i="229"/>
  <c r="AK65" i="229"/>
  <c r="AJ65" i="229"/>
  <c r="AI65" i="229"/>
  <c r="AH65" i="229"/>
  <c r="J65" i="229"/>
  <c r="I65" i="229"/>
  <c r="H65" i="229"/>
  <c r="G65" i="229"/>
  <c r="F65" i="229"/>
  <c r="E65" i="229"/>
  <c r="D65" i="229"/>
  <c r="C65" i="229"/>
  <c r="B65" i="229"/>
  <c r="AR64" i="229"/>
  <c r="AQ64" i="229"/>
  <c r="AP64" i="229"/>
  <c r="AO64" i="229"/>
  <c r="AN64" i="229"/>
  <c r="AM64" i="229"/>
  <c r="AL64" i="229"/>
  <c r="AK64" i="229"/>
  <c r="AJ64" i="229"/>
  <c r="AI64" i="229"/>
  <c r="AH64" i="229"/>
  <c r="J64" i="229"/>
  <c r="I64" i="229"/>
  <c r="H64" i="229"/>
  <c r="G64" i="229"/>
  <c r="F64" i="229"/>
  <c r="E64" i="229"/>
  <c r="D64" i="229"/>
  <c r="C64" i="229"/>
  <c r="B64" i="229"/>
  <c r="AR63" i="229"/>
  <c r="AQ63" i="229"/>
  <c r="AP63" i="229"/>
  <c r="AO63" i="229"/>
  <c r="AN63" i="229"/>
  <c r="AM63" i="229"/>
  <c r="AL63" i="229"/>
  <c r="AK63" i="229"/>
  <c r="AJ63" i="229"/>
  <c r="AI63" i="229"/>
  <c r="AH63" i="229"/>
  <c r="J63" i="229"/>
  <c r="I63" i="229"/>
  <c r="H63" i="229"/>
  <c r="G63" i="229"/>
  <c r="F63" i="229"/>
  <c r="E63" i="229"/>
  <c r="D63" i="229"/>
  <c r="C63" i="229"/>
  <c r="B63" i="229"/>
  <c r="AR62" i="229"/>
  <c r="AQ62" i="229"/>
  <c r="AP62" i="229"/>
  <c r="AO62" i="229"/>
  <c r="AN62" i="229"/>
  <c r="AM62" i="229"/>
  <c r="AL62" i="229"/>
  <c r="AK62" i="229"/>
  <c r="AJ62" i="229"/>
  <c r="AI62" i="229"/>
  <c r="AH62" i="229"/>
  <c r="J62" i="229"/>
  <c r="I62" i="229"/>
  <c r="H62" i="229"/>
  <c r="G62" i="229"/>
  <c r="F62" i="229"/>
  <c r="E62" i="229"/>
  <c r="D62" i="229"/>
  <c r="C62" i="229"/>
  <c r="B62" i="229"/>
  <c r="AR61" i="229"/>
  <c r="AQ61" i="229"/>
  <c r="AP61" i="229"/>
  <c r="AO61" i="229"/>
  <c r="AN61" i="229"/>
  <c r="AM61" i="229"/>
  <c r="AL61" i="229"/>
  <c r="AK61" i="229"/>
  <c r="AJ61" i="229"/>
  <c r="AI61" i="229"/>
  <c r="AH61" i="229"/>
  <c r="J61" i="229"/>
  <c r="I61" i="229"/>
  <c r="H61" i="229"/>
  <c r="G61" i="229"/>
  <c r="F61" i="229"/>
  <c r="E61" i="229"/>
  <c r="D61" i="229"/>
  <c r="C61" i="229"/>
  <c r="B61" i="229"/>
  <c r="AR60" i="229"/>
  <c r="AQ60" i="229"/>
  <c r="AP60" i="229"/>
  <c r="AO60" i="229"/>
  <c r="AN60" i="229"/>
  <c r="AM60" i="229"/>
  <c r="AL60" i="229"/>
  <c r="AK60" i="229"/>
  <c r="AJ60" i="229"/>
  <c r="AI60" i="229"/>
  <c r="AH60" i="229"/>
  <c r="J60" i="229"/>
  <c r="I60" i="229"/>
  <c r="H60" i="229"/>
  <c r="G60" i="229"/>
  <c r="F60" i="229"/>
  <c r="E60" i="229"/>
  <c r="D60" i="229"/>
  <c r="C60" i="229"/>
  <c r="B60" i="229"/>
  <c r="AR59" i="229"/>
  <c r="AQ59" i="229"/>
  <c r="AP59" i="229"/>
  <c r="AO59" i="229"/>
  <c r="AN59" i="229"/>
  <c r="AM59" i="229"/>
  <c r="AL59" i="229"/>
  <c r="AK59" i="229"/>
  <c r="AJ59" i="229"/>
  <c r="AI59" i="229"/>
  <c r="AH59" i="229"/>
  <c r="J59" i="229"/>
  <c r="I59" i="229"/>
  <c r="H59" i="229"/>
  <c r="G59" i="229"/>
  <c r="F59" i="229"/>
  <c r="E59" i="229"/>
  <c r="D59" i="229"/>
  <c r="C59" i="229"/>
  <c r="B59" i="229"/>
  <c r="AR58" i="229"/>
  <c r="AQ58" i="229"/>
  <c r="AP58" i="229"/>
  <c r="AO58" i="229"/>
  <c r="AN58" i="229"/>
  <c r="AM58" i="229"/>
  <c r="AL58" i="229"/>
  <c r="AK58" i="229"/>
  <c r="AJ58" i="229"/>
  <c r="AI58" i="229"/>
  <c r="AH58" i="229"/>
  <c r="J58" i="229"/>
  <c r="I58" i="229"/>
  <c r="H58" i="229"/>
  <c r="G58" i="229"/>
  <c r="F58" i="229"/>
  <c r="E58" i="229"/>
  <c r="D58" i="229"/>
  <c r="C58" i="229"/>
  <c r="B58" i="229"/>
  <c r="AR57" i="229"/>
  <c r="AQ57" i="229"/>
  <c r="AP57" i="229"/>
  <c r="AO57" i="229"/>
  <c r="AN57" i="229"/>
  <c r="AM57" i="229"/>
  <c r="AL57" i="229"/>
  <c r="AK57" i="229"/>
  <c r="AJ57" i="229"/>
  <c r="AI57" i="229"/>
  <c r="AH57" i="229"/>
  <c r="J57" i="229"/>
  <c r="I57" i="229"/>
  <c r="H57" i="229"/>
  <c r="G57" i="229"/>
  <c r="F57" i="229"/>
  <c r="E57" i="229"/>
  <c r="D57" i="229"/>
  <c r="C57" i="229"/>
  <c r="B57" i="229"/>
  <c r="AR56" i="229"/>
  <c r="AQ56" i="229"/>
  <c r="AP56" i="229"/>
  <c r="AO56" i="229"/>
  <c r="AN56" i="229"/>
  <c r="AM56" i="229"/>
  <c r="AL56" i="229"/>
  <c r="AK56" i="229"/>
  <c r="AJ56" i="229"/>
  <c r="AI56" i="229"/>
  <c r="AH56" i="229"/>
  <c r="J56" i="229"/>
  <c r="I56" i="229"/>
  <c r="H56" i="229"/>
  <c r="G56" i="229"/>
  <c r="F56" i="229"/>
  <c r="E56" i="229"/>
  <c r="D56" i="229"/>
  <c r="C56" i="229"/>
  <c r="B56" i="229"/>
  <c r="AR55" i="229"/>
  <c r="AQ55" i="229"/>
  <c r="AP55" i="229"/>
  <c r="AO55" i="229"/>
  <c r="AN55" i="229"/>
  <c r="AM55" i="229"/>
  <c r="AL55" i="229"/>
  <c r="AK55" i="229"/>
  <c r="AJ55" i="229"/>
  <c r="AI55" i="229"/>
  <c r="AH55" i="229"/>
  <c r="J55" i="229"/>
  <c r="I55" i="229"/>
  <c r="H55" i="229"/>
  <c r="G55" i="229"/>
  <c r="F55" i="229"/>
  <c r="E55" i="229"/>
  <c r="D55" i="229"/>
  <c r="C55" i="229"/>
  <c r="B55" i="229"/>
  <c r="AR54" i="229"/>
  <c r="AQ54" i="229"/>
  <c r="AP54" i="229"/>
  <c r="AO54" i="229"/>
  <c r="AN54" i="229"/>
  <c r="AM54" i="229"/>
  <c r="AL54" i="229"/>
  <c r="AK54" i="229"/>
  <c r="AJ54" i="229"/>
  <c r="AI54" i="229"/>
  <c r="AH54" i="229"/>
  <c r="J54" i="229"/>
  <c r="I54" i="229"/>
  <c r="H54" i="229"/>
  <c r="G54" i="229"/>
  <c r="F54" i="229"/>
  <c r="E54" i="229"/>
  <c r="D54" i="229"/>
  <c r="C54" i="229"/>
  <c r="B54" i="229"/>
  <c r="AR53" i="229"/>
  <c r="AQ53" i="229"/>
  <c r="AP53" i="229"/>
  <c r="AO53" i="229"/>
  <c r="AN53" i="229"/>
  <c r="AM53" i="229"/>
  <c r="AL53" i="229"/>
  <c r="AK53" i="229"/>
  <c r="AJ53" i="229"/>
  <c r="AI53" i="229"/>
  <c r="AH53" i="229"/>
  <c r="J53" i="229"/>
  <c r="I53" i="229"/>
  <c r="H53" i="229"/>
  <c r="G53" i="229"/>
  <c r="F53" i="229"/>
  <c r="E53" i="229"/>
  <c r="D53" i="229"/>
  <c r="C53" i="229"/>
  <c r="B53" i="229"/>
  <c r="AR52" i="229"/>
  <c r="AQ52" i="229"/>
  <c r="AP52" i="229"/>
  <c r="AO52" i="229"/>
  <c r="AN52" i="229"/>
  <c r="AM52" i="229"/>
  <c r="AL52" i="229"/>
  <c r="AK52" i="229"/>
  <c r="AJ52" i="229"/>
  <c r="AI52" i="229"/>
  <c r="AH52" i="229"/>
  <c r="J52" i="229"/>
  <c r="I52" i="229"/>
  <c r="H52" i="229"/>
  <c r="G52" i="229"/>
  <c r="F52" i="229"/>
  <c r="E52" i="229"/>
  <c r="D52" i="229"/>
  <c r="C52" i="229"/>
  <c r="B52" i="229"/>
  <c r="AR51" i="229"/>
  <c r="AQ51" i="229"/>
  <c r="AP51" i="229"/>
  <c r="AO51" i="229"/>
  <c r="AN51" i="229"/>
  <c r="AM51" i="229"/>
  <c r="AL51" i="229"/>
  <c r="AK51" i="229"/>
  <c r="AJ51" i="229"/>
  <c r="AI51" i="229"/>
  <c r="AH51" i="229"/>
  <c r="J51" i="229"/>
  <c r="I51" i="229"/>
  <c r="H51" i="229"/>
  <c r="G51" i="229"/>
  <c r="F51" i="229"/>
  <c r="E51" i="229"/>
  <c r="D51" i="229"/>
  <c r="C51" i="229"/>
  <c r="B51" i="229"/>
  <c r="AR50" i="229"/>
  <c r="AQ50" i="229"/>
  <c r="AP50" i="229"/>
  <c r="AO50" i="229"/>
  <c r="AN50" i="229"/>
  <c r="AM50" i="229"/>
  <c r="AL50" i="229"/>
  <c r="AK50" i="229"/>
  <c r="AJ50" i="229"/>
  <c r="AI50" i="229"/>
  <c r="AH50" i="229"/>
  <c r="J50" i="229"/>
  <c r="I50" i="229"/>
  <c r="H50" i="229"/>
  <c r="G50" i="229"/>
  <c r="F50" i="229"/>
  <c r="E50" i="229"/>
  <c r="D50" i="229"/>
  <c r="C50" i="229"/>
  <c r="B50" i="229"/>
  <c r="AR49" i="229"/>
  <c r="AQ49" i="229"/>
  <c r="AP49" i="229"/>
  <c r="AO49" i="229"/>
  <c r="AN49" i="229"/>
  <c r="AM49" i="229"/>
  <c r="AL49" i="229"/>
  <c r="AK49" i="229"/>
  <c r="AJ49" i="229"/>
  <c r="AI49" i="229"/>
  <c r="AH49" i="229"/>
  <c r="J49" i="229"/>
  <c r="I49" i="229"/>
  <c r="H49" i="229"/>
  <c r="G49" i="229"/>
  <c r="F49" i="229"/>
  <c r="E49" i="229"/>
  <c r="D49" i="229"/>
  <c r="C49" i="229"/>
  <c r="B49" i="229"/>
  <c r="AR48" i="229"/>
  <c r="AQ48" i="229"/>
  <c r="AP48" i="229"/>
  <c r="AO48" i="229"/>
  <c r="AN48" i="229"/>
  <c r="AM48" i="229"/>
  <c r="AL48" i="229"/>
  <c r="AK48" i="229"/>
  <c r="AJ48" i="229"/>
  <c r="AI48" i="229"/>
  <c r="AH48" i="229"/>
  <c r="J48" i="229"/>
  <c r="I48" i="229"/>
  <c r="H48" i="229"/>
  <c r="G48" i="229"/>
  <c r="F48" i="229"/>
  <c r="E48" i="229"/>
  <c r="D48" i="229"/>
  <c r="C48" i="229"/>
  <c r="B48" i="229"/>
  <c r="AR47" i="229"/>
  <c r="AQ47" i="229"/>
  <c r="AP47" i="229"/>
  <c r="AO47" i="229"/>
  <c r="AN47" i="229"/>
  <c r="AM47" i="229"/>
  <c r="AL47" i="229"/>
  <c r="AK47" i="229"/>
  <c r="AJ47" i="229"/>
  <c r="AI47" i="229"/>
  <c r="AH47" i="229"/>
  <c r="J47" i="229"/>
  <c r="I47" i="229"/>
  <c r="H47" i="229"/>
  <c r="G47" i="229"/>
  <c r="F47" i="229"/>
  <c r="E47" i="229"/>
  <c r="D47" i="229"/>
  <c r="C47" i="229"/>
  <c r="B47" i="229"/>
  <c r="AR46" i="229"/>
  <c r="AQ46" i="229"/>
  <c r="AP46" i="229"/>
  <c r="AO46" i="229"/>
  <c r="AN46" i="229"/>
  <c r="AM46" i="229"/>
  <c r="AL46" i="229"/>
  <c r="AK46" i="229"/>
  <c r="AJ46" i="229"/>
  <c r="AI46" i="229"/>
  <c r="AH46" i="229"/>
  <c r="J46" i="229"/>
  <c r="I46" i="229"/>
  <c r="H46" i="229"/>
  <c r="G46" i="229"/>
  <c r="F46" i="229"/>
  <c r="E46" i="229"/>
  <c r="D46" i="229"/>
  <c r="C46" i="229"/>
  <c r="B46" i="229"/>
  <c r="AR45" i="229"/>
  <c r="AQ45" i="229"/>
  <c r="AP45" i="229"/>
  <c r="AO45" i="229"/>
  <c r="AN45" i="229"/>
  <c r="AM45" i="229"/>
  <c r="AL45" i="229"/>
  <c r="AK45" i="229"/>
  <c r="AJ45" i="229"/>
  <c r="AI45" i="229"/>
  <c r="AH45" i="229"/>
  <c r="J45" i="229"/>
  <c r="I45" i="229"/>
  <c r="H45" i="229"/>
  <c r="G45" i="229"/>
  <c r="F45" i="229"/>
  <c r="E45" i="229"/>
  <c r="D45" i="229"/>
  <c r="C45" i="229"/>
  <c r="B45" i="229"/>
  <c r="AR44" i="229"/>
  <c r="AQ44" i="229"/>
  <c r="AP44" i="229"/>
  <c r="AO44" i="229"/>
  <c r="AN44" i="229"/>
  <c r="AM44" i="229"/>
  <c r="AL44" i="229"/>
  <c r="AK44" i="229"/>
  <c r="AJ44" i="229"/>
  <c r="AI44" i="229"/>
  <c r="AH44" i="229"/>
  <c r="J44" i="229"/>
  <c r="I44" i="229"/>
  <c r="H44" i="229"/>
  <c r="G44" i="229"/>
  <c r="F44" i="229"/>
  <c r="E44" i="229"/>
  <c r="D44" i="229"/>
  <c r="C44" i="229"/>
  <c r="B44" i="229"/>
  <c r="AR43" i="229"/>
  <c r="AQ43" i="229"/>
  <c r="AP43" i="229"/>
  <c r="AO43" i="229"/>
  <c r="AN43" i="229"/>
  <c r="AM43" i="229"/>
  <c r="AL43" i="229"/>
  <c r="AK43" i="229"/>
  <c r="AJ43" i="229"/>
  <c r="AI43" i="229"/>
  <c r="AH43" i="229"/>
  <c r="J43" i="229"/>
  <c r="I43" i="229"/>
  <c r="H43" i="229"/>
  <c r="G43" i="229"/>
  <c r="F43" i="229"/>
  <c r="E43" i="229"/>
  <c r="D43" i="229"/>
  <c r="C43" i="229"/>
  <c r="B43" i="229"/>
  <c r="AR42" i="229"/>
  <c r="AQ42" i="229"/>
  <c r="AP42" i="229"/>
  <c r="AO42" i="229"/>
  <c r="AN42" i="229"/>
  <c r="AM42" i="229"/>
  <c r="AL42" i="229"/>
  <c r="AK42" i="229"/>
  <c r="AJ42" i="229"/>
  <c r="AI42" i="229"/>
  <c r="AH42" i="229"/>
  <c r="J42" i="229"/>
  <c r="I42" i="229"/>
  <c r="H42" i="229"/>
  <c r="G42" i="229"/>
  <c r="F42" i="229"/>
  <c r="E42" i="229"/>
  <c r="D42" i="229"/>
  <c r="C42" i="229"/>
  <c r="B42" i="229"/>
  <c r="AR41" i="229"/>
  <c r="AQ41" i="229"/>
  <c r="AP41" i="229"/>
  <c r="AO41" i="229"/>
  <c r="AN41" i="229"/>
  <c r="AM41" i="229"/>
  <c r="AL41" i="229"/>
  <c r="AK41" i="229"/>
  <c r="AJ41" i="229"/>
  <c r="AI41" i="229"/>
  <c r="AH41" i="229"/>
  <c r="J41" i="229"/>
  <c r="I41" i="229"/>
  <c r="H41" i="229"/>
  <c r="G41" i="229"/>
  <c r="F41" i="229"/>
  <c r="E41" i="229"/>
  <c r="D41" i="229"/>
  <c r="C41" i="229"/>
  <c r="B41" i="229"/>
  <c r="AR40" i="229"/>
  <c r="AQ40" i="229"/>
  <c r="AP40" i="229"/>
  <c r="AO40" i="229"/>
  <c r="AN40" i="229"/>
  <c r="AM40" i="229"/>
  <c r="AL40" i="229"/>
  <c r="AK40" i="229"/>
  <c r="AJ40" i="229"/>
  <c r="AI40" i="229"/>
  <c r="AH40" i="229"/>
  <c r="J40" i="229"/>
  <c r="I40" i="229"/>
  <c r="H40" i="229"/>
  <c r="G40" i="229"/>
  <c r="F40" i="229"/>
  <c r="E40" i="229"/>
  <c r="D40" i="229"/>
  <c r="C40" i="229"/>
  <c r="B40" i="229"/>
  <c r="AR39" i="229"/>
  <c r="AQ39" i="229"/>
  <c r="AP39" i="229"/>
  <c r="AO39" i="229"/>
  <c r="AN39" i="229"/>
  <c r="AM39" i="229"/>
  <c r="AL39" i="229"/>
  <c r="AK39" i="229"/>
  <c r="AJ39" i="229"/>
  <c r="AI39" i="229"/>
  <c r="AH39" i="229"/>
  <c r="J39" i="229"/>
  <c r="I39" i="229"/>
  <c r="H39" i="229"/>
  <c r="G39" i="229"/>
  <c r="F39" i="229"/>
  <c r="E39" i="229"/>
  <c r="D39" i="229"/>
  <c r="C39" i="229"/>
  <c r="B39" i="229"/>
  <c r="AR38" i="229"/>
  <c r="AQ38" i="229"/>
  <c r="AP38" i="229"/>
  <c r="AO38" i="229"/>
  <c r="AN38" i="229"/>
  <c r="AM38" i="229"/>
  <c r="AL38" i="229"/>
  <c r="AK38" i="229"/>
  <c r="AJ38" i="229"/>
  <c r="AI38" i="229"/>
  <c r="AH38" i="229"/>
  <c r="J38" i="229"/>
  <c r="I38" i="229"/>
  <c r="H38" i="229"/>
  <c r="G38" i="229"/>
  <c r="F38" i="229"/>
  <c r="E38" i="229"/>
  <c r="D38" i="229"/>
  <c r="C38" i="229"/>
  <c r="B38" i="229"/>
  <c r="AR37" i="229"/>
  <c r="AQ37" i="229"/>
  <c r="AP37" i="229"/>
  <c r="AO37" i="229"/>
  <c r="AN37" i="229"/>
  <c r="AM37" i="229"/>
  <c r="AL37" i="229"/>
  <c r="AK37" i="229"/>
  <c r="AJ37" i="229"/>
  <c r="AI37" i="229"/>
  <c r="AH37" i="229"/>
  <c r="J37" i="229"/>
  <c r="I37" i="229"/>
  <c r="H37" i="229"/>
  <c r="G37" i="229"/>
  <c r="F37" i="229"/>
  <c r="E37" i="229"/>
  <c r="D37" i="229"/>
  <c r="C37" i="229"/>
  <c r="B37" i="229"/>
  <c r="AR36" i="229"/>
  <c r="AQ36" i="229"/>
  <c r="AP36" i="229"/>
  <c r="AO36" i="229"/>
  <c r="AN36" i="229"/>
  <c r="AM36" i="229"/>
  <c r="AL36" i="229"/>
  <c r="AK36" i="229"/>
  <c r="AJ36" i="229"/>
  <c r="AI36" i="229"/>
  <c r="AH36" i="229"/>
  <c r="J36" i="229"/>
  <c r="I36" i="229"/>
  <c r="H36" i="229"/>
  <c r="G36" i="229"/>
  <c r="F36" i="229"/>
  <c r="E36" i="229"/>
  <c r="D36" i="229"/>
  <c r="C36" i="229"/>
  <c r="B36" i="229"/>
  <c r="AR35" i="229"/>
  <c r="AQ35" i="229"/>
  <c r="AP35" i="229"/>
  <c r="AO35" i="229"/>
  <c r="AN35" i="229"/>
  <c r="AM35" i="229"/>
  <c r="AL35" i="229"/>
  <c r="AK35" i="229"/>
  <c r="AJ35" i="229"/>
  <c r="AI35" i="229"/>
  <c r="AH35" i="229"/>
  <c r="J35" i="229"/>
  <c r="I35" i="229"/>
  <c r="H35" i="229"/>
  <c r="G35" i="229"/>
  <c r="F35" i="229"/>
  <c r="E35" i="229"/>
  <c r="D35" i="229"/>
  <c r="C35" i="229"/>
  <c r="B35" i="229"/>
  <c r="AR34" i="229"/>
  <c r="AQ34" i="229"/>
  <c r="AP34" i="229"/>
  <c r="AO34" i="229"/>
  <c r="AN34" i="229"/>
  <c r="AM34" i="229"/>
  <c r="AL34" i="229"/>
  <c r="AK34" i="229"/>
  <c r="AJ34" i="229"/>
  <c r="AI34" i="229"/>
  <c r="AH34" i="229"/>
  <c r="J34" i="229"/>
  <c r="I34" i="229"/>
  <c r="H34" i="229"/>
  <c r="G34" i="229"/>
  <c r="F34" i="229"/>
  <c r="E34" i="229"/>
  <c r="D34" i="229"/>
  <c r="C34" i="229"/>
  <c r="B34" i="229"/>
  <c r="AR33" i="229"/>
  <c r="AQ33" i="229"/>
  <c r="AP33" i="229"/>
  <c r="AO33" i="229"/>
  <c r="AN33" i="229"/>
  <c r="AM33" i="229"/>
  <c r="AL33" i="229"/>
  <c r="AK33" i="229"/>
  <c r="AJ33" i="229"/>
  <c r="AI33" i="229"/>
  <c r="AH33" i="229"/>
  <c r="J33" i="229"/>
  <c r="I33" i="229"/>
  <c r="H33" i="229"/>
  <c r="G33" i="229"/>
  <c r="F33" i="229"/>
  <c r="E33" i="229"/>
  <c r="D33" i="229"/>
  <c r="C33" i="229"/>
  <c r="B33" i="229"/>
  <c r="AR32" i="229"/>
  <c r="AQ32" i="229"/>
  <c r="AP32" i="229"/>
  <c r="AO32" i="229"/>
  <c r="AN32" i="229"/>
  <c r="AM32" i="229"/>
  <c r="AL32" i="229"/>
  <c r="AK32" i="229"/>
  <c r="AJ32" i="229"/>
  <c r="AI32" i="229"/>
  <c r="AH32" i="229"/>
  <c r="J32" i="229"/>
  <c r="I32" i="229"/>
  <c r="H32" i="229"/>
  <c r="G32" i="229"/>
  <c r="F32" i="229"/>
  <c r="E32" i="229"/>
  <c r="D32" i="229"/>
  <c r="C32" i="229"/>
  <c r="B32" i="229"/>
  <c r="AR31" i="229"/>
  <c r="AQ31" i="229"/>
  <c r="AP31" i="229"/>
  <c r="AO31" i="229"/>
  <c r="AN31" i="229"/>
  <c r="AM31" i="229"/>
  <c r="AL31" i="229"/>
  <c r="AK31" i="229"/>
  <c r="AJ31" i="229"/>
  <c r="AI31" i="229"/>
  <c r="AH31" i="229"/>
  <c r="J31" i="229"/>
  <c r="I31" i="229"/>
  <c r="H31" i="229"/>
  <c r="G31" i="229"/>
  <c r="F31" i="229"/>
  <c r="E31" i="229"/>
  <c r="D31" i="229"/>
  <c r="C31" i="229"/>
  <c r="B31" i="229"/>
  <c r="AR30" i="229"/>
  <c r="AQ30" i="229"/>
  <c r="AP30" i="229"/>
  <c r="AO30" i="229"/>
  <c r="AN30" i="229"/>
  <c r="AM30" i="229"/>
  <c r="AL30" i="229"/>
  <c r="AK30" i="229"/>
  <c r="AJ30" i="229"/>
  <c r="AI30" i="229"/>
  <c r="AH30" i="229"/>
  <c r="J30" i="229"/>
  <c r="I30" i="229"/>
  <c r="H30" i="229"/>
  <c r="G30" i="229"/>
  <c r="F30" i="229"/>
  <c r="E30" i="229"/>
  <c r="D30" i="229"/>
  <c r="C30" i="229"/>
  <c r="B30" i="229"/>
  <c r="AR29" i="229"/>
  <c r="AQ29" i="229"/>
  <c r="AP29" i="229"/>
  <c r="AO29" i="229"/>
  <c r="AN29" i="229"/>
  <c r="AM29" i="229"/>
  <c r="AL29" i="229"/>
  <c r="AK29" i="229"/>
  <c r="AJ29" i="229"/>
  <c r="AI29" i="229"/>
  <c r="AH29" i="229"/>
  <c r="J29" i="229"/>
  <c r="I29" i="229"/>
  <c r="H29" i="229"/>
  <c r="G29" i="229"/>
  <c r="F29" i="229"/>
  <c r="E29" i="229"/>
  <c r="D29" i="229"/>
  <c r="C29" i="229"/>
  <c r="B29" i="229"/>
  <c r="AR28" i="229"/>
  <c r="AQ28" i="229"/>
  <c r="AP28" i="229"/>
  <c r="AO28" i="229"/>
  <c r="AN28" i="229"/>
  <c r="AM28" i="229"/>
  <c r="AL28" i="229"/>
  <c r="AK28" i="229"/>
  <c r="AJ28" i="229"/>
  <c r="AI28" i="229"/>
  <c r="AH28" i="229"/>
  <c r="J28" i="229"/>
  <c r="I28" i="229"/>
  <c r="H28" i="229"/>
  <c r="G28" i="229"/>
  <c r="F28" i="229"/>
  <c r="E28" i="229"/>
  <c r="D28" i="229"/>
  <c r="C28" i="229"/>
  <c r="B28" i="229"/>
  <c r="AR27" i="229"/>
  <c r="AQ27" i="229"/>
  <c r="AP27" i="229"/>
  <c r="AO27" i="229"/>
  <c r="AN27" i="229"/>
  <c r="AM27" i="229"/>
  <c r="AL27" i="229"/>
  <c r="AK27" i="229"/>
  <c r="AJ27" i="229"/>
  <c r="AI27" i="229"/>
  <c r="AH27" i="229"/>
  <c r="J27" i="229"/>
  <c r="I27" i="229"/>
  <c r="H27" i="229"/>
  <c r="G27" i="229"/>
  <c r="F27" i="229"/>
  <c r="E27" i="229"/>
  <c r="D27" i="229"/>
  <c r="C27" i="229"/>
  <c r="B27" i="229"/>
  <c r="AR26" i="229"/>
  <c r="AQ26" i="229"/>
  <c r="AP26" i="229"/>
  <c r="AO26" i="229"/>
  <c r="AN26" i="229"/>
  <c r="AM26" i="229"/>
  <c r="AL26" i="229"/>
  <c r="AK26" i="229"/>
  <c r="AJ26" i="229"/>
  <c r="AI26" i="229"/>
  <c r="AH26" i="229"/>
  <c r="J26" i="229"/>
  <c r="I26" i="229"/>
  <c r="H26" i="229"/>
  <c r="G26" i="229"/>
  <c r="F26" i="229"/>
  <c r="E26" i="229"/>
  <c r="D26" i="229"/>
  <c r="C26" i="229"/>
  <c r="B26" i="229"/>
  <c r="AR25" i="229"/>
  <c r="AQ25" i="229"/>
  <c r="AP25" i="229"/>
  <c r="AO25" i="229"/>
  <c r="AN25" i="229"/>
  <c r="AM25" i="229"/>
  <c r="AL25" i="229"/>
  <c r="AK25" i="229"/>
  <c r="AJ25" i="229"/>
  <c r="AI25" i="229"/>
  <c r="AH25" i="229"/>
  <c r="J25" i="229"/>
  <c r="I25" i="229"/>
  <c r="H25" i="229"/>
  <c r="G25" i="229"/>
  <c r="F25" i="229"/>
  <c r="E25" i="229"/>
  <c r="D25" i="229"/>
  <c r="C25" i="229"/>
  <c r="B25" i="229"/>
  <c r="AR24" i="229"/>
  <c r="AQ24" i="229"/>
  <c r="AP24" i="229"/>
  <c r="AO24" i="229"/>
  <c r="AN24" i="229"/>
  <c r="AM24" i="229"/>
  <c r="AL24" i="229"/>
  <c r="AK24" i="229"/>
  <c r="AJ24" i="229"/>
  <c r="AI24" i="229"/>
  <c r="AH24" i="229"/>
  <c r="J24" i="229"/>
  <c r="I24" i="229"/>
  <c r="H24" i="229"/>
  <c r="G24" i="229"/>
  <c r="F24" i="229"/>
  <c r="E24" i="229"/>
  <c r="D24" i="229"/>
  <c r="C24" i="229"/>
  <c r="B24" i="229"/>
  <c r="AR23" i="229"/>
  <c r="AQ23" i="229"/>
  <c r="AP23" i="229"/>
  <c r="AO23" i="229"/>
  <c r="AN23" i="229"/>
  <c r="AM23" i="229"/>
  <c r="AL23" i="229"/>
  <c r="AK23" i="229"/>
  <c r="AJ23" i="229"/>
  <c r="AI23" i="229"/>
  <c r="AH23" i="229"/>
  <c r="J23" i="229"/>
  <c r="I23" i="229"/>
  <c r="H23" i="229"/>
  <c r="G23" i="229"/>
  <c r="F23" i="229"/>
  <c r="E23" i="229"/>
  <c r="D23" i="229"/>
  <c r="C23" i="229"/>
  <c r="B23" i="229"/>
  <c r="AR22" i="229"/>
  <c r="AQ22" i="229"/>
  <c r="AP22" i="229"/>
  <c r="AO22" i="229"/>
  <c r="AN22" i="229"/>
  <c r="AM22" i="229"/>
  <c r="AL22" i="229"/>
  <c r="AK22" i="229"/>
  <c r="AJ22" i="229"/>
  <c r="AI22" i="229"/>
  <c r="AH22" i="229"/>
  <c r="J22" i="229"/>
  <c r="I22" i="229"/>
  <c r="H22" i="229"/>
  <c r="G22" i="229"/>
  <c r="F22" i="229"/>
  <c r="E22" i="229"/>
  <c r="D22" i="229"/>
  <c r="C22" i="229"/>
  <c r="B22" i="229"/>
  <c r="AR21" i="229"/>
  <c r="AQ21" i="229"/>
  <c r="AP21" i="229"/>
  <c r="AO21" i="229"/>
  <c r="AN21" i="229"/>
  <c r="AM21" i="229"/>
  <c r="AL21" i="229"/>
  <c r="AK21" i="229"/>
  <c r="AJ21" i="229"/>
  <c r="AI21" i="229"/>
  <c r="AH21" i="229"/>
  <c r="J21" i="229"/>
  <c r="I21" i="229"/>
  <c r="H21" i="229"/>
  <c r="G21" i="229"/>
  <c r="F21" i="229"/>
  <c r="E21" i="229"/>
  <c r="D21" i="229"/>
  <c r="C21" i="229"/>
  <c r="B21" i="229"/>
  <c r="AR20" i="229"/>
  <c r="AQ20" i="229"/>
  <c r="AP20" i="229"/>
  <c r="AO20" i="229"/>
  <c r="AN20" i="229"/>
  <c r="AM20" i="229"/>
  <c r="AL20" i="229"/>
  <c r="AK20" i="229"/>
  <c r="AJ20" i="229"/>
  <c r="AI20" i="229"/>
  <c r="AH20" i="229"/>
  <c r="J20" i="229"/>
  <c r="I20" i="229"/>
  <c r="H20" i="229"/>
  <c r="G20" i="229"/>
  <c r="F20" i="229"/>
  <c r="E20" i="229"/>
  <c r="D20" i="229"/>
  <c r="C20" i="229"/>
  <c r="B20" i="229"/>
  <c r="AR19" i="229"/>
  <c r="AQ19" i="229"/>
  <c r="AP19" i="229"/>
  <c r="AO19" i="229"/>
  <c r="AN19" i="229"/>
  <c r="AM19" i="229"/>
  <c r="AL19" i="229"/>
  <c r="AK19" i="229"/>
  <c r="AJ19" i="229"/>
  <c r="AI19" i="229"/>
  <c r="AH19" i="229"/>
  <c r="J19" i="229"/>
  <c r="I19" i="229"/>
  <c r="H19" i="229"/>
  <c r="G19" i="229"/>
  <c r="F19" i="229"/>
  <c r="E19" i="229"/>
  <c r="D19" i="229"/>
  <c r="C19" i="229"/>
  <c r="B19" i="229"/>
  <c r="AR18" i="229"/>
  <c r="AQ18" i="229"/>
  <c r="AP18" i="229"/>
  <c r="AO18" i="229"/>
  <c r="AN18" i="229"/>
  <c r="AM18" i="229"/>
  <c r="AL18" i="229"/>
  <c r="AK18" i="229"/>
  <c r="AJ18" i="229"/>
  <c r="AI18" i="229"/>
  <c r="AH18" i="229"/>
  <c r="J18" i="229"/>
  <c r="I18" i="229"/>
  <c r="H18" i="229"/>
  <c r="G18" i="229"/>
  <c r="F18" i="229"/>
  <c r="E18" i="229"/>
  <c r="D18" i="229"/>
  <c r="C18" i="229"/>
  <c r="B18" i="229"/>
  <c r="AR17" i="229"/>
  <c r="AQ17" i="229"/>
  <c r="AP17" i="229"/>
  <c r="AO17" i="229"/>
  <c r="AN17" i="229"/>
  <c r="AM17" i="229"/>
  <c r="AL17" i="229"/>
  <c r="AK17" i="229"/>
  <c r="AJ17" i="229"/>
  <c r="AI17" i="229"/>
  <c r="AH17" i="229"/>
  <c r="J17" i="229"/>
  <c r="I17" i="229"/>
  <c r="H17" i="229"/>
  <c r="G17" i="229"/>
  <c r="F17" i="229"/>
  <c r="E17" i="229"/>
  <c r="D17" i="229"/>
  <c r="C17" i="229"/>
  <c r="B17" i="229"/>
  <c r="AR16" i="229"/>
  <c r="AQ16" i="229"/>
  <c r="AP16" i="229"/>
  <c r="AO16" i="229"/>
  <c r="AN16" i="229"/>
  <c r="AM16" i="229"/>
  <c r="AL16" i="229"/>
  <c r="AK16" i="229"/>
  <c r="AJ16" i="229"/>
  <c r="AI16" i="229"/>
  <c r="AH16" i="229"/>
  <c r="J16" i="229"/>
  <c r="I16" i="229"/>
  <c r="H16" i="229"/>
  <c r="G16" i="229"/>
  <c r="F16" i="229"/>
  <c r="E16" i="229"/>
  <c r="D16" i="229"/>
  <c r="C16" i="229"/>
  <c r="B16" i="229"/>
  <c r="AR15" i="229"/>
  <c r="AQ15" i="229"/>
  <c r="AP15" i="229"/>
  <c r="AO15" i="229"/>
  <c r="AN15" i="229"/>
  <c r="AM15" i="229"/>
  <c r="AL15" i="229"/>
  <c r="AK15" i="229"/>
  <c r="AJ15" i="229"/>
  <c r="AI15" i="229"/>
  <c r="AH15" i="229"/>
  <c r="J15" i="229"/>
  <c r="I15" i="229"/>
  <c r="H15" i="229"/>
  <c r="G15" i="229"/>
  <c r="F15" i="229"/>
  <c r="E15" i="229"/>
  <c r="D15" i="229"/>
  <c r="C15" i="229"/>
  <c r="B15" i="229"/>
  <c r="AR14" i="229"/>
  <c r="AQ14" i="229"/>
  <c r="AP14" i="229"/>
  <c r="AO14" i="229"/>
  <c r="AN14" i="229"/>
  <c r="AM14" i="229"/>
  <c r="AL14" i="229"/>
  <c r="AK14" i="229"/>
  <c r="AJ14" i="229"/>
  <c r="AI14" i="229"/>
  <c r="AH14" i="229"/>
  <c r="J14" i="229"/>
  <c r="I14" i="229"/>
  <c r="H14" i="229"/>
  <c r="G14" i="229"/>
  <c r="F14" i="229"/>
  <c r="E14" i="229"/>
  <c r="D14" i="229"/>
  <c r="C14" i="229"/>
  <c r="B14" i="229"/>
  <c r="AR13" i="229"/>
  <c r="AQ13" i="229"/>
  <c r="AP13" i="229"/>
  <c r="AO13" i="229"/>
  <c r="AN13" i="229"/>
  <c r="AM13" i="229"/>
  <c r="AL13" i="229"/>
  <c r="AK13" i="229"/>
  <c r="AJ13" i="229"/>
  <c r="AI13" i="229"/>
  <c r="AH13" i="229"/>
  <c r="J13" i="229"/>
  <c r="I13" i="229"/>
  <c r="H13" i="229"/>
  <c r="G13" i="229"/>
  <c r="F13" i="229"/>
  <c r="E13" i="229"/>
  <c r="D13" i="229"/>
  <c r="C13" i="229"/>
  <c r="B13" i="229"/>
  <c r="AR12" i="229"/>
  <c r="AQ12" i="229"/>
  <c r="AP12" i="229"/>
  <c r="AO12" i="229"/>
  <c r="AN12" i="229"/>
  <c r="AM12" i="229"/>
  <c r="AL12" i="229"/>
  <c r="AK12" i="229"/>
  <c r="AJ12" i="229"/>
  <c r="AI12" i="229"/>
  <c r="AH12" i="229"/>
  <c r="J12" i="229"/>
  <c r="I12" i="229"/>
  <c r="H12" i="229"/>
  <c r="G12" i="229"/>
  <c r="F12" i="229"/>
  <c r="E12" i="229"/>
  <c r="D12" i="229"/>
  <c r="C12" i="229"/>
  <c r="B12" i="229"/>
  <c r="AR11" i="229"/>
  <c r="AQ11" i="229"/>
  <c r="AP11" i="229"/>
  <c r="AO11" i="229"/>
  <c r="AN11" i="229"/>
  <c r="AM11" i="229"/>
  <c r="AL11" i="229"/>
  <c r="AK11" i="229"/>
  <c r="AJ11" i="229"/>
  <c r="AI11" i="229"/>
  <c r="AH11" i="229"/>
  <c r="J11" i="229"/>
  <c r="I11" i="229"/>
  <c r="H11" i="229"/>
  <c r="G11" i="229"/>
  <c r="F11" i="229"/>
  <c r="E11" i="229"/>
  <c r="D11" i="229"/>
  <c r="C11" i="229"/>
  <c r="B11" i="229"/>
  <c r="AR10" i="229"/>
  <c r="AQ10" i="229"/>
  <c r="AP10" i="229"/>
  <c r="AO10" i="229"/>
  <c r="AN10" i="229"/>
  <c r="AM10" i="229"/>
  <c r="AL10" i="229"/>
  <c r="AK10" i="229"/>
  <c r="AJ10" i="229"/>
  <c r="AI10" i="229"/>
  <c r="AH10" i="229"/>
  <c r="J10" i="229"/>
  <c r="I10" i="229"/>
  <c r="H10" i="229"/>
  <c r="G10" i="229"/>
  <c r="F10" i="229"/>
  <c r="E10" i="229"/>
  <c r="D10" i="229"/>
  <c r="C10" i="229"/>
  <c r="B10" i="229"/>
  <c r="AR9" i="229"/>
  <c r="AQ9" i="229"/>
  <c r="AP9" i="229"/>
  <c r="AO9" i="229"/>
  <c r="AN9" i="229"/>
  <c r="AM9" i="229"/>
  <c r="AL9" i="229"/>
  <c r="AK9" i="229"/>
  <c r="AJ9" i="229"/>
  <c r="AI9" i="229"/>
  <c r="AH9" i="229"/>
  <c r="J9" i="229"/>
  <c r="I9" i="229"/>
  <c r="H9" i="229"/>
  <c r="G9" i="229"/>
  <c r="F9" i="229"/>
  <c r="E9" i="229"/>
  <c r="D9" i="229"/>
  <c r="C9" i="229"/>
  <c r="B9" i="229"/>
  <c r="AR8" i="229"/>
  <c r="AQ8" i="229"/>
  <c r="AP8" i="229"/>
  <c r="AO8" i="229"/>
  <c r="AN8" i="229"/>
  <c r="AM8" i="229"/>
  <c r="AL8" i="229"/>
  <c r="AK8" i="229"/>
  <c r="AJ8" i="229"/>
  <c r="AI8" i="229"/>
  <c r="AH8" i="229"/>
  <c r="J8" i="229"/>
  <c r="I8" i="229"/>
  <c r="H8" i="229"/>
  <c r="G8" i="229"/>
  <c r="F8" i="229"/>
  <c r="E8" i="229"/>
  <c r="D8" i="229"/>
  <c r="C8" i="229"/>
  <c r="B8" i="229"/>
  <c r="AQ7" i="229"/>
  <c r="AP7" i="229"/>
  <c r="AO7" i="229"/>
  <c r="AN7" i="229"/>
  <c r="AM7" i="229"/>
  <c r="AL7" i="229"/>
  <c r="AK7" i="229"/>
  <c r="AJ7" i="229"/>
  <c r="AI7" i="229"/>
  <c r="AH7" i="229"/>
  <c r="AQ6" i="229"/>
  <c r="AP6" i="229"/>
  <c r="AO6" i="229"/>
  <c r="AN6" i="229"/>
  <c r="AM6" i="229"/>
  <c r="AL6" i="229"/>
  <c r="AK6" i="229"/>
  <c r="AJ6" i="229"/>
  <c r="AI6" i="229"/>
  <c r="AH6" i="229"/>
  <c r="L3" i="229"/>
  <c r="F126" i="256"/>
  <c r="C126" i="256"/>
  <c r="F125" i="256"/>
  <c r="C125" i="256"/>
  <c r="F124" i="256"/>
  <c r="C124" i="256"/>
  <c r="F123" i="256"/>
  <c r="C123" i="256"/>
  <c r="F122" i="256"/>
  <c r="C122" i="256"/>
  <c r="F121" i="256"/>
  <c r="C121" i="256"/>
  <c r="F120" i="256"/>
  <c r="C120" i="256"/>
  <c r="F119" i="256"/>
  <c r="C119" i="256"/>
  <c r="F118" i="256"/>
  <c r="C118" i="256"/>
  <c r="F117" i="256"/>
  <c r="C117" i="256"/>
  <c r="F116" i="256"/>
  <c r="C116" i="256"/>
  <c r="F115" i="256"/>
  <c r="C115" i="256"/>
  <c r="F114" i="256"/>
  <c r="C114" i="256"/>
  <c r="F113" i="256"/>
  <c r="C113" i="256"/>
  <c r="F112" i="256"/>
  <c r="C112" i="256"/>
  <c r="F111" i="256"/>
  <c r="C111" i="256"/>
  <c r="F110" i="256"/>
  <c r="C110" i="256"/>
  <c r="F109" i="256"/>
  <c r="C109" i="256"/>
  <c r="F108" i="256"/>
  <c r="C108" i="256"/>
  <c r="F107" i="256"/>
  <c r="C107" i="256"/>
  <c r="F106" i="256"/>
  <c r="C106" i="256"/>
  <c r="F105" i="256"/>
  <c r="C105" i="256"/>
  <c r="F104" i="256"/>
  <c r="C104" i="256"/>
  <c r="F103" i="256"/>
  <c r="C103" i="256"/>
  <c r="F102" i="256"/>
  <c r="C102" i="256"/>
  <c r="F101" i="256"/>
  <c r="C101" i="256"/>
  <c r="F100" i="256"/>
  <c r="C100" i="256"/>
  <c r="F99" i="256"/>
  <c r="C99" i="256"/>
  <c r="F98" i="256"/>
  <c r="C98" i="256"/>
  <c r="F97" i="256"/>
  <c r="C97" i="256"/>
  <c r="F96" i="256"/>
  <c r="C96" i="256"/>
  <c r="F95" i="256"/>
  <c r="C95" i="256"/>
  <c r="F94" i="256"/>
  <c r="C94" i="256"/>
  <c r="F93" i="256"/>
  <c r="C93" i="256"/>
  <c r="F92" i="256"/>
  <c r="C92" i="256"/>
  <c r="F91" i="256"/>
  <c r="C91" i="256"/>
  <c r="F90" i="256"/>
  <c r="C90" i="256"/>
  <c r="F89" i="256"/>
  <c r="C89" i="256"/>
  <c r="F88" i="256"/>
  <c r="C88" i="256"/>
  <c r="F87" i="256"/>
  <c r="C87" i="256"/>
  <c r="F86" i="256"/>
  <c r="C86" i="256"/>
  <c r="F85" i="256"/>
  <c r="C85" i="256"/>
  <c r="F84" i="256"/>
  <c r="C84" i="256"/>
  <c r="F83" i="256"/>
  <c r="C83" i="256"/>
  <c r="F82" i="256"/>
  <c r="C82" i="256"/>
  <c r="F81" i="256"/>
  <c r="C81" i="256"/>
  <c r="F80" i="256"/>
  <c r="C80" i="256"/>
  <c r="F79" i="256"/>
  <c r="C79" i="256"/>
  <c r="F78" i="256"/>
  <c r="C78" i="256"/>
  <c r="F77" i="256"/>
  <c r="C77" i="256"/>
  <c r="F76" i="256"/>
  <c r="C76" i="256"/>
  <c r="F75" i="256"/>
  <c r="C75" i="256"/>
  <c r="F74" i="256"/>
  <c r="C74" i="256"/>
  <c r="F73" i="256"/>
  <c r="C73" i="256"/>
  <c r="F72" i="256"/>
  <c r="C72" i="256"/>
  <c r="F71" i="256"/>
  <c r="C71" i="256"/>
  <c r="F70" i="256"/>
  <c r="C70" i="256"/>
  <c r="F69" i="256"/>
  <c r="C69" i="256"/>
  <c r="F68" i="256"/>
  <c r="C68" i="256"/>
  <c r="F67" i="256"/>
  <c r="C67" i="256"/>
  <c r="F66" i="256"/>
  <c r="C66" i="256"/>
  <c r="F65" i="256"/>
  <c r="C65" i="256"/>
  <c r="F64" i="256"/>
  <c r="C64" i="256"/>
  <c r="F63" i="256"/>
  <c r="C63" i="256"/>
  <c r="F62" i="256"/>
  <c r="C62" i="256"/>
  <c r="F61" i="256"/>
  <c r="C61" i="256"/>
  <c r="F60" i="256"/>
  <c r="C60" i="256"/>
  <c r="F59" i="256"/>
  <c r="C59" i="256"/>
  <c r="F58" i="256"/>
  <c r="C58" i="256"/>
  <c r="F57" i="256"/>
  <c r="C57" i="256"/>
  <c r="F56" i="256"/>
  <c r="C56" i="256"/>
  <c r="F55" i="256"/>
  <c r="C55" i="256"/>
  <c r="F54" i="256"/>
  <c r="C54" i="256"/>
  <c r="F53" i="256"/>
  <c r="C53" i="256"/>
  <c r="F52" i="256"/>
  <c r="C52" i="256"/>
  <c r="F51" i="256"/>
  <c r="C51" i="256"/>
  <c r="F50" i="256"/>
  <c r="C50" i="256"/>
  <c r="F49" i="256"/>
  <c r="C49" i="256"/>
  <c r="F48" i="256"/>
  <c r="C48" i="256"/>
  <c r="F47" i="256"/>
  <c r="C47" i="256"/>
  <c r="F46" i="256"/>
  <c r="C46" i="256"/>
  <c r="F45" i="256"/>
  <c r="C45" i="256"/>
  <c r="F44" i="256"/>
  <c r="C44" i="256"/>
  <c r="F43" i="256"/>
  <c r="C43" i="256"/>
  <c r="F42" i="256"/>
  <c r="C42" i="256"/>
  <c r="F41" i="256"/>
  <c r="C41" i="256"/>
  <c r="F40" i="256"/>
  <c r="C40" i="256"/>
  <c r="F39" i="256"/>
  <c r="C39" i="256"/>
  <c r="F38" i="256"/>
  <c r="C38" i="256"/>
  <c r="F37" i="256"/>
  <c r="C37" i="256"/>
  <c r="F36" i="256"/>
  <c r="C36" i="256"/>
  <c r="F35" i="256"/>
  <c r="C35" i="256"/>
  <c r="F34" i="256"/>
  <c r="C34" i="256"/>
  <c r="F33" i="256"/>
  <c r="C33" i="256"/>
  <c r="F32" i="256"/>
  <c r="C32" i="256"/>
  <c r="F31" i="256"/>
  <c r="C31" i="256"/>
  <c r="F30" i="256"/>
  <c r="C30" i="256"/>
  <c r="F29" i="256"/>
  <c r="C29" i="256"/>
  <c r="F28" i="256"/>
  <c r="C28" i="256"/>
  <c r="F27" i="256"/>
  <c r="C27" i="256"/>
  <c r="F26" i="256"/>
  <c r="C26" i="256"/>
  <c r="F25" i="256"/>
  <c r="C25" i="256"/>
  <c r="F24" i="256"/>
  <c r="C24" i="256"/>
  <c r="F23" i="256"/>
  <c r="C23" i="256"/>
  <c r="F22" i="256"/>
  <c r="C22" i="256"/>
  <c r="F21" i="256"/>
  <c r="C21" i="256"/>
  <c r="F20" i="256"/>
  <c r="C20" i="256"/>
  <c r="F19" i="256"/>
  <c r="C19" i="256"/>
  <c r="F18" i="256"/>
  <c r="C18" i="256"/>
  <c r="F17" i="256"/>
  <c r="C17" i="256"/>
  <c r="F16" i="256"/>
  <c r="C16" i="256"/>
  <c r="F15" i="256"/>
  <c r="C15" i="256"/>
  <c r="F14" i="256"/>
  <c r="C14" i="256"/>
  <c r="F13" i="256"/>
  <c r="C13" i="256"/>
  <c r="F12" i="256"/>
  <c r="C12" i="256"/>
  <c r="F11" i="256"/>
  <c r="C11" i="256"/>
  <c r="F10" i="256"/>
  <c r="C10" i="256"/>
  <c r="F9" i="256"/>
  <c r="C9" i="256"/>
  <c r="F8" i="256"/>
  <c r="C8" i="256"/>
  <c r="F7" i="256"/>
  <c r="C7" i="256"/>
  <c r="F6" i="256"/>
  <c r="C6" i="256"/>
  <c r="F5" i="256"/>
  <c r="C5" i="256"/>
  <c r="F4" i="256"/>
  <c r="C4" i="256"/>
  <c r="F3" i="256"/>
  <c r="C3" i="256"/>
  <c r="F2" i="256"/>
  <c r="C2" i="256"/>
  <c r="S4" i="251"/>
  <c r="R4" i="251"/>
  <c r="Q4" i="251"/>
  <c r="P4" i="251"/>
  <c r="O4" i="251"/>
  <c r="N4" i="251"/>
  <c r="M4" i="251"/>
  <c r="L4" i="251"/>
  <c r="K4" i="251"/>
  <c r="J4" i="251"/>
  <c r="I4" i="251"/>
  <c r="H4" i="251"/>
  <c r="G4" i="251"/>
  <c r="F4" i="251"/>
  <c r="E4" i="251"/>
  <c r="D4" i="251"/>
  <c r="T1" i="251"/>
  <c r="C62" i="14"/>
  <c r="I2" i="80"/>
  <c r="F15" i="249"/>
  <c r="D81" i="254"/>
  <c r="D80" i="254"/>
  <c r="D79" i="254"/>
  <c r="D78" i="254"/>
  <c r="D77" i="254"/>
  <c r="D76" i="254"/>
  <c r="D75" i="254"/>
  <c r="D74" i="254"/>
  <c r="D73" i="254"/>
  <c r="D72" i="254"/>
  <c r="D71" i="254"/>
  <c r="D70" i="254"/>
  <c r="D69" i="254"/>
  <c r="D68" i="254"/>
  <c r="D67" i="254"/>
  <c r="D66" i="254"/>
  <c r="D65" i="254"/>
  <c r="D60" i="254"/>
  <c r="D59" i="254"/>
  <c r="D58" i="254"/>
  <c r="D57" i="254"/>
  <c r="D56" i="254"/>
  <c r="D55" i="254"/>
  <c r="D54" i="254"/>
  <c r="D53" i="254"/>
  <c r="D52" i="254"/>
  <c r="D51" i="254"/>
  <c r="D50" i="254"/>
  <c r="D49" i="254"/>
  <c r="D48" i="254"/>
  <c r="D47" i="254"/>
  <c r="D46" i="254"/>
  <c r="D45" i="254"/>
  <c r="D44" i="254"/>
  <c r="D43" i="254"/>
  <c r="F15" i="254"/>
  <c r="E15" i="254"/>
  <c r="D15" i="254"/>
  <c r="C15" i="254"/>
  <c r="F10" i="254"/>
  <c r="E10" i="254"/>
  <c r="D10" i="254"/>
  <c r="C10" i="254"/>
  <c r="H2" i="220"/>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J2" authorId="0" shapeId="0" xr:uid="{00000000-0006-0000-0400-000001000000}">
      <text>
        <r>
          <rPr>
            <sz val="9"/>
            <rFont val="Times New Roman"/>
            <family val="1"/>
          </rPr>
          <t>A partir de este mes, se excluye la población de migrantes venezolanos del consolidado general, dado que se cuenta con estadísticas específicas para este grupo poblacional. Esta medida se adoptó con el fin de evitar la duplicación de datos.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A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FEAA6E36-8656-4F8F-8772-8EF5B429858B}">
      <text>
        <r>
          <rPr>
            <b/>
            <sz val="9"/>
            <color indexed="81"/>
            <rFont val="Tahoma"/>
            <family val="2"/>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9" authorId="0" shapeId="0" xr:uid="{BA6FD12B-871A-486D-B0F1-4D04E359766C}">
      <text>
        <r>
          <rPr>
            <b/>
            <sz val="9"/>
            <color indexed="81"/>
            <rFont val="Tahoma"/>
            <family val="2"/>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11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900-000001000000}">
      <text>
        <r>
          <rPr>
            <b/>
            <sz val="9"/>
            <rFont val="Tahoma"/>
            <family val="2"/>
          </rPr>
          <t>no incluye fuerza pública (Fuerzas Militares-Policía)</t>
        </r>
      </text>
    </comment>
  </commentList>
</comments>
</file>

<file path=xl/sharedStrings.xml><?xml version="1.0" encoding="utf-8"?>
<sst xmlns="http://schemas.openxmlformats.org/spreadsheetml/2006/main" count="7734" uniqueCount="1292">
  <si>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</si>
  <si>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</si>
  <si>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</si>
  <si>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</si>
  <si>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</si>
  <si>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</si>
  <si>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</si>
  <si>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</si>
  <si>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</si>
  <si>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</si>
  <si>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</si>
  <si>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</si>
  <si>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</si>
  <si>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</si>
  <si>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</si>
  <si>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</si>
  <si>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</si>
  <si>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</si>
  <si>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</si>
  <si>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</si>
  <si>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</si>
  <si>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</si>
  <si>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</si>
  <si>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</si>
  <si>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</si>
  <si>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</si>
  <si>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</si>
  <si>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</si>
  <si>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</si>
  <si>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</si>
  <si>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</si>
  <si>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</si>
  <si>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</si>
  <si>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</si>
  <si>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</si>
  <si>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</si>
  <si>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</si>
  <si>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</si>
  <si>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</si>
  <si>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</si>
  <si>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</si>
  <si>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</si>
  <si>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</si>
  <si>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</si>
  <si>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</si>
  <si>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</si>
  <si>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</si>
  <si>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</si>
  <si>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</si>
  <si>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</si>
  <si>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</si>
  <si>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</si>
  <si>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</si>
  <si>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</si>
  <si>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</si>
  <si>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</si>
  <si>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</si>
  <si>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</si>
  <si>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</si>
  <si>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</si>
  <si>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</si>
  <si>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</si>
  <si>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</si>
  <si>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</si>
  <si>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</si>
  <si>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</si>
  <si>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</si>
  <si>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</si>
  <si>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</si>
  <si>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</si>
  <si>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</si>
  <si>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</si>
  <si>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</si>
  <si>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</si>
  <si>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</si>
  <si>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</si>
  <si>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</si>
  <si>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</si>
  <si>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</si>
  <si>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</si>
  <si>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</si>
  <si>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</si>
  <si>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</si>
  <si>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</si>
  <si>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</si>
  <si>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</si>
  <si>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</si>
  <si>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</si>
  <si>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</si>
  <si>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</si>
  <si>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</si>
  <si>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</si>
  <si>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</si>
  <si>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</si>
  <si>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</si>
  <si>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</si>
  <si>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</si>
  <si>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</si>
  <si>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</si>
  <si>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</si>
  <si>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</si>
  <si>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</si>
  <si>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</si>
  <si>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</si>
  <si>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</si>
  <si>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</si>
  <si>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</si>
  <si>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</si>
  <si>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</si>
  <si>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</si>
  <si>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</si>
  <si>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</si>
  <si>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</si>
  <si>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</si>
  <si>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</si>
  <si>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</si>
  <si>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</si>
  <si>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</si>
  <si>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</si>
  <si>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</si>
  <si>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</si>
  <si>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</si>
  <si>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</si>
  <si>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</si>
  <si>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</si>
  <si>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</si>
  <si>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</si>
  <si>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</si>
  <si>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</si>
  <si>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</si>
  <si>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</si>
  <si>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</si>
  <si>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</si>
  <si>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</si>
  <si>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</si>
  <si>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</si>
  <si>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</si>
  <si>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</si>
  <si>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</si>
  <si>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</si>
  <si>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</si>
  <si>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</si>
  <si>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</si>
  <si>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</si>
  <si>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</si>
  <si>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</si>
  <si>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</si>
  <si>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</si>
  <si>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</si>
  <si>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</si>
  <si>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</si>
  <si>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</si>
  <si>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</si>
  <si>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</si>
  <si>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</si>
  <si>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</si>
  <si>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</si>
  <si>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</si>
  <si>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</si>
  <si>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</si>
  <si>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</si>
  <si>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</si>
  <si>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</si>
  <si>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</si>
  <si>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</si>
  <si>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</si>
  <si>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</si>
  <si>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</si>
  <si>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</si>
  <si>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</si>
  <si>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</si>
  <si>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</si>
  <si>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</si>
  <si>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</si>
  <si>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</si>
  <si>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</si>
  <si>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</si>
  <si>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</si>
  <si>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</si>
  <si>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</si>
  <si>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</si>
  <si>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</si>
  <si>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</si>
  <si>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</si>
  <si>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</si>
  <si>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</si>
  <si>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</si>
  <si>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</si>
  <si>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</si>
  <si>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</si>
  <si>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</si>
  <si>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</si>
  <si>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</si>
  <si>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</si>
  <si>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</si>
  <si>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</si>
  <si>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</si>
  <si>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</si>
  <si>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</si>
  <si>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</si>
  <si>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</si>
  <si>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</si>
  <si>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</si>
  <si>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</si>
  <si>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</si>
  <si>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</si>
  <si>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</si>
  <si>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</si>
  <si>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</si>
  <si>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</si>
  <si>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</si>
  <si>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</si>
  <si>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</si>
  <si>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</si>
  <si>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</si>
  <si>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</si>
  <si>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</si>
  <si>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</si>
  <si>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</si>
  <si>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</si>
  <si>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</si>
  <si>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</si>
  <si>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</si>
  <si>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</si>
  <si>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</si>
  <si>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</si>
  <si>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</si>
  <si>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</si>
  <si>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</si>
  <si>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</si>
  <si>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</si>
  <si>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</si>
  <si>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</si>
  <si>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</si>
  <si>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</si>
  <si>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</si>
  <si>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</si>
  <si>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</si>
  <si>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</si>
  <si>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</si>
  <si>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</si>
  <si>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</si>
  <si>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</si>
  <si>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</si>
  <si>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</si>
  <si>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</si>
  <si>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</si>
  <si>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</si>
  <si>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</si>
  <si>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</si>
  <si>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</si>
  <si>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</si>
  <si>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</si>
  <si>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</si>
  <si>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</si>
  <si>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</si>
  <si>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</si>
  <si>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</si>
  <si>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</si>
  <si>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</si>
  <si>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</si>
  <si>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</si>
  <si>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</si>
  <si>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</si>
  <si>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</si>
  <si>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</si>
  <si>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</si>
  <si>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</si>
  <si>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Total afiliados por EPS al Régimen Subsidiado</t>
  </si>
  <si>
    <t>Total afiliados por EPS en Antioquia</t>
  </si>
  <si>
    <t>Código Ministerio</t>
  </si>
  <si>
    <t>NOMBRE EPS-S</t>
  </si>
  <si>
    <t>NOMBRE EPS</t>
  </si>
  <si>
    <t>NRO. AFILIADOS</t>
  </si>
  <si>
    <t>% afiliados</t>
  </si>
  <si>
    <t>EPSS10</t>
  </si>
  <si>
    <t>SURA.</t>
  </si>
  <si>
    <t>3. La Nueva EPS</t>
  </si>
  <si>
    <t>EPSS37</t>
  </si>
  <si>
    <t>La Nueva EPS</t>
  </si>
  <si>
    <t>5. Coosalud</t>
  </si>
  <si>
    <t>EPSS02</t>
  </si>
  <si>
    <t xml:space="preserve">Salud Total </t>
  </si>
  <si>
    <t>EPSS05</t>
  </si>
  <si>
    <t>Sanitas S.A.</t>
  </si>
  <si>
    <t>8. AIC</t>
  </si>
  <si>
    <t>EPSS08</t>
  </si>
  <si>
    <t>Compensar EPS</t>
  </si>
  <si>
    <t>9. Compensar EPS</t>
  </si>
  <si>
    <t>EPSS42</t>
  </si>
  <si>
    <t>Otras EPS</t>
  </si>
  <si>
    <t>Total Afiliados por EPS Régimen Contributivo</t>
  </si>
  <si>
    <t>EPS040</t>
  </si>
  <si>
    <t>Savia Salud</t>
  </si>
  <si>
    <t>ESSC24</t>
  </si>
  <si>
    <t>Coosalud</t>
  </si>
  <si>
    <t>EPS041</t>
  </si>
  <si>
    <t>La Nueva EPS-  Movilidad</t>
  </si>
  <si>
    <t>EPSIC3</t>
  </si>
  <si>
    <t>Asociación Indígena del Cauca</t>
  </si>
  <si>
    <t>CCFC33</t>
  </si>
  <si>
    <t>EPS Familiar de Colombia</t>
  </si>
  <si>
    <t>EPS018</t>
  </si>
  <si>
    <t xml:space="preserve">Servicio Occidental </t>
  </si>
  <si>
    <t>EPSS40</t>
  </si>
  <si>
    <t>ESS024</t>
  </si>
  <si>
    <t>EPSI03</t>
  </si>
  <si>
    <t>AIC</t>
  </si>
  <si>
    <t>ESS091</t>
  </si>
  <si>
    <t>Ecoopsos</t>
  </si>
  <si>
    <t>EPSS18</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</si>
  <si>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</si>
  <si>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</si>
  <si>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</si>
  <si>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</si>
  <si>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</si>
  <si>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</si>
  <si>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</si>
  <si>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</si>
  <si>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</si>
  <si>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</si>
  <si>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</si>
  <si>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</si>
  <si>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</si>
  <si>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</si>
  <si>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</si>
  <si>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EPS010</t>
  </si>
  <si>
    <t>EPS037</t>
  </si>
  <si>
    <t>EPS002</t>
  </si>
  <si>
    <t>EPS005</t>
  </si>
  <si>
    <t>EPS042</t>
  </si>
  <si>
    <t>EAS016</t>
  </si>
  <si>
    <t>EPM</t>
  </si>
  <si>
    <t>EPS008</t>
  </si>
  <si>
    <t>ESSC91</t>
  </si>
  <si>
    <t>EAS027</t>
  </si>
  <si>
    <t>Ferrocarriles Nal</t>
  </si>
  <si>
    <t>CCFC55</t>
  </si>
  <si>
    <t>ESSC07</t>
  </si>
  <si>
    <t>Mutual Ser</t>
  </si>
  <si>
    <t>EPS017</t>
  </si>
  <si>
    <t xml:space="preserve">Famisanar </t>
  </si>
  <si>
    <t>EPSIC5</t>
  </si>
  <si>
    <t xml:space="preserve">Mallamas EPSI </t>
  </si>
  <si>
    <t>Total Afiliado Régimen Contributivo</t>
  </si>
  <si>
    <t>Año</t>
  </si>
  <si>
    <t>2024</t>
  </si>
  <si>
    <t>Mes</t>
  </si>
  <si>
    <t>Febrero</t>
  </si>
  <si>
    <t>Departamento</t>
  </si>
  <si>
    <t>ANTIOQUIA</t>
  </si>
  <si>
    <t>Estado</t>
  </si>
  <si>
    <t>(Varios elementos)</t>
  </si>
  <si>
    <t>Tipo Regimen</t>
  </si>
  <si>
    <t>EXCEPCION</t>
  </si>
  <si>
    <t>INPEC INTRAMURAL</t>
  </si>
  <si>
    <t>Genero</t>
  </si>
  <si>
    <t>All</t>
  </si>
  <si>
    <t>Etiquetas de fila</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</si>
  <si>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</si>
  <si>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</si>
  <si>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</si>
  <si>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</si>
  <si>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</si>
  <si>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</si>
  <si>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</si>
  <si>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</si>
  <si>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</si>
  <si>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</si>
  <si>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</si>
  <si>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</si>
  <si>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</si>
  <si>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</si>
  <si>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</si>
  <si>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</si>
  <si>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</si>
  <si>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</si>
  <si>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</si>
  <si>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</si>
  <si>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</si>
  <si>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</si>
  <si>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</si>
  <si>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</si>
  <si>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</si>
  <si>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</si>
  <si>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</si>
  <si>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</si>
  <si>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</si>
  <si>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</si>
  <si>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</si>
  <si>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</si>
  <si>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</si>
  <si>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</si>
  <si>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</si>
  <si>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</si>
  <si>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</si>
  <si>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</si>
  <si>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</si>
  <si>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</si>
  <si>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</si>
  <si>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</si>
  <si>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 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</si>
  <si>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</si>
  <si>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</si>
  <si>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</si>
  <si>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</si>
  <si>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</si>
  <si>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</si>
  <si>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</si>
  <si>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</si>
  <si>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</si>
  <si>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</si>
  <si>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</si>
  <si>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</si>
  <si>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</si>
  <si>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</si>
  <si>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</si>
  <si>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ITAGUÍ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</si>
  <si>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</si>
  <si>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</si>
  <si>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</si>
  <si>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</si>
  <si>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</si>
  <si>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</si>
  <si>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</si>
  <si>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</si>
  <si>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</si>
  <si>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</si>
  <si>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</si>
  <si>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</si>
  <si>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</si>
  <si>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</si>
  <si>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</si>
  <si>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</si>
  <si>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</si>
  <si>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</si>
  <si>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</si>
  <si>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</si>
  <si>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</si>
  <si>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</si>
  <si>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</si>
  <si>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</si>
  <si>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</si>
  <si>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</si>
  <si>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</si>
  <si>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</si>
  <si>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</si>
  <si>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t>
  </si>
  <si>
    <t>SAN CARLOS</t>
  </si>
  <si>
    <t>SAN FRANCISCO</t>
  </si>
  <si>
    <t>SAN JERÓNIMO</t>
  </si>
  <si>
    <t>SAN JOSÉ DE LA MONTAÑA</t>
  </si>
  <si>
    <t>SAN JUAN DE URABÁ</t>
  </si>
  <si>
    <t>SAN LUIS</t>
  </si>
  <si>
    <t>SAN PEDRO</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</si>
  <si>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</si>
  <si>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</si>
  <si>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</si>
  <si>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</si>
  <si>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</si>
  <si>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</si>
  <si>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</si>
  <si>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</si>
  <si>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</si>
  <si>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</si>
  <si>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</si>
  <si>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</si>
  <si>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</si>
  <si>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</si>
  <si>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</si>
  <si>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</si>
  <si>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</si>
  <si>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</si>
  <si>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</si>
  <si>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</si>
  <si>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</si>
  <si>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</si>
  <si>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</si>
  <si>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</si>
  <si>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</si>
  <si>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</si>
  <si>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</si>
  <si>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</si>
  <si>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</si>
  <si>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Total general</t>
  </si>
  <si>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</si>
  <si>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</si>
  <si>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</si>
  <si>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</si>
  <si>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</si>
  <si>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</si>
  <si>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</si>
  <si>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</si>
  <si>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</si>
  <si>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</si>
  <si>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</si>
  <si>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</si>
  <si>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</si>
  <si>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</si>
  <si>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</si>
  <si>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</si>
  <si>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</si>
  <si>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</si>
  <si>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</si>
  <si>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</si>
  <si>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</si>
  <si>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</si>
  <si>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</si>
  <si>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 xml:space="preserve"> JUNIO 2025</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</si>
  <si>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</si>
  <si>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</si>
  <si>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</si>
  <si>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</si>
  <si>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</si>
  <si>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</si>
  <si>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</si>
  <si>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</si>
  <si>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</si>
  <si>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</si>
  <si>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</si>
  <si>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</si>
  <si>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</si>
  <si>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</si>
  <si>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</si>
  <si>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</si>
  <si>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</si>
  <si>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</si>
  <si>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</si>
  <si>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</si>
  <si>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</si>
  <si>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</si>
  <si>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</si>
  <si>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</si>
  <si>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</si>
  <si>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</si>
  <si>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</si>
  <si>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</si>
  <si>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</si>
  <si>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</si>
  <si>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</si>
  <si>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</si>
  <si>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</si>
  <si>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</si>
  <si>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</si>
  <si>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</si>
  <si>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</si>
  <si>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</si>
  <si>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JUNIO 2025</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</si>
  <si>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</si>
  <si>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</si>
  <si>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</si>
  <si>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</si>
  <si>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</si>
  <si>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</si>
  <si>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</si>
  <si>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RC</t>
  </si>
  <si>
    <t>PUERTO BERRIO</t>
  </si>
  <si>
    <t>RE</t>
  </si>
  <si>
    <t>FP</t>
  </si>
  <si>
    <t>YONDO</t>
  </si>
  <si>
    <t>CACERES</t>
  </si>
  <si>
    <t>NECHI</t>
  </si>
  <si>
    <t>TARAZA</t>
  </si>
  <si>
    <t>APARTADO</t>
  </si>
  <si>
    <t>CHIGORODO</t>
  </si>
  <si>
    <t>MURINDO</t>
  </si>
  <si>
    <t>MUTATA</t>
  </si>
  <si>
    <t>NECOCLI</t>
  </si>
  <si>
    <t>SAN JUAN DE URABA</t>
  </si>
  <si>
    <t>SAN PEDRO DE URABA</t>
  </si>
  <si>
    <t>VIGIA DEL FUERTE</t>
  </si>
  <si>
    <t>ANORI</t>
  </si>
  <si>
    <t>VEGACHI</t>
  </si>
  <si>
    <t>YALI</t>
  </si>
  <si>
    <t>YOLOMBO</t>
  </si>
  <si>
    <t>ABRIAQUI</t>
  </si>
  <si>
    <t>SANTAFE DE ANTIOQUIA</t>
  </si>
  <si>
    <t>ANZA</t>
  </si>
  <si>
    <t>BURITICA</t>
  </si>
  <si>
    <t>EBEJICO</t>
  </si>
  <si>
    <t>SAN JERONIMO</t>
  </si>
  <si>
    <t>SOPETRAN</t>
  </si>
  <si>
    <t>DON MATIAS</t>
  </si>
  <si>
    <t>ENTRERRIOS</t>
  </si>
  <si>
    <t xml:space="preserve">GOMEZ PLATA </t>
  </si>
  <si>
    <t>SAN ANDRES DE CUERQUIA</t>
  </si>
  <si>
    <t>SAN JOSE DE LA MONTAÑA</t>
  </si>
  <si>
    <t>SAN PEDRO DE LOS MILAGROS</t>
  </si>
  <si>
    <t>ALEJANDRIA</t>
  </si>
  <si>
    <t>COCORNA</t>
  </si>
  <si>
    <t>CONCEPCION</t>
  </si>
  <si>
    <t>GUATAPE</t>
  </si>
  <si>
    <t>LA UNION</t>
  </si>
  <si>
    <t>EL PEÑOL</t>
  </si>
  <si>
    <t>EL RETIRO</t>
  </si>
  <si>
    <t>SONSON</t>
  </si>
  <si>
    <t>AMAGA</t>
  </si>
  <si>
    <t>ANGELOPOLIS</t>
  </si>
  <si>
    <t>CIUDAD BOLIVAR</t>
  </si>
  <si>
    <t>JARDIN</t>
  </si>
  <si>
    <t>JERICO</t>
  </si>
  <si>
    <t>SANTA BARBARA</t>
  </si>
  <si>
    <t>TAMESIS</t>
  </si>
  <si>
    <t>TITIRIBI</t>
  </si>
  <si>
    <t>VALPARAISO</t>
  </si>
  <si>
    <t>MEDELLIN</t>
  </si>
  <si>
    <t>ITAGÜI</t>
  </si>
  <si>
    <t>Maestros del Régimen Subsidiado y Contributivo: ADRES -</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</si>
  <si>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2023 (post pandemia)</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</si>
  <si>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</si>
  <si>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</si>
  <si>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</si>
  <si>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</si>
  <si>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</si>
  <si>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</si>
  <si>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</si>
  <si>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</si>
  <si>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</si>
  <si>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</si>
  <si>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</si>
  <si>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</si>
  <si>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</si>
  <si>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</si>
  <si>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</si>
  <si>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</si>
  <si>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</si>
  <si>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</si>
  <si>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</si>
  <si>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</si>
  <si>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</si>
  <si>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</si>
  <si>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</si>
  <si>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</si>
  <si>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</si>
  <si>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</si>
  <si>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</si>
  <si>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</si>
  <si>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</si>
  <si>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</si>
  <si>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</si>
  <si>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</si>
  <si>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DANE: 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</si>
  <si>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</si>
  <si>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</si>
  <si>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</si>
  <si>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</si>
  <si>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</si>
  <si>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</si>
  <si>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</si>
  <si>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</si>
  <si>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</si>
  <si>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</si>
  <si>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</si>
  <si>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</si>
  <si>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</si>
  <si>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</si>
  <si>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</si>
  <si>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</si>
  <si>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</si>
  <si>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</si>
  <si>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</si>
  <si>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</si>
  <si>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</si>
  <si>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</si>
  <si>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</si>
  <si>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</si>
  <si>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</si>
  <si>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</si>
  <si>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</si>
  <si>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</si>
  <si>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</si>
  <si>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Marzo</t>
  </si>
  <si>
    <t>Abril</t>
  </si>
  <si>
    <t>Mayo</t>
  </si>
  <si>
    <t>Junio</t>
  </si>
  <si>
    <t>Julio</t>
  </si>
  <si>
    <t xml:space="preserve"> </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</si>
  <si>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</si>
  <si>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</si>
  <si>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</si>
  <si>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</si>
  <si>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</si>
  <si>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</si>
  <si>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</si>
  <si>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</si>
  <si>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DANE</t>
  </si>
  <si>
    <t>Subsidiado</t>
  </si>
  <si>
    <t>%</t>
  </si>
  <si>
    <t>Contributivo</t>
  </si>
  <si>
    <t>Excepción y Fuerza Pública</t>
  </si>
  <si>
    <t>Total AfilIados</t>
  </si>
  <si>
    <t>Cobertura total</t>
  </si>
  <si>
    <t>Sin Cobertura</t>
  </si>
  <si>
    <t>Regional Bajo Cauca</t>
  </si>
  <si>
    <t>Regional Nordeste</t>
  </si>
  <si>
    <t>Proyecciones de población con base en el Censo Nacional de Población y Vivienda 2018 (febrero2020),Las series de estimaciones de población aquí presentadas, están sujetas a ajustes de acuerdo con la disponibilidad de nueva información.Fecha de actualización de la serie población año 2025 (post pandemia)</t>
  </si>
  <si>
    <t>AFILIADOS AL RÉGIMEN SUBSIDIADO - RÉGIMEN CONTRIBUTIVO</t>
  </si>
  <si>
    <t>RÉGIMEN</t>
  </si>
  <si>
    <t>URABÁ</t>
  </si>
  <si>
    <t>VALLE ABURRÁ</t>
  </si>
  <si>
    <t>Número de Afiliados</t>
  </si>
  <si>
    <t>% Afiliados</t>
  </si>
  <si>
    <t>Fuerza Pública</t>
  </si>
  <si>
    <t>Total Cobertura</t>
  </si>
  <si>
    <t>EPS</t>
  </si>
  <si>
    <t>Total Afiliados</t>
  </si>
  <si>
    <t>1. SURA.</t>
  </si>
  <si>
    <t>2. Savia Salud</t>
  </si>
  <si>
    <t>6. Sanitas S.A.</t>
  </si>
  <si>
    <t>7. Ecoopsos</t>
  </si>
  <si>
    <t>MUTUAL SER</t>
  </si>
  <si>
    <t>CAJACOPI ATLANTICO</t>
  </si>
  <si>
    <t>ESS062</t>
  </si>
  <si>
    <t>ASMET SALUD</t>
  </si>
  <si>
    <t>10. SOS</t>
  </si>
  <si>
    <t>COMFACHOCO</t>
  </si>
  <si>
    <t>11. Coomeva</t>
  </si>
  <si>
    <t>CAPITAL SALUD E.P.S</t>
  </si>
  <si>
    <t>Total Afiliados Régimen Subsidiado</t>
  </si>
  <si>
    <t>Fondo Ferrocarriles Nal</t>
  </si>
  <si>
    <t>EPSS41</t>
  </si>
  <si>
    <t>total</t>
  </si>
  <si>
    <t>NOMBRE EPS-C</t>
  </si>
  <si>
    <t>EPS048</t>
  </si>
  <si>
    <t>CCFC50</t>
  </si>
  <si>
    <t>COMFAORIENTE</t>
  </si>
  <si>
    <t>Total Afiliados Régimen Contributivo</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</si>
  <si>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</si>
  <si>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</si>
  <si>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</si>
  <si>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</si>
  <si>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</si>
  <si>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</si>
  <si>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</si>
  <si>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</si>
  <si>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</si>
  <si>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</si>
  <si>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</si>
  <si>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</si>
  <si>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</si>
  <si>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</si>
  <si>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</si>
  <si>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</si>
  <si>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</si>
  <si>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RES012</t>
  </si>
  <si>
    <t>Universidad de Córdoba</t>
  </si>
  <si>
    <t>RES013</t>
  </si>
  <si>
    <t>Universiad de Nariño</t>
  </si>
  <si>
    <t>RES006</t>
  </si>
  <si>
    <t>Universidad Industrial de Santander UIS</t>
  </si>
  <si>
    <t>RES009</t>
  </si>
  <si>
    <t>Universidad del Cauca</t>
  </si>
  <si>
    <t>Total Afiliados Régimen Especial y Excepción</t>
  </si>
  <si>
    <t>Código</t>
  </si>
  <si>
    <t>EPS Subsidiado</t>
  </si>
  <si>
    <t>CODIGO Ministerio</t>
  </si>
  <si>
    <t>EPSS44</t>
  </si>
  <si>
    <t>MEDIMAS</t>
  </si>
  <si>
    <t>EPSS16</t>
  </si>
  <si>
    <t>Coomeva S.A.</t>
  </si>
  <si>
    <t>,</t>
  </si>
  <si>
    <t>EPSI01</t>
  </si>
  <si>
    <t xml:space="preserve">DUSAKAWI </t>
  </si>
  <si>
    <t>EMSSANAR S.A.S</t>
  </si>
  <si>
    <t>EPSS12</t>
  </si>
  <si>
    <t>Comfenalco Valle E.P.S.</t>
  </si>
  <si>
    <t>CCF050</t>
  </si>
  <si>
    <t>Total afiliados por EPS al Régimen Contributivo</t>
  </si>
  <si>
    <t>EPS Contributivo</t>
  </si>
  <si>
    <t>Total afiliados</t>
  </si>
  <si>
    <t>EPS016</t>
  </si>
  <si>
    <t>-</t>
  </si>
  <si>
    <t>EPS044</t>
  </si>
  <si>
    <t>EPS048-ESSC07</t>
  </si>
  <si>
    <t>EPSC34</t>
  </si>
  <si>
    <t>EPS012</t>
  </si>
  <si>
    <t>Comfenalco Valle</t>
  </si>
  <si>
    <t>EPS001</t>
  </si>
  <si>
    <t>ALIANSALUD E.P.S.</t>
  </si>
  <si>
    <t>ESSC62</t>
  </si>
  <si>
    <t>ESSC62. ASMET SALUD EPS S.A.S. -CM</t>
  </si>
  <si>
    <t>CCFC20</t>
  </si>
  <si>
    <t>EPSC25</t>
  </si>
  <si>
    <t>CAPRESOCA</t>
  </si>
  <si>
    <t>EPSIC4</t>
  </si>
  <si>
    <t xml:space="preserve"> ANAS WAYUU EPSI </t>
  </si>
  <si>
    <t>ESSC18</t>
  </si>
  <si>
    <t>EMSSANAR S.A.S. -CM</t>
  </si>
  <si>
    <t>Régimen Subsidiado y Contributivo ADRES REGIMEN EXCEPCIÓN(Magisterio, Ecopetrol, Universidades) : CUBO SISPRO
Afiliados Policía: Mayo 2025 - Afiliados Ejército: Octubre 2024</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</si>
  <si>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</si>
  <si>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</si>
  <si>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</si>
  <si>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</si>
  <si>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</si>
  <si>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</si>
  <si>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</si>
  <si>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</si>
  <si>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</si>
  <si>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</si>
  <si>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</si>
  <si>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TOTAL AFILIADOS</t>
  </si>
  <si>
    <t>Participacion EPS municipios</t>
  </si>
  <si>
    <t>Total Afiliados en Antioquia</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</si>
  <si>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</si>
  <si>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</si>
  <si>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</si>
  <si>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</si>
  <si>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</si>
  <si>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</si>
  <si>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</si>
  <si>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</si>
  <si>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Famisanar</t>
  </si>
  <si>
    <t>Participacion de EPS en  municipios</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</si>
  <si>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</si>
  <si>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</si>
  <si>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</si>
  <si>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</si>
  <si>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</si>
  <si>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</si>
  <si>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</si>
  <si>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</si>
  <si>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</si>
  <si>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</si>
  <si>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</si>
  <si>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</si>
  <si>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</si>
  <si>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</si>
  <si>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</si>
  <si>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</si>
  <si>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</si>
  <si>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</si>
  <si>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</si>
  <si>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</si>
  <si>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</si>
  <si>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</si>
  <si>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</si>
  <si>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(Mayo 2025 menos Abril 2025)</t>
  </si>
  <si>
    <t>% Variación</t>
  </si>
  <si>
    <t>Diferencia en valor absoluto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</si>
  <si>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</si>
  <si>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</si>
  <si>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</si>
  <si>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</si>
  <si>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</si>
  <si>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</si>
  <si>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</si>
  <si>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</si>
  <si>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</si>
  <si>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</si>
  <si>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</si>
  <si>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</si>
  <si>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</si>
  <si>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</si>
  <si>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</si>
  <si>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</si>
  <si>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</si>
  <si>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</si>
  <si>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</si>
  <si>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</si>
  <si>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</si>
  <si>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</si>
  <si>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VALLE  DE ABURRA</t>
  </si>
  <si>
    <t>VALLE DE ABURRÁ</t>
  </si>
  <si>
    <t>SISPRO-BODEGA DE DATOS NOVIEMBRE 2022</t>
  </si>
  <si>
    <t>Régimen Subsidiado: Base de datos ADRES</t>
  </si>
  <si>
    <t>PROYECCIÓN DANE 2022</t>
  </si>
  <si>
    <t>Jaime A. Jiménez L.</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</si>
  <si>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</si>
  <si>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</si>
  <si>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</si>
  <si>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</si>
  <si>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</si>
  <si>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</si>
  <si>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</si>
  <si>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</si>
  <si>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</si>
  <si>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</si>
  <si>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</si>
  <si>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</si>
  <si>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</si>
  <si>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</si>
  <si>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</si>
  <si>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</si>
  <si>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</si>
  <si>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</si>
  <si>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</si>
  <si>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</si>
  <si>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</si>
  <si>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</si>
  <si>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</si>
  <si>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</si>
  <si>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</si>
  <si>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</si>
  <si>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</si>
  <si>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</si>
  <si>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</si>
  <si>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</si>
  <si>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</si>
  <si>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</si>
  <si>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</si>
  <si>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</si>
  <si>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</si>
  <si>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</si>
  <si>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r>
      <rPr>
        <b/>
        <sz val="11"/>
        <color theme="0"/>
        <rFont val="Calibri"/>
        <family val="2"/>
        <scheme val="minor"/>
      </rPr>
      <t xml:space="preserve">POBLACIÓN SEGÚN NIVEL SISBEN EN R. SUBSIDIADO </t>
    </r>
    <r>
      <rPr>
        <b/>
        <sz val="9"/>
        <color theme="0"/>
        <rFont val="Calibri"/>
        <family val="2"/>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</si>
  <si>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</si>
  <si>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</si>
  <si>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</si>
  <si>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</si>
  <si>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</si>
  <si>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</si>
  <si>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</si>
  <si>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Nivel 1</t>
  </si>
  <si>
    <t>nivel 2</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</si>
  <si>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</si>
  <si>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</si>
  <si>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</si>
  <si>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</si>
  <si>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</si>
  <si>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</si>
  <si>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</si>
  <si>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</si>
  <si>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</si>
  <si>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</si>
  <si>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</si>
  <si>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</si>
  <si>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</si>
  <si>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</si>
  <si>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TOTAL DEPTO.</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</si>
  <si>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</si>
  <si>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</si>
  <si>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</si>
  <si>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</si>
  <si>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</si>
  <si>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</si>
  <si>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</si>
  <si>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</si>
  <si>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</si>
  <si>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</si>
  <si>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</si>
  <si>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</si>
  <si>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</si>
  <si>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</si>
  <si>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</si>
  <si>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</si>
  <si>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</si>
  <si>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</si>
  <si>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</si>
  <si>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</si>
  <si>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r>
      <rPr>
        <sz val="10"/>
        <rFont val="Arial Narrow"/>
        <family val="2"/>
      </rPr>
      <t>Bases de datos de los Regímenes Subsidiado y Contributivo de la ADRES JUNIO 2025</t>
    </r>
    <r>
      <rPr>
        <sz val="10"/>
        <rFont val="Arial"/>
        <family val="2"/>
      </rPr>
      <t xml:space="preserve">	</t>
    </r>
  </si>
  <si>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</si>
  <si>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</si>
  <si>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</si>
  <si>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</si>
  <si>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</si>
  <si>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</si>
  <si>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</si>
  <si>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</si>
  <si>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</si>
  <si>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</si>
  <si>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</si>
  <si>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</si>
  <si>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</si>
  <si>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</si>
  <si>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</si>
  <si>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</si>
  <si>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</si>
  <si>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</si>
  <si>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</si>
  <si>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</si>
  <si>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Bases de datos del Régimen Contributivo de la BDUA de ADRES</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</si>
  <si>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</si>
  <si>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</si>
  <si>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</si>
  <si>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</si>
  <si>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 xml:space="preserve">SISPRO-BODEGA DE DATOS </t>
  </si>
  <si>
    <t xml:space="preserve"> CANTIDAD</t>
  </si>
  <si>
    <t>Cod_Mpio</t>
  </si>
  <si>
    <t>Mpio</t>
  </si>
  <si>
    <t>Poblacion</t>
  </si>
  <si>
    <t>COBERTURA AFILIACIÓN AL SGSSS A NIVEL NACIONAL, POR DEPARTAMENTOS SEGÚN RÉGIMEN DE SALUD,
ACTIVOS, PROTECCIÓN LABORAL, NO INCLUYE FUERZA PÚBLICA.</t>
  </si>
  <si>
    <t>Régimen</t>
  </si>
  <si>
    <t>NRO</t>
  </si>
  <si>
    <t>CONTRIBUTIVO</t>
  </si>
  <si>
    <t>EXCEPCIÓN</t>
  </si>
  <si>
    <t>SUBSIDIADO</t>
  </si>
  <si>
    <t>Sin Afiliar o pertenecen al R/especial</t>
  </si>
  <si>
    <t>COD DANE</t>
  </si>
  <si>
    <t>DEPARTAMENTO</t>
  </si>
  <si>
    <t>Población Proyectada DANE 2025</t>
  </si>
  <si>
    <t>NÚMERO DE AFILIADOS</t>
  </si>
  <si>
    <t>Sin afiliar o pertenecen al régimen especial</t>
  </si>
  <si>
    <t>COLOMBIA</t>
  </si>
  <si>
    <t>91</t>
  </si>
  <si>
    <t>AMAZONAS</t>
  </si>
  <si>
    <t>05</t>
  </si>
  <si>
    <t>81</t>
  </si>
  <si>
    <t>ARAUCA</t>
  </si>
  <si>
    <t>Cobertura del 100 o más</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</si>
  <si>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</si>
  <si>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</si>
  <si>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</si>
  <si>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</si>
  <si>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</si>
  <si>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</si>
  <si>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</si>
  <si>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</si>
  <si>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</si>
  <si>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</si>
  <si>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</si>
  <si>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</si>
  <si>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</si>
  <si>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</si>
  <si>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</si>
  <si>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</si>
  <si>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</si>
  <si>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</si>
  <si>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</si>
  <si>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</si>
  <si>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</si>
  <si>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</si>
  <si>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</si>
  <si>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</si>
  <si>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</si>
  <si>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</si>
  <si>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</si>
  <si>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</si>
  <si>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</si>
  <si>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</si>
  <si>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</si>
  <si>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</si>
  <si>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</si>
  <si>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</si>
  <si>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</si>
  <si>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</si>
  <si>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</si>
  <si>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</si>
  <si>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</si>
  <si>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</si>
  <si>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</si>
  <si>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</si>
  <si>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</si>
  <si>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</si>
  <si>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</si>
  <si>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</si>
  <si>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</si>
  <si>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</si>
  <si>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</si>
  <si>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</si>
  <si>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</si>
  <si>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</si>
  <si>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</si>
  <si>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</si>
  <si>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</si>
  <si>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</si>
  <si>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</si>
  <si>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</si>
  <si>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</si>
  <si>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</si>
  <si>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</si>
  <si>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</si>
  <si>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</si>
  <si>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NÚMERO DE USUARIOS SUSPENDIDOS EN EL RÉGIMEN CONTRIBUTIVO, POR EPS, MUNICIPIO Y SUBREGIÓN</t>
  </si>
  <si>
    <t>FECHA DE CORTE:</t>
  </si>
  <si>
    <t>SUSPENDIDOS CONTRIBUTIVO DICIEMBRE 2016</t>
  </si>
  <si>
    <t>Total Usuarios Suspendidos
Diciembre</t>
  </si>
  <si>
    <t>SUSPENDIDOS CONTRIBUTIVO DICIEMBRE 2017</t>
  </si>
  <si>
    <t>SUSPENDIDOS CONTRIBUTIVO JULIO 2018</t>
  </si>
  <si>
    <t xml:space="preserve">Cafesalud EPS
</t>
  </si>
  <si>
    <t xml:space="preserve">Salud Total
</t>
  </si>
  <si>
    <t xml:space="preserve">Coomeva SA
</t>
  </si>
  <si>
    <t xml:space="preserve">Cruz Blanca 
</t>
  </si>
  <si>
    <t>SAVIA SALUD</t>
  </si>
  <si>
    <t xml:space="preserve">EPM
</t>
  </si>
  <si>
    <t>Medimas</t>
  </si>
  <si>
    <t>EPS003</t>
  </si>
  <si>
    <t>EPS023</t>
  </si>
  <si>
    <t>Total  Afiliados  en Antioquia</t>
  </si>
  <si>
    <t>Total Magdalena Medio</t>
  </si>
  <si>
    <t>Concatenar</t>
  </si>
  <si>
    <t>Cod_sub</t>
  </si>
  <si>
    <t>Campo9</t>
  </si>
  <si>
    <t>Campo17</t>
  </si>
  <si>
    <t>CuentaDeCampo2</t>
  </si>
  <si>
    <t>1</t>
  </si>
  <si>
    <t>ESSC02</t>
  </si>
  <si>
    <t>Total  Bajo Cauca</t>
  </si>
  <si>
    <t>2</t>
  </si>
  <si>
    <t>Total Uraba</t>
  </si>
  <si>
    <t>3</t>
  </si>
  <si>
    <t>Total Nordeste</t>
  </si>
  <si>
    <t>Total Occidente</t>
  </si>
  <si>
    <t>4</t>
  </si>
  <si>
    <t>5</t>
  </si>
  <si>
    <t>Total Norte</t>
  </si>
  <si>
    <t>6</t>
  </si>
  <si>
    <t>Total Oriente</t>
  </si>
  <si>
    <t>7</t>
  </si>
  <si>
    <t>Total Suroeste</t>
  </si>
  <si>
    <t>Total Valle de Aburra</t>
  </si>
  <si>
    <t>PROYECCIÓN DANE 2017</t>
  </si>
  <si>
    <t>8</t>
  </si>
  <si>
    <t>Realizado por:</t>
  </si>
  <si>
    <t>9</t>
  </si>
  <si>
    <t>Fuente: Base  de Datos de Regimen Subsidiado y Contributivo 2006-2019, Poblacion Proyectada DANE 2006 -2020.</t>
  </si>
  <si>
    <t>% De afiliados al Regimen Subsidiado</t>
  </si>
  <si>
    <t>% PNA el SGSSS</t>
  </si>
  <si>
    <t>Nº PNA al SGSSS</t>
  </si>
  <si>
    <t>% Cobertura en el SGSSS</t>
  </si>
  <si>
    <t>Nº Afiliados SGSSS</t>
  </si>
  <si>
    <t xml:space="preserve">POBLACIÓN AFILIADA AL RÉGIMEN SUBSIDIADO* POR  TIPO DE POBLACIÓN  RESOLUVCIÓN 1838 DEL 2019 Y MUNICIPIOS.
ANTIOQUIA </t>
  </si>
  <si>
    <t>Los  resaltados con verde  corresponden a la Poblacion Especial  Según Resolución 1838 del 2019</t>
  </si>
  <si>
    <t>10</t>
  </si>
  <si>
    <t>14</t>
  </si>
  <si>
    <t>16</t>
  </si>
  <si>
    <t>22</t>
  </si>
  <si>
    <t>24</t>
  </si>
  <si>
    <t>28</t>
  </si>
  <si>
    <t>29</t>
  </si>
  <si>
    <t>33</t>
  </si>
  <si>
    <t>total población especial</t>
  </si>
  <si>
    <t>Víctimas del conflicto armado en los términos de la Ley 1448/2011 que se encuentren en el Registro Único de Victimas</t>
  </si>
  <si>
    <t>Población Habitante de la calle</t>
  </si>
  <si>
    <t>Población infantil abandonada a cargo del Instituto Colombiano de Bienestar Familiar</t>
  </si>
  <si>
    <t>Menores desvinculados del conflicto armado bajo la protección del ICBF</t>
  </si>
  <si>
    <t>Población desmovilizada y su grupo familiar</t>
  </si>
  <si>
    <t>Población infantil vulnerable bajo protección de instituciones diferentes al ICBF</t>
  </si>
  <si>
    <t>Personas incluidas en el programa en protección a testigos</t>
  </si>
  <si>
    <t>Población privada de la libertad a cargo de las entidades territoriales del orden departamental, distrital o municipal e inimputables por trastorno mental en cumplimiento de medida de seguridad</t>
  </si>
  <si>
    <t>Adulto mayor en centros de protección de escasos recursos y en condición de abandono</t>
  </si>
  <si>
    <t>Comunidades indígenas incluida la población recluida en centros de armonización</t>
  </si>
  <si>
    <t>Población Rrom (Gitano)</t>
  </si>
  <si>
    <t>Personas en prisión domiciliaria a cargo del NPEC que no pertenecen al Régimen Contributivo o a un Régimen Especial o de Excepción</t>
  </si>
  <si>
    <t>Personas que dejen de ser madres comunitarias</t>
  </si>
  <si>
    <t>Migrantes colombianos repatriados, que han retornado voluntariamente al país o han sido deportados o expulsados de la República de Venezuela y su núcleo familiar</t>
  </si>
  <si>
    <t>Adolescentes y jóvenes a cargo del ICBF en el sistema  de  responsabilidad  penal  para adolescentes.</t>
  </si>
  <si>
    <t>Recién nacidos y menores de edad de padres no afiliados</t>
  </si>
  <si>
    <t>Los voluntarios acreditados y activos de la Defensa Civil, Cruz Roja y Cuerpos de Bomberos y su núcleo familiar</t>
  </si>
  <si>
    <t>Personas con discapacidad de escasos recursos y en condición de abandono en centros de protección</t>
  </si>
  <si>
    <t>Veteranos de la fuerza pública Decreto 1346 de 2020</t>
  </si>
  <si>
    <t>Total  Afiliados</t>
  </si>
  <si>
    <t>Régimen Subsidiado y Contributivo</t>
  </si>
  <si>
    <t>Elaborado  por:</t>
  </si>
  <si>
    <t>cod mpio</t>
  </si>
  <si>
    <t>cod depto</t>
  </si>
  <si>
    <t>nom depto</t>
  </si>
  <si>
    <t>region</t>
  </si>
  <si>
    <t>municipio con tilde</t>
  </si>
  <si>
    <t>mpio sin tilde</t>
  </si>
  <si>
    <t>Antioquia</t>
  </si>
  <si>
    <t>Abriaqui</t>
  </si>
  <si>
    <t>Alejandria</t>
  </si>
  <si>
    <t>Amaga</t>
  </si>
  <si>
    <t>Angelopolis</t>
  </si>
  <si>
    <t>Anori</t>
  </si>
  <si>
    <t>Apartado</t>
  </si>
  <si>
    <t>Buritica</t>
  </si>
  <si>
    <t>Caceres</t>
  </si>
  <si>
    <t>Caracoli</t>
  </si>
  <si>
    <t>Chigorodo</t>
  </si>
  <si>
    <t>Cocorna</t>
  </si>
  <si>
    <t>Concepcion</t>
  </si>
  <si>
    <t>norte</t>
  </si>
  <si>
    <t>Donmatias</t>
  </si>
  <si>
    <t>Ebejico</t>
  </si>
  <si>
    <t>Gomez Plata</t>
  </si>
  <si>
    <t>Guatape</t>
  </si>
  <si>
    <t>Jardin</t>
  </si>
  <si>
    <t>Jerico</t>
  </si>
  <si>
    <t>La Union</t>
  </si>
  <si>
    <t>Medellin</t>
  </si>
  <si>
    <t>Murindo</t>
  </si>
  <si>
    <t>Mutata</t>
  </si>
  <si>
    <t>Nechi</t>
  </si>
  <si>
    <t>Necocli</t>
  </si>
  <si>
    <t>Puerto Berrio</t>
  </si>
  <si>
    <t>San Andrés de Cuerquia</t>
  </si>
  <si>
    <t>San Andres de Cuerquia</t>
  </si>
  <si>
    <t>San Jeronimo</t>
  </si>
  <si>
    <t>San Jose de La Montaña</t>
  </si>
  <si>
    <t>San Juan de Uraba</t>
  </si>
  <si>
    <t>San Pedro de los Milagros</t>
  </si>
  <si>
    <t>Santa Barbara</t>
  </si>
  <si>
    <t>Santafe de Antioquia</t>
  </si>
  <si>
    <t>Sopetran</t>
  </si>
  <si>
    <t>Tamesis</t>
  </si>
  <si>
    <t>Taraza</t>
  </si>
  <si>
    <t>Titiribi</t>
  </si>
  <si>
    <t>Valparaiso</t>
  </si>
  <si>
    <t>Vegachi</t>
  </si>
  <si>
    <t>Yali</t>
  </si>
  <si>
    <t>Yolombo</t>
  </si>
  <si>
    <t>Yondo</t>
  </si>
  <si>
    <t>EPS CONTRIBUTIVAS HABILITADAS PARA OPERAR EN SUBSIDIADAS</t>
  </si>
  <si>
    <t>EPS SUBSIDIADAS INICIALES</t>
  </si>
  <si>
    <t>COD</t>
  </si>
  <si>
    <t>ENTIDAD</t>
  </si>
  <si>
    <t>CODIGO EPS-S</t>
  </si>
  <si>
    <t>EPSS01</t>
  </si>
  <si>
    <t>CCF002</t>
  </si>
  <si>
    <t xml:space="preserve">SALUD TOTAL S.A. </t>
  </si>
  <si>
    <t>EPSM03</t>
  </si>
  <si>
    <t>CAFESALUD EPS S.A.</t>
  </si>
  <si>
    <t>EPS020</t>
  </si>
  <si>
    <t>Caprecom</t>
  </si>
  <si>
    <t>EPS SANITAS</t>
  </si>
  <si>
    <t>ESS002</t>
  </si>
  <si>
    <t>Emdisalud</t>
  </si>
  <si>
    <t>COMPENSAR EPS</t>
  </si>
  <si>
    <t>EPS Y MEDICINA PREPAGADA SURAMERICANA S.A</t>
  </si>
  <si>
    <t xml:space="preserve">COMFENALCO VALLE </t>
  </si>
  <si>
    <t>COOMEVA EPS S.A.</t>
  </si>
  <si>
    <t>EPSS17</t>
  </si>
  <si>
    <t>FAMISANAR E.P.S. LTDA - CAFAM COLSUBSIDIO</t>
  </si>
  <si>
    <t>SERVICIO OCCIDENTAL DE SALUD</t>
  </si>
  <si>
    <t>EPSS23</t>
  </si>
  <si>
    <t>CRUZ BLANCA EPS</t>
  </si>
  <si>
    <t>EPSM33</t>
  </si>
  <si>
    <t>SALUDVIDA S.A. EPS</t>
  </si>
  <si>
    <t>NUEVA EPS S.A.</t>
  </si>
  <si>
    <t>EPSS39</t>
  </si>
  <si>
    <t>GOLDEN GROUP S.A. EPS</t>
  </si>
  <si>
    <t>EPS SUBSIDIADAS HABILITADAS PARA OPERAR COMO CONTRIBUTIVAS</t>
  </si>
  <si>
    <t>EPS CONTRIBUTIVAS INICIALES</t>
  </si>
  <si>
    <t>CODIGO SNS</t>
  </si>
  <si>
    <t>CCFC02</t>
  </si>
  <si>
    <t>CAJA DE COMPENSACION FAMILIAR DE ANTIOQUIA  COMFAMA - SAVIA SALUD EPSS</t>
  </si>
  <si>
    <t>CCFC07</t>
  </si>
  <si>
    <t>CAJA DE COMPENSACIÓN FAMILIAR  DE CARTAGENA "COMFAMILIAR CARTAGENA"</t>
  </si>
  <si>
    <t>CCFC09</t>
  </si>
  <si>
    <t>CAJA DE COMPENSACIÓN FAMILIAR DE BOYACÁ  COMFABOY</t>
  </si>
  <si>
    <t>EPS013</t>
  </si>
  <si>
    <t>EPS Saludcoop</t>
  </si>
  <si>
    <t>CCFC15</t>
  </si>
  <si>
    <t>CAJA DE COMPENSACION FAMILIAR DE CORDOBA  COMFACOR</t>
  </si>
  <si>
    <t>CCFC18</t>
  </si>
  <si>
    <t>CAJA DE COMPENSACION FAMILIAR CAFAM</t>
  </si>
  <si>
    <t>CCFC23</t>
  </si>
  <si>
    <t>CAJA DE COMPENSACIÓN FAMILIAR DE LA GUAJIRA</t>
  </si>
  <si>
    <t xml:space="preserve">Cafesalud </t>
  </si>
  <si>
    <t>CCFC24</t>
  </si>
  <si>
    <t>CAJA DE COMPENSACIÓN FAMILIAR DEL HUILA "COMFAMILIAR"</t>
  </si>
  <si>
    <t xml:space="preserve">Cruz Blanca </t>
  </si>
  <si>
    <t>CCFC27</t>
  </si>
  <si>
    <t>CAJA DE COMPENSACIÓN FAMILIAR DE NARIÑO "COMFAMILIAR NARIÑO"</t>
  </si>
  <si>
    <t>F. Médico Preventiva</t>
  </si>
  <si>
    <t>CAJA DE COMPENSACIÓN FAMILIAR DE SUCRE</t>
  </si>
  <si>
    <t>CCFC53</t>
  </si>
  <si>
    <t>CAJA DE COMPENSACIÓN FAMILIAR DE CUNDINAMARCA COMFACUNDI</t>
  </si>
  <si>
    <t>Aliansalud S.A.</t>
  </si>
  <si>
    <t>CAJA DE COMPENSACION FAMILIAR  CAJACOPI ATLANTICO</t>
  </si>
  <si>
    <t>CCFC10</t>
  </si>
  <si>
    <t>COLSUBSIDIO</t>
  </si>
  <si>
    <t>CAJA DE COMPENSACIÓN FAMILIAR DEL CHOCÓ COMFACHOCO</t>
  </si>
  <si>
    <t>EPSC22</t>
  </si>
  <si>
    <t>A.R.S. CONVIDA</t>
  </si>
  <si>
    <t>CAJA DE PREVISION SOCIAL Y SEGURIDAD DEL CASANARE - CAPRESOCA - E.P.S.</t>
  </si>
  <si>
    <t>Ecopetrol</t>
  </si>
  <si>
    <t>EPSIC1</t>
  </si>
  <si>
    <t>ASOCIACIÓN INDÍGENA DEL CESAR Y LA GUAJIRA DUSAKAWI</t>
  </si>
  <si>
    <t>EPSIC2</t>
  </si>
  <si>
    <t>MANEXKA EPSI</t>
  </si>
  <si>
    <t>ASOCIACIÓN INDÍGENA DEL CAUCA</t>
  </si>
  <si>
    <t>EPS033</t>
  </si>
  <si>
    <t>SaludVida S.A.</t>
  </si>
  <si>
    <t>ANASWAYUU</t>
  </si>
  <si>
    <t>COMPENSAR</t>
  </si>
  <si>
    <t>MALLAMAS</t>
  </si>
  <si>
    <t>EPSIC6</t>
  </si>
  <si>
    <t>PIJAOS SALUD EPSI</t>
  </si>
  <si>
    <t>EPSC03</t>
  </si>
  <si>
    <t>CAFESALUD  E.P.S.  S.A.</t>
  </si>
  <si>
    <t>EPSC33</t>
  </si>
  <si>
    <t>SALUDVIDA S.A .E.P.S</t>
  </si>
  <si>
    <t>CAPITAL SALUD EPS</t>
  </si>
  <si>
    <t>EMDISALUD E.S.S.</t>
  </si>
  <si>
    <t>COOPERATIVA DE SALUD Y DESARROLLO INTEGRAL ZONA SUR ORIENTAL DE CARTAGENA LTDA. COOSALUD E.S.S.</t>
  </si>
  <si>
    <t>ASOCIACIÓN MUTUAL LA ESPERANZA ASMET  SALUD</t>
  </si>
  <si>
    <t>ESSC76</t>
  </si>
  <si>
    <t>ASOCIACIÓN MUTUAL BARRIOS UNIDOS DE QUIBDÓ E.S.S.</t>
  </si>
  <si>
    <t>ECOOPSOS EMPRES SOLIDARIA DE SALUD</t>
  </si>
  <si>
    <t>ASOCIACIÓN MUTUAL EMPRESA SOLIDARIA DE SALUD DE NARIÑO E.S.S. EMSSANAR E.S.S.</t>
  </si>
  <si>
    <t>ESSC33</t>
  </si>
  <si>
    <t>COOPERATIVA DE SALUD COMUNITARIA-COMPARTA</t>
  </si>
  <si>
    <t>ASOCIACIÓN MUTUAL SER EMPRESA SOLIDARIA DE SALUD ESS</t>
  </si>
  <si>
    <t>% de Cobertura
RS+RC+RE+INPEC</t>
  </si>
  <si>
    <t>RÉGIMEN EXCEPCIÓN (Magisterio, Ecopetrol, UdeA, Unal) e INPEC: CUBO SISPRO</t>
  </si>
  <si>
    <t>RÉGIMEN EXCEPCIÓN (Magisterio, Ecopetrol, UdeA, Unal) e INPEC: CUBO SISPRO JUNIO  2025
Afiliados Policía: Mayo 2025 - Afiliados Ejército: Octubre 2024</t>
  </si>
  <si>
    <t>RÉGIMEN EXCEPCIÓN (Magisterio, Ecopetrol, UdeA, Unal) e INPEC:  CUBO SISPRO</t>
  </si>
  <si>
    <t>Afiliados Policía: Mayo 2025 - Afiliados Ejército: Octubre 2024</t>
  </si>
  <si>
    <t>RÉGIMEN EXCEPCIÓN (Magisterio, Ecopetrol, UdeA, Unal) e CUBO SISPRO -</t>
  </si>
  <si>
    <t>Régimen Contributivo: Base de datos ADRES</t>
  </si>
  <si>
    <t>RÉGIMEN EXCEPCIÓN (Magisterio, Ecopetrol, UdeA, Unal)  SISPRO CUBOS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</si>
</sst>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0.0"/>
    <numFmt numFmtId="175" formatCode="#.##"/>
    <numFmt numFmtId="176" formatCode="#.0"/>
    <numFmt numFmtId="177" formatCode="#.#"/>
    <numFmt numFmtId="178" formatCode="0.0%"/>
    <numFmt numFmtId="179" formatCode="_-* #,##0_-;\-* #,##0_-;_-* &quot;-&quot;??_-;_-@_-"/>
    <numFmt numFmtId="180" formatCode="_(* #,##0_);_(* \(#,##0\);_(* &quot;-&quot;??_);_(@_)"/>
  </numFmts>
  <fonts count="142">
    <font>
      <sz val="10"/>
      <name val="Arial"/>
      <charset val="134"/>
    </font>
    <font>
      <b/>
      <sz val="10"/>
      <name val="Arial"/>
      <family val="2"/>
    </font>
    <font>
      <b/>
      <sz val="8"/>
      <name val="Tahoma"/>
      <family val="2"/>
    </font>
    <font>
      <b/>
      <sz val="10"/>
      <color theme="0"/>
      <name val="Arial"/>
      <family val="2"/>
    </font>
    <font>
      <sz val="8"/>
      <name val="Tahoma"/>
      <family val="2"/>
    </font>
    <font>
      <sz val="8"/>
      <name val="Arial"/>
      <family val="2"/>
    </font>
    <font>
      <sz val="11"/>
      <color rgb="FF1F497D"/>
      <name val="Calibri"/>
      <family val="2"/>
    </font>
    <font>
      <b/>
      <sz val="8"/>
      <color theme="0"/>
      <name val="Arial"/>
      <family val="2"/>
    </font>
    <font>
      <sz val="8"/>
      <color rgb="FF000000"/>
      <name val="Arial"/>
      <family val="2"/>
    </font>
    <font>
      <sz val="11"/>
      <color theme="1"/>
      <name val="Calibri"/>
      <family val="2"/>
      <scheme val="minor"/>
    </font>
    <font>
      <sz val="9"/>
      <name val="Arial"/>
      <family val="2"/>
    </font>
    <font>
      <b/>
      <sz val="14"/>
      <name val="Arial Narrow"/>
      <family val="2"/>
    </font>
    <font>
      <b/>
      <sz val="16"/>
      <color indexed="56"/>
      <name val="Cambria"/>
      <family val="1"/>
    </font>
    <font>
      <b/>
      <sz val="9"/>
      <color rgb="FFFA7D00"/>
      <name val="Calibri"/>
      <family val="2"/>
      <scheme val="minor"/>
    </font>
    <font>
      <b/>
      <sz val="10"/>
      <color theme="1"/>
      <name val="Arial"/>
      <family val="2"/>
    </font>
    <font>
      <b/>
      <sz val="9"/>
      <color theme="1"/>
      <name val="Calibri"/>
      <family val="2"/>
      <scheme val="minor"/>
    </font>
    <font>
      <b/>
      <sz val="8"/>
      <name val="Arial"/>
      <family val="2"/>
    </font>
    <font>
      <sz val="10"/>
      <color theme="0"/>
      <name val="Arial"/>
      <family val="2"/>
    </font>
    <font>
      <b/>
      <sz val="11"/>
      <color indexed="56"/>
      <name val="Calibri"/>
      <family val="2"/>
    </font>
    <font>
      <sz val="10"/>
      <color theme="1"/>
      <name val="Arial"/>
      <family val="2"/>
    </font>
    <font>
      <sz val="10"/>
      <color rgb="FFFF0000"/>
      <name val="Arial"/>
      <family val="2"/>
    </font>
    <font>
      <sz val="11"/>
      <name val="Calibri"/>
      <family val="2"/>
      <scheme val="minor"/>
    </font>
    <font>
      <b/>
      <sz val="9"/>
      <name val="Arial"/>
      <family val="2"/>
    </font>
    <font>
      <b/>
      <sz val="11"/>
      <color theme="1"/>
      <name val="Calibri"/>
      <family val="2"/>
      <scheme val="minor"/>
    </font>
    <font>
      <sz val="12"/>
      <color theme="1"/>
      <name val="Arial"/>
      <family val="2"/>
    </font>
    <font>
      <b/>
      <sz val="10"/>
      <color theme="1"/>
      <name val="Calibri"/>
      <family val="2"/>
      <scheme val="minor"/>
    </font>
    <font>
      <sz val="12"/>
      <color theme="0"/>
      <name val="Arial"/>
      <family val="2"/>
    </font>
    <font>
      <b/>
      <sz val="11"/>
      <color theme="0"/>
      <name val="Calibri"/>
      <family val="2"/>
      <scheme val="minor"/>
    </font>
    <font>
      <sz val="11"/>
      <color theme="0"/>
      <name val="Calibri"/>
      <family val="2"/>
      <scheme val="minor"/>
    </font>
    <font>
      <sz val="8"/>
      <name val="Verdana"/>
      <family val="2"/>
    </font>
    <font>
      <b/>
      <sz val="9"/>
      <color theme="0"/>
      <name val="Arial"/>
      <family val="2"/>
    </font>
    <font>
      <sz val="11"/>
      <color indexed="8"/>
      <name val="Calibri"/>
      <family val="2"/>
    </font>
    <font>
      <b/>
      <sz val="16"/>
      <color theme="0"/>
      <name val="Calibri"/>
      <family val="2"/>
    </font>
    <font>
      <b/>
      <sz val="12"/>
      <color theme="0"/>
      <name val="Calibri"/>
      <family val="2"/>
    </font>
    <font>
      <b/>
      <sz val="11"/>
      <color theme="0"/>
      <name val="Calibri"/>
      <family val="2"/>
    </font>
    <font>
      <b/>
      <u/>
      <sz val="16"/>
      <color rgb="FF008C3D"/>
      <name val="Arial"/>
      <family val="2"/>
    </font>
    <font>
      <i/>
      <sz val="11"/>
      <name val="Arial"/>
      <family val="2"/>
    </font>
    <font>
      <sz val="10"/>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1"/>
      <name val="Arial"/>
      <family val="2"/>
    </font>
    <font>
      <b/>
      <sz val="9"/>
      <color indexed="9"/>
      <name val="Arial"/>
      <family val="2"/>
    </font>
    <font>
      <b/>
      <sz val="9"/>
      <color theme="0"/>
      <name val="Calibri"/>
      <family val="2"/>
      <scheme val="minor"/>
    </font>
    <font>
      <b/>
      <sz val="11"/>
      <name val="Calibri"/>
      <family val="2"/>
      <scheme val="minor"/>
    </font>
    <font>
      <b/>
      <sz val="10"/>
      <name val="Arial Narrow"/>
      <family val="2"/>
    </font>
    <font>
      <b/>
      <sz val="14"/>
      <color theme="0"/>
      <name val="Calibri"/>
      <family val="2"/>
      <scheme val="minor"/>
    </font>
    <font>
      <b/>
      <sz val="10"/>
      <color theme="0"/>
      <name val="Calibri"/>
      <family val="2"/>
      <scheme val="minor"/>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10"/>
      <color indexed="8"/>
      <name val="Arial Narrow"/>
      <family val="2"/>
    </font>
    <font>
      <b/>
      <sz val="14"/>
      <color indexed="62"/>
      <name val="Cambria"/>
      <family val="1"/>
    </font>
    <font>
      <b/>
      <sz val="10"/>
      <color rgb="FF000000"/>
      <name val="Arial"/>
      <family val="2"/>
    </font>
    <font>
      <b/>
      <sz val="11"/>
      <color theme="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font>
    <font>
      <sz val="11"/>
      <color rgb="FF9C6500"/>
      <name val="Calibri"/>
      <family val="2"/>
      <scheme val="minor"/>
    </font>
    <font>
      <b/>
      <sz val="14"/>
      <name val="Cambria"/>
      <family val="1"/>
    </font>
    <font>
      <b/>
      <sz val="11"/>
      <color indexed="9"/>
      <name val="Calibri"/>
      <family val="2"/>
    </font>
    <font>
      <b/>
      <sz val="10"/>
      <color indexed="8"/>
      <name val="Arial"/>
      <family val="2"/>
    </font>
    <font>
      <sz val="10"/>
      <color indexed="9"/>
      <name val="Arial"/>
      <family val="2"/>
    </font>
    <font>
      <sz val="11"/>
      <name val="Calibri"/>
      <family val="2"/>
    </font>
    <font>
      <b/>
      <sz val="11"/>
      <color rgb="FF006100"/>
      <name val="Calibri"/>
      <family val="2"/>
      <scheme val="minor"/>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b/>
      <sz val="12"/>
      <color theme="0"/>
      <name val="Arial"/>
      <family val="2"/>
    </font>
    <font>
      <sz val="10"/>
      <color theme="0"/>
      <name val="Calibri"/>
      <family val="2"/>
      <scheme val="minor"/>
    </font>
    <font>
      <b/>
      <sz val="9"/>
      <color theme="0"/>
      <name val="Cambria"/>
      <family val="1"/>
    </font>
    <font>
      <b/>
      <sz val="11"/>
      <color theme="0"/>
      <name val="Cambria"/>
      <family val="1"/>
    </font>
    <font>
      <b/>
      <sz val="12"/>
      <color theme="1"/>
      <name val="Arial"/>
      <family val="2"/>
    </font>
    <font>
      <b/>
      <sz val="11"/>
      <color rgb="FF3F3F3F"/>
      <name val="Calibri"/>
      <family val="2"/>
      <scheme val="minor"/>
    </font>
    <font>
      <sz val="11"/>
      <name val="Arial"/>
      <family val="2"/>
    </font>
    <font>
      <sz val="9"/>
      <color theme="1"/>
      <name val="Calibri"/>
      <family val="2"/>
      <scheme val="minor"/>
    </font>
    <font>
      <sz val="9"/>
      <color theme="1"/>
      <name val="Arial"/>
      <family val="2"/>
    </font>
    <font>
      <b/>
      <sz val="9"/>
      <color theme="0"/>
      <name val="Calibri"/>
      <family val="2"/>
    </font>
    <font>
      <b/>
      <sz val="12"/>
      <color theme="0"/>
      <name val="Cambria"/>
      <family val="1"/>
    </font>
    <font>
      <sz val="8"/>
      <color theme="1"/>
      <name val="Calibri"/>
      <family val="2"/>
      <scheme val="minor"/>
    </font>
    <font>
      <sz val="11"/>
      <color theme="0"/>
      <name val="Arial"/>
      <family val="2"/>
    </font>
    <font>
      <b/>
      <sz val="16"/>
      <color theme="0"/>
      <name val="Cambria"/>
      <family val="1"/>
    </font>
    <font>
      <b/>
      <sz val="11"/>
      <color rgb="FF9C6500"/>
      <name val="Calibri"/>
      <family val="2"/>
      <scheme val="minor"/>
    </font>
    <font>
      <b/>
      <sz val="11"/>
      <name val="Arial"/>
      <family val="2"/>
    </font>
    <font>
      <b/>
      <sz val="11"/>
      <color theme="1"/>
      <name val="Arial"/>
      <family val="2"/>
    </font>
    <font>
      <sz val="9"/>
      <color rgb="FF000000"/>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0"/>
      <name val="Calibri"/>
      <family val="2"/>
    </font>
    <font>
      <b/>
      <sz val="16"/>
      <color rgb="FF595959"/>
      <name val="Cambria"/>
      <family val="1"/>
    </font>
    <font>
      <b/>
      <sz val="14"/>
      <color indexed="56"/>
      <name val="Cambria"/>
      <family val="1"/>
    </font>
    <font>
      <sz val="10"/>
      <name val="Calibri"/>
      <family val="2"/>
    </font>
    <font>
      <b/>
      <sz val="12"/>
      <color theme="1" tint="0.249977111117893"/>
      <name val="Cambria"/>
      <family val="1"/>
    </font>
    <font>
      <b/>
      <sz val="9"/>
      <name val="Calibri"/>
      <family val="2"/>
      <scheme val="minor"/>
    </font>
    <font>
      <sz val="10"/>
      <color rgb="FF006600"/>
      <name val="Arial"/>
      <family val="2"/>
    </font>
    <font>
      <b/>
      <sz val="16"/>
      <color theme="0"/>
      <name val="Arial"/>
      <family val="2"/>
    </font>
    <font>
      <b/>
      <sz val="14"/>
      <color rgb="FF006600"/>
      <name val="Arial"/>
      <family val="2"/>
    </font>
    <font>
      <b/>
      <sz val="11"/>
      <color indexed="8"/>
      <name val="Calibri"/>
      <family val="2"/>
    </font>
    <font>
      <b/>
      <sz val="9"/>
      <name val="Segoe UI"/>
      <family val="2"/>
    </font>
    <font>
      <sz val="9"/>
      <name val="Segoe UI"/>
      <family val="2"/>
    </font>
    <font>
      <u/>
      <sz val="10"/>
      <color theme="10"/>
      <name val="Arial"/>
      <family val="2"/>
    </font>
    <font>
      <b/>
      <sz val="11"/>
      <color rgb="FFFA7D00"/>
      <name val="Calibri"/>
      <family val="2"/>
      <scheme val="minor"/>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1"/>
      <color theme="1"/>
      <name val="Arial"/>
      <family val="2"/>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4"/>
      <color theme="1"/>
      <name val="Arial"/>
      <family val="2"/>
    </font>
    <font>
      <b/>
      <sz val="15"/>
      <color theme="0"/>
      <name val="Calibri"/>
      <family val="2"/>
      <scheme val="minor"/>
    </font>
    <font>
      <b/>
      <sz val="8"/>
      <color theme="0"/>
      <name val="Calibri"/>
      <family val="2"/>
    </font>
    <font>
      <b/>
      <u/>
      <sz val="10"/>
      <color theme="0"/>
      <name val="Calibri"/>
      <family val="2"/>
      <scheme val="minor"/>
    </font>
    <font>
      <b/>
      <sz val="14"/>
      <name val="Arial"/>
      <family val="2"/>
    </font>
    <font>
      <sz val="9"/>
      <name val="Times New Roman"/>
      <family val="1"/>
    </font>
    <font>
      <b/>
      <sz val="9"/>
      <name val="Tahoma"/>
      <family val="2"/>
    </font>
    <font>
      <sz val="10"/>
      <name val="Arial"/>
      <family val="2"/>
    </font>
    <font>
      <sz val="9"/>
      <color indexed="81"/>
      <name val="Tahoma"/>
      <family val="2"/>
    </font>
    <font>
      <b/>
      <sz val="9"/>
      <color indexed="81"/>
      <name val="Tahoma"/>
      <family val="2"/>
    </font>
  </fonts>
  <fills count="78">
    <fill>
      <patternFill patternType="none"/>
    </fill>
    <fill>
      <patternFill patternType="gray125"/>
    </fill>
    <fill>
      <patternFill patternType="solid">
        <fgColor theme="0" tint="-0.14993743705557422"/>
        <bgColor indexed="64"/>
      </patternFill>
    </fill>
    <fill>
      <patternFill patternType="solid">
        <fgColor rgb="FF008000"/>
        <bgColor indexed="64"/>
      </patternFill>
    </fill>
    <fill>
      <patternFill patternType="solid">
        <fgColor theme="0"/>
        <bgColor indexed="64"/>
      </patternFill>
    </fill>
    <fill>
      <gradientFill degree="90">
        <stop position="0">
          <color rgb="FF66FF33"/>
        </stop>
        <stop position="1">
          <color rgb="FF009900"/>
        </stop>
      </gradientFill>
    </fill>
    <fill>
      <patternFill patternType="solid">
        <fgColor rgb="FF009900"/>
        <bgColor indexed="64"/>
      </patternFill>
    </fill>
    <fill>
      <patternFill patternType="solid">
        <fgColor theme="4" tint="0.79992065187536243"/>
        <bgColor theme="4" tint="0.79992065187536243"/>
      </patternFill>
    </fill>
    <fill>
      <patternFill patternType="solid">
        <fgColor theme="7" tint="0.59999389629810485"/>
        <bgColor indexed="64"/>
      </patternFill>
    </fill>
    <fill>
      <patternFill patternType="solid">
        <fgColor rgb="FF669900"/>
        <bgColor indexed="64"/>
      </patternFill>
    </fill>
    <fill>
      <gradientFill degree="90">
        <stop position="0">
          <color theme="0"/>
        </stop>
        <stop position="1">
          <color rgb="FF00CC00"/>
        </stop>
      </gradientFill>
    </fill>
    <fill>
      <patternFill patternType="solid">
        <fgColor theme="8" tint="0.59999389629810485"/>
        <bgColor indexed="64"/>
      </patternFill>
    </fill>
    <fill>
      <patternFill patternType="solid">
        <fgColor rgb="FFFFFF66"/>
        <bgColor indexed="64"/>
      </patternFill>
    </fill>
    <fill>
      <patternFill patternType="solid">
        <fgColor theme="8" tint="0.79992065187536243"/>
        <bgColor indexed="64"/>
      </patternFill>
    </fill>
    <fill>
      <patternFill patternType="solid">
        <fgColor rgb="FF00CC00"/>
        <bgColor indexed="64"/>
      </patternFill>
    </fill>
    <fill>
      <patternFill patternType="solid">
        <fgColor rgb="FF00CC00"/>
        <bgColor theme="4" tint="0.79992065187536243"/>
      </patternFill>
    </fill>
    <fill>
      <patternFill patternType="solid">
        <fgColor rgb="FF008000"/>
        <bgColor theme="4" tint="0.79992065187536243"/>
      </patternFill>
    </fill>
    <fill>
      <patternFill patternType="solid">
        <fgColor rgb="FFFF3399"/>
        <bgColor theme="4" tint="0.79992065187536243"/>
      </patternFill>
    </fill>
    <fill>
      <patternFill patternType="solid">
        <fgColor indexed="22"/>
        <bgColor indexed="0"/>
      </patternFill>
    </fill>
    <fill>
      <patternFill patternType="solid">
        <fgColor indexed="9"/>
        <bgColor indexed="64"/>
      </patternFill>
    </fill>
    <fill>
      <patternFill patternType="solid">
        <fgColor rgb="FF008C3D"/>
        <bgColor indexed="64"/>
      </patternFill>
    </fill>
    <fill>
      <patternFill patternType="solid">
        <fgColor rgb="FF006600"/>
        <bgColor indexed="64"/>
      </patternFill>
    </fill>
    <fill>
      <patternFill patternType="solid">
        <fgColor rgb="FF006600"/>
        <bgColor theme="4" tint="0.79992065187536243"/>
      </patternFill>
    </fill>
    <fill>
      <patternFill patternType="solid">
        <fgColor rgb="FF33CC33"/>
        <bgColor indexed="64"/>
      </patternFill>
    </fill>
    <fill>
      <patternFill patternType="solid">
        <fgColor rgb="FFFFFFCC"/>
        <bgColor indexed="64"/>
      </patternFill>
    </fill>
    <fill>
      <patternFill patternType="solid">
        <fgColor indexed="17"/>
        <bgColor indexed="64"/>
      </patternFill>
    </fill>
    <fill>
      <patternFill patternType="solid">
        <fgColor rgb="FF009E47"/>
        <bgColor indexed="64"/>
      </patternFill>
    </fill>
    <fill>
      <patternFill patternType="solid">
        <fgColor rgb="FFFFEB9C"/>
        <bgColor indexed="64"/>
      </patternFill>
    </fill>
    <fill>
      <patternFill patternType="solid">
        <fgColor rgb="FF00B050"/>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patternFill patternType="solid">
        <fgColor rgb="FF66FF66"/>
        <bgColor indexed="64"/>
      </patternFill>
    </fill>
    <fill>
      <patternFill patternType="solid">
        <fgColor rgb="FFFEFED6"/>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gradientFill degree="90">
        <stop position="0">
          <color theme="0"/>
        </stop>
        <stop position="1">
          <color rgb="FF00B0F0"/>
        </stop>
      </gradientFill>
    </fill>
    <fill>
      <patternFill patternType="solid">
        <fgColor theme="4" tint="0.79992065187536243"/>
        <bgColor indexed="64"/>
      </patternFill>
    </fill>
    <fill>
      <patternFill patternType="solid">
        <fgColor theme="0" tint="-0.14993743705557422"/>
        <bgColor indexed="0"/>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indexed="22"/>
        <bgColor indexed="64"/>
      </patternFill>
    </fill>
    <fill>
      <patternFill patternType="solid">
        <fgColor theme="9" tint="0.79992065187536243"/>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7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indexed="22"/>
      </right>
      <top style="thin">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thin">
        <color auto="1"/>
      </top>
      <bottom style="medium">
        <color auto="1"/>
      </bottom>
      <diagonal/>
    </border>
    <border>
      <left/>
      <right/>
      <top/>
      <bottom style="thin">
        <color theme="4" tint="0.39991454817346722"/>
      </bottom>
      <diagonal/>
    </border>
    <border>
      <left/>
      <right/>
      <top style="thin">
        <color theme="4" tint="0.39991454817346722"/>
      </top>
      <bottom/>
      <diagonal/>
    </border>
    <border>
      <left style="thin">
        <color auto="1"/>
      </left>
      <right style="thin">
        <color auto="1"/>
      </right>
      <top style="medium">
        <color auto="1"/>
      </top>
      <bottom/>
      <diagonal/>
    </border>
    <border>
      <left/>
      <right style="thin">
        <color auto="1"/>
      </right>
      <top/>
      <bottom/>
      <diagonal/>
    </border>
    <border>
      <left style="medium">
        <color auto="1"/>
      </left>
      <right/>
      <top style="medium">
        <color auto="1"/>
      </top>
      <bottom/>
      <diagonal/>
    </border>
    <border>
      <left/>
      <right style="thin">
        <color indexed="22"/>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0">
    <xf numFmtId="0" fontId="0" fillId="0" borderId="0"/>
    <xf numFmtId="9" fontId="139" fillId="0" borderId="0" applyFont="0" applyFill="0" applyBorder="0" applyAlignment="0" applyProtection="0"/>
    <xf numFmtId="41" fontId="139" fillId="0" borderId="0" applyFont="0" applyFill="0" applyBorder="0" applyAlignment="0" applyProtection="0"/>
    <xf numFmtId="0" fontId="108" fillId="0" borderId="0" applyNumberFormat="0" applyFill="0" applyBorder="0" applyAlignment="0" applyProtection="0"/>
    <xf numFmtId="0" fontId="71" fillId="0" borderId="0" applyNumberFormat="0" applyFill="0" applyBorder="0" applyAlignment="0" applyProtection="0"/>
    <xf numFmtId="0" fontId="78" fillId="37" borderId="61" applyNumberFormat="0" applyAlignment="0" applyProtection="0"/>
    <xf numFmtId="0" fontId="109" fillId="37" borderId="60" applyNumberFormat="0" applyAlignment="0" applyProtection="0"/>
    <xf numFmtId="0" fontId="110" fillId="29" borderId="0" applyNumberFormat="0" applyBorder="0" applyAlignment="0" applyProtection="0"/>
    <xf numFmtId="0" fontId="61" fillId="27" borderId="0" applyNumberFormat="0" applyBorder="0" applyAlignment="0" applyProtection="0"/>
    <xf numFmtId="3" fontId="10" fillId="0" borderId="33"/>
    <xf numFmtId="165" fontId="139" fillId="0" borderId="0" applyFont="0" applyFill="0" applyBorder="0" applyAlignment="0" applyProtection="0"/>
    <xf numFmtId="43" fontId="139" fillId="0" borderId="0" applyFont="0" applyFill="0" applyBorder="0" applyAlignment="0" applyProtection="0"/>
    <xf numFmtId="166" fontId="111" fillId="0" borderId="0">
      <protection locked="0"/>
    </xf>
    <xf numFmtId="0" fontId="31" fillId="47"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1" fillId="52"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55" borderId="0" applyNumberFormat="0" applyBorder="0" applyAlignment="0" applyProtection="0"/>
    <xf numFmtId="0" fontId="9" fillId="48" borderId="0" applyNumberFormat="0" applyBorder="0" applyAlignment="0" applyProtection="0"/>
    <xf numFmtId="0" fontId="9" fillId="44" borderId="0" applyNumberFormat="0" applyBorder="0" applyAlignment="0" applyProtection="0"/>
    <xf numFmtId="0" fontId="9" fillId="50" borderId="0" applyNumberFormat="0" applyBorder="0" applyAlignment="0" applyProtection="0"/>
    <xf numFmtId="0" fontId="9" fillId="56" borderId="0" applyNumberFormat="0" applyBorder="0" applyAlignment="0" applyProtection="0"/>
    <xf numFmtId="0" fontId="9" fillId="52" borderId="0" applyNumberFormat="0" applyBorder="0" applyAlignment="0" applyProtection="0"/>
    <xf numFmtId="0" fontId="9" fillId="57" borderId="0" applyNumberFormat="0" applyBorder="0" applyAlignment="0" applyProtection="0"/>
    <xf numFmtId="0" fontId="9" fillId="54" borderId="0" applyNumberFormat="0" applyBorder="0" applyAlignment="0" applyProtection="0"/>
    <xf numFmtId="0" fontId="9" fillId="58" borderId="0" applyNumberFormat="0" applyBorder="0" applyAlignment="0" applyProtection="0"/>
    <xf numFmtId="0" fontId="9" fillId="13"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9" fillId="64" borderId="0" applyNumberFormat="0" applyBorder="0" applyAlignment="0" applyProtection="0"/>
    <xf numFmtId="0" fontId="9" fillId="65" borderId="0" applyNumberFormat="0" applyBorder="0" applyAlignment="0" applyProtection="0"/>
    <xf numFmtId="0" fontId="9" fillId="62" borderId="0" applyNumberFormat="0" applyBorder="0" applyAlignment="0" applyProtection="0"/>
    <xf numFmtId="0" fontId="9" fillId="42"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63" borderId="0" applyNumberFormat="0" applyBorder="0" applyAlignment="0" applyProtection="0"/>
    <xf numFmtId="0" fontId="9" fillId="66" borderId="0" applyNumberFormat="0" applyBorder="0" applyAlignment="0" applyProtection="0"/>
    <xf numFmtId="0" fontId="112" fillId="55" borderId="0" applyNumberFormat="0" applyBorder="0" applyAlignment="0" applyProtection="0"/>
    <xf numFmtId="0" fontId="112" fillId="67" borderId="0" applyNumberFormat="0" applyBorder="0" applyAlignment="0" applyProtection="0"/>
    <xf numFmtId="0" fontId="112" fillId="63" borderId="0" applyNumberFormat="0" applyBorder="0" applyAlignment="0" applyProtection="0"/>
    <xf numFmtId="0" fontId="112" fillId="50" borderId="0" applyNumberFormat="0" applyBorder="0" applyAlignment="0" applyProtection="0"/>
    <xf numFmtId="0" fontId="112" fillId="49" borderId="0" applyNumberFormat="0" applyBorder="0" applyAlignment="0" applyProtection="0"/>
    <xf numFmtId="0" fontId="112" fillId="68" borderId="0" applyNumberFormat="0" applyBorder="0" applyAlignment="0" applyProtection="0"/>
    <xf numFmtId="0" fontId="112" fillId="62" borderId="0" applyNumberFormat="0" applyBorder="0" applyAlignment="0" applyProtection="0"/>
    <xf numFmtId="0" fontId="112" fillId="69" borderId="0" applyNumberFormat="0" applyBorder="0" applyAlignment="0" applyProtection="0"/>
    <xf numFmtId="0" fontId="112" fillId="70" borderId="0" applyNumberFormat="0" applyBorder="0" applyAlignment="0" applyProtection="0"/>
    <xf numFmtId="0" fontId="112" fillId="71" borderId="0" applyNumberFormat="0" applyBorder="0" applyAlignment="0" applyProtection="0"/>
    <xf numFmtId="0" fontId="112" fillId="72" borderId="0" applyNumberFormat="0" applyBorder="0" applyAlignment="0" applyProtection="0"/>
    <xf numFmtId="0" fontId="112" fillId="73" borderId="0" applyNumberFormat="0" applyBorder="0" applyAlignment="0" applyProtection="0"/>
    <xf numFmtId="0" fontId="112" fillId="74" borderId="0" applyNumberFormat="0" applyBorder="0" applyAlignment="0" applyProtection="0"/>
    <xf numFmtId="0" fontId="113" fillId="54" borderId="0" applyNumberFormat="0" applyBorder="0" applyAlignment="0" applyProtection="0"/>
    <xf numFmtId="0" fontId="114" fillId="52" borderId="0" applyNumberFormat="0" applyBorder="0" applyAlignment="0" applyProtection="0"/>
    <xf numFmtId="0" fontId="115" fillId="19" borderId="62" applyNumberFormat="0" applyAlignment="0" applyProtection="0"/>
    <xf numFmtId="0" fontId="116" fillId="59" borderId="62" applyNumberFormat="0" applyAlignment="0" applyProtection="0"/>
    <xf numFmtId="0" fontId="63" fillId="75" borderId="63" applyNumberFormat="0" applyAlignment="0" applyProtection="0"/>
    <xf numFmtId="0" fontId="117" fillId="0" borderId="64" applyNumberFormat="0" applyFill="0" applyAlignment="0" applyProtection="0"/>
    <xf numFmtId="0" fontId="18" fillId="0" borderId="0" applyNumberFormat="0" applyFill="0" applyBorder="0" applyAlignment="0" applyProtection="0"/>
    <xf numFmtId="0" fontId="112" fillId="76" borderId="0" applyNumberFormat="0" applyBorder="0" applyAlignment="0" applyProtection="0"/>
    <xf numFmtId="0" fontId="112" fillId="77" borderId="0" applyNumberFormat="0" applyBorder="0" applyAlignment="0" applyProtection="0"/>
    <xf numFmtId="0" fontId="118" fillId="53" borderId="62" applyNumberFormat="0" applyAlignment="0" applyProtection="0"/>
    <xf numFmtId="167" fontId="139" fillId="0" borderId="0" applyFont="0" applyFill="0" applyBorder="0" applyAlignment="0" applyProtection="0"/>
    <xf numFmtId="168" fontId="139" fillId="0" borderId="0" applyFont="0" applyFill="0" applyBorder="0" applyAlignment="0" applyProtection="0"/>
    <xf numFmtId="168" fontId="119" fillId="0" borderId="0" applyFont="0" applyFill="0" applyBorder="0" applyAlignment="0" applyProtection="0"/>
    <xf numFmtId="169" fontId="139" fillId="0" borderId="0" applyFont="0" applyFill="0" applyBorder="0" applyAlignment="0" applyProtection="0"/>
    <xf numFmtId="0" fontId="120" fillId="0" borderId="0" applyNumberFormat="0" applyFill="0" applyBorder="0" applyAlignment="0" applyProtection="0"/>
    <xf numFmtId="0" fontId="114" fillId="55" borderId="0" applyNumberFormat="0" applyBorder="0" applyAlignment="0" applyProtection="0"/>
    <xf numFmtId="0" fontId="121" fillId="0" borderId="65" applyNumberFormat="0" applyFill="0" applyAlignment="0" applyProtection="0"/>
    <xf numFmtId="0" fontId="122" fillId="0" borderId="66" applyNumberFormat="0" applyFill="0" applyAlignment="0" applyProtection="0"/>
    <xf numFmtId="0" fontId="123" fillId="0" borderId="67" applyNumberFormat="0" applyFill="0" applyAlignment="0" applyProtection="0"/>
    <xf numFmtId="0" fontId="123" fillId="0" borderId="0" applyNumberFormat="0" applyFill="0" applyBorder="0" applyAlignment="0" applyProtection="0"/>
    <xf numFmtId="0" fontId="113" fillId="50" borderId="0" applyNumberFormat="0" applyBorder="0" applyAlignment="0" applyProtection="0"/>
    <xf numFmtId="0" fontId="118" fillId="61" borderId="62" applyNumberFormat="0" applyAlignment="0" applyProtection="0"/>
    <xf numFmtId="0" fontId="124" fillId="0" borderId="68" applyNumberFormat="0" applyFill="0" applyAlignment="0" applyProtection="0"/>
    <xf numFmtId="41" fontId="139" fillId="0" borderId="0" applyFont="0" applyFill="0" applyBorder="0" applyAlignment="0" applyProtection="0"/>
    <xf numFmtId="170" fontId="31"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164" fontId="139"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71" fontId="31" fillId="0" borderId="0" applyFont="0" applyFill="0" applyBorder="0" applyAlignment="0" applyProtection="0"/>
    <xf numFmtId="172" fontId="9" fillId="0" borderId="0" applyFont="0" applyFill="0" applyBorder="0" applyAlignment="0" applyProtection="0"/>
    <xf numFmtId="173" fontId="139" fillId="0" borderId="0" applyFont="0" applyFill="0" applyBorder="0" applyAlignment="0" applyProtection="0"/>
    <xf numFmtId="0" fontId="125" fillId="61" borderId="0" applyNumberFormat="0" applyBorder="0" applyAlignment="0" applyProtection="0"/>
    <xf numFmtId="0" fontId="139" fillId="0" borderId="0"/>
    <xf numFmtId="0" fontId="9" fillId="0" borderId="0"/>
    <xf numFmtId="0" fontId="9" fillId="0" borderId="0"/>
    <xf numFmtId="0" fontId="9" fillId="0" borderId="0"/>
    <xf numFmtId="0" fontId="31" fillId="0" borderId="0"/>
    <xf numFmtId="0" fontId="139" fillId="0" borderId="0"/>
    <xf numFmtId="0" fontId="139" fillId="0" borderId="0"/>
    <xf numFmtId="0" fontId="9" fillId="0" borderId="0"/>
    <xf numFmtId="0" fontId="126" fillId="0" borderId="0"/>
    <xf numFmtId="0" fontId="9" fillId="0" borderId="0"/>
    <xf numFmtId="0" fontId="9" fillId="0" borderId="0"/>
    <xf numFmtId="0" fontId="127"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5" fillId="0" borderId="0"/>
    <xf numFmtId="0" fontId="5" fillId="0" borderId="0" applyFill="0" applyBorder="0" applyAlignment="0" applyProtection="0"/>
    <xf numFmtId="0" fontId="128" fillId="0" borderId="0"/>
    <xf numFmtId="0" fontId="139" fillId="0" borderId="0"/>
    <xf numFmtId="0" fontId="128" fillId="0" borderId="0"/>
    <xf numFmtId="0" fontId="128" fillId="0" borderId="0"/>
    <xf numFmtId="0" fontId="139" fillId="0" borderId="0"/>
    <xf numFmtId="0" fontId="139" fillId="0" borderId="0"/>
    <xf numFmtId="0" fontId="128" fillId="0" borderId="0"/>
    <xf numFmtId="0" fontId="129" fillId="0" borderId="0"/>
    <xf numFmtId="0" fontId="128" fillId="0" borderId="0"/>
    <xf numFmtId="0" fontId="31" fillId="51" borderId="48" applyNumberFormat="0" applyFont="0" applyAlignment="0" applyProtection="0"/>
    <xf numFmtId="0" fontId="139" fillId="51" borderId="48" applyNumberFormat="0" applyFont="0" applyAlignment="0" applyProtection="0"/>
    <xf numFmtId="0" fontId="9" fillId="24" borderId="59" applyNumberFormat="0" applyFont="0" applyAlignment="0" applyProtection="0"/>
    <xf numFmtId="0" fontId="31" fillId="24" borderId="59" applyNumberFormat="0" applyFont="0" applyAlignment="0" applyProtection="0"/>
    <xf numFmtId="0" fontId="130" fillId="19" borderId="69" applyNumberFormat="0" applyAlignment="0" applyProtection="0"/>
    <xf numFmtId="9" fontId="139" fillId="0" borderId="0" applyFont="0" applyFill="0" applyBorder="0" applyAlignment="0" applyProtection="0"/>
    <xf numFmtId="9" fontId="31" fillId="0" borderId="0" applyFont="0" applyFill="0" applyBorder="0" applyAlignment="0" applyProtection="0"/>
    <xf numFmtId="9" fontId="139" fillId="0" borderId="0" applyFont="0" applyFill="0" applyBorder="0" applyAlignment="0" applyProtection="0"/>
    <xf numFmtId="0" fontId="130" fillId="59" borderId="69" applyNumberFormat="0" applyAlignment="0" applyProtection="0"/>
    <xf numFmtId="0" fontId="124" fillId="0" borderId="0" applyNumberFormat="0" applyFill="0" applyBorder="0" applyAlignment="0" applyProtection="0"/>
    <xf numFmtId="0" fontId="93" fillId="0" borderId="0" applyNumberFormat="0" applyFill="0" applyBorder="0" applyAlignment="0" applyProtection="0"/>
    <xf numFmtId="0" fontId="94" fillId="0" borderId="70" applyNumberFormat="0" applyFill="0" applyAlignment="0" applyProtection="0"/>
    <xf numFmtId="0" fontId="131" fillId="0" borderId="71" applyNumberFormat="0" applyFill="0" applyAlignment="0" applyProtection="0"/>
    <xf numFmtId="0" fontId="18" fillId="0" borderId="72" applyNumberFormat="0" applyFill="0" applyAlignment="0" applyProtection="0"/>
    <xf numFmtId="0" fontId="105" fillId="0" borderId="73" applyNumberFormat="0" applyFill="0" applyAlignment="0" applyProtection="0"/>
  </cellStyleXfs>
  <cellXfs count="1018">
    <xf numFmtId="0" fontId="0" fillId="0" borderId="0" xfId="0"/>
    <xf numFmtId="0" fontId="2" fillId="0" borderId="2" xfId="0" applyFont="1" applyBorder="1" applyAlignment="1">
      <alignment vertical="center"/>
    </xf>
    <xf numFmtId="0" fontId="2" fillId="0" borderId="3" xfId="0" applyFont="1" applyBorder="1" applyAlignment="1">
      <alignment vertical="center" wrapText="1"/>
    </xf>
    <xf numFmtId="0" fontId="3" fillId="3" borderId="1" xfId="0" applyFont="1" applyFill="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5" fillId="0" borderId="1" xfId="0" applyFont="1" applyBorder="1" applyAlignment="1">
      <alignment vertical="center" wrapText="1"/>
    </xf>
    <xf numFmtId="0" fontId="0" fillId="0" borderId="1" xfId="0" applyFont="1" applyBorder="1" applyAlignment="1">
      <alignment horizontal="left" vertical="center" wrapText="1"/>
    </xf>
    <xf numFmtId="0" fontId="6"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vertical="center" wrapText="1"/>
    </xf>
    <xf numFmtId="49" fontId="9" fillId="0" borderId="0" xfId="99" applyNumberFormat="1"/>
    <xf numFmtId="0" fontId="9" fillId="0" borderId="0" xfId="99"/>
    <xf numFmtId="49" fontId="9" fillId="0" borderId="1" xfId="99" applyNumberFormat="1" applyBorder="1"/>
    <xf numFmtId="0" fontId="9" fillId="0" borderId="1" xfId="99" applyBorder="1"/>
    <xf numFmtId="49" fontId="10" fillId="4" borderId="1" xfId="115" applyNumberFormat="1" applyFont="1" applyFill="1" applyBorder="1"/>
    <xf numFmtId="3" fontId="10" fillId="4" borderId="1" xfId="115" applyNumberFormat="1" applyFont="1" applyFill="1" applyBorder="1"/>
    <xf numFmtId="0" fontId="9" fillId="4" borderId="1" xfId="99" applyFill="1" applyBorder="1"/>
    <xf numFmtId="0" fontId="10" fillId="4" borderId="1" xfId="115" applyFont="1" applyFill="1" applyBorder="1"/>
    <xf numFmtId="1" fontId="0" fillId="4" borderId="1" xfId="99" applyNumberFormat="1" applyFont="1" applyFill="1" applyBorder="1" applyAlignment="1" applyProtection="1">
      <alignment vertical="center"/>
      <protection locked="0"/>
    </xf>
    <xf numFmtId="0" fontId="139" fillId="0" borderId="0" xfId="92"/>
    <xf numFmtId="0" fontId="11" fillId="5" borderId="6" xfId="97" applyFont="1" applyFill="1" applyBorder="1" applyAlignment="1">
      <alignment vertical="center"/>
    </xf>
    <xf numFmtId="0" fontId="12" fillId="5" borderId="7" xfId="4" applyFont="1" applyFill="1" applyBorder="1" applyAlignment="1">
      <alignment vertical="center" wrapText="1"/>
    </xf>
    <xf numFmtId="0" fontId="12" fillId="5" borderId="0" xfId="4" applyFont="1" applyFill="1" applyBorder="1" applyAlignment="1">
      <alignment vertical="center" wrapText="1"/>
    </xf>
    <xf numFmtId="0" fontId="14" fillId="7" borderId="1" xfId="0" applyFont="1" applyFill="1" applyBorder="1" applyAlignment="1">
      <alignment horizontal="center"/>
    </xf>
    <xf numFmtId="0" fontId="9" fillId="8" borderId="1" xfId="0" applyFont="1" applyFill="1" applyBorder="1" applyAlignment="1">
      <alignment horizontal="center" wrapText="1"/>
    </xf>
    <xf numFmtId="3" fontId="1" fillId="9" borderId="1" xfId="0" applyNumberFormat="1" applyFont="1" applyFill="1" applyBorder="1" applyAlignment="1">
      <alignment vertical="center"/>
    </xf>
    <xf numFmtId="0" fontId="0" fillId="0" borderId="1" xfId="0" applyBorder="1"/>
    <xf numFmtId="0" fontId="0" fillId="0" borderId="1" xfId="0" applyBorder="1" applyAlignment="1">
      <alignment horizontal="left"/>
    </xf>
    <xf numFmtId="0" fontId="9" fillId="4" borderId="1" xfId="0" applyFont="1" applyFill="1" applyBorder="1" applyAlignment="1">
      <alignment horizontal="center" wrapText="1"/>
    </xf>
    <xf numFmtId="3" fontId="1" fillId="4" borderId="1" xfId="0" applyNumberFormat="1" applyFont="1" applyFill="1" applyBorder="1" applyAlignment="1">
      <alignment vertical="center"/>
    </xf>
    <xf numFmtId="0" fontId="0" fillId="11" borderId="1" xfId="0" applyFont="1" applyFill="1" applyBorder="1"/>
    <xf numFmtId="0" fontId="5" fillId="11" borderId="1" xfId="0" applyFont="1" applyFill="1" applyBorder="1" applyAlignment="1">
      <alignment vertical="center"/>
    </xf>
    <xf numFmtId="0" fontId="16" fillId="11" borderId="0" xfId="0" applyFont="1" applyFill="1" applyAlignment="1">
      <alignment horizontal="center" vertical="center"/>
    </xf>
    <xf numFmtId="0" fontId="3" fillId="0" borderId="0" xfId="0" applyFont="1"/>
    <xf numFmtId="0" fontId="17" fillId="0" borderId="0" xfId="0" applyFont="1"/>
    <xf numFmtId="3" fontId="17" fillId="0" borderId="0" xfId="0" applyNumberFormat="1" applyFont="1"/>
    <xf numFmtId="1" fontId="0" fillId="0" borderId="0" xfId="0" applyNumberFormat="1"/>
    <xf numFmtId="3" fontId="0" fillId="0" borderId="0" xfId="0" applyNumberFormat="1"/>
    <xf numFmtId="0" fontId="0" fillId="0" borderId="0" xfId="0" applyAlignment="1">
      <alignment horizontal="centerContinuous" wrapText="1"/>
    </xf>
    <xf numFmtId="0" fontId="1" fillId="0" borderId="0" xfId="0" applyFont="1" applyAlignment="1">
      <alignment wrapText="1"/>
    </xf>
    <xf numFmtId="0" fontId="1" fillId="0" borderId="0" xfId="0" applyFont="1" applyAlignment="1">
      <alignment horizontal="centerContinuous" wrapText="1"/>
    </xf>
    <xf numFmtId="0" fontId="18" fillId="0" borderId="0" xfId="138" applyBorder="1" applyAlignment="1">
      <alignment vertical="center"/>
    </xf>
    <xf numFmtId="0" fontId="3" fillId="4" borderId="16" xfId="0" applyFont="1" applyFill="1" applyBorder="1"/>
    <xf numFmtId="0" fontId="14" fillId="4" borderId="0" xfId="0" applyFont="1" applyFill="1" applyAlignment="1">
      <alignment horizontal="center" vertical="center"/>
    </xf>
    <xf numFmtId="49" fontId="14" fillId="4" borderId="0" xfId="0" applyNumberFormat="1" applyFont="1" applyFill="1" applyAlignment="1">
      <alignment horizontal="center" vertical="center"/>
    </xf>
    <xf numFmtId="0" fontId="3" fillId="4" borderId="16" xfId="0" applyFont="1" applyFill="1" applyBorder="1" applyAlignment="1">
      <alignment horizontal="left" vertical="center" wrapText="1" shrinkToFit="1"/>
    </xf>
    <xf numFmtId="10" fontId="14" fillId="4" borderId="0" xfId="132" applyNumberFormat="1" applyFont="1" applyFill="1" applyBorder="1" applyAlignment="1">
      <alignment horizontal="center" vertical="center"/>
    </xf>
    <xf numFmtId="3" fontId="3" fillId="4" borderId="16" xfId="0" applyNumberFormat="1" applyFont="1" applyFill="1" applyBorder="1" applyAlignment="1">
      <alignment horizontal="left" vertical="center" wrapText="1" shrinkToFit="1"/>
    </xf>
    <xf numFmtId="3" fontId="19" fillId="4" borderId="0" xfId="0" applyNumberFormat="1" applyFont="1" applyFill="1" applyAlignment="1">
      <alignment horizontal="center" vertical="center" wrapText="1" shrinkToFit="1"/>
    </xf>
    <xf numFmtId="3" fontId="19" fillId="4" borderId="0" xfId="132" applyNumberFormat="1" applyFont="1" applyFill="1" applyBorder="1" applyAlignment="1">
      <alignment horizontal="center" vertical="center"/>
    </xf>
    <xf numFmtId="3" fontId="19" fillId="4" borderId="0" xfId="121" applyNumberFormat="1" applyFont="1" applyFill="1" applyAlignment="1">
      <alignment horizontal="center" vertical="center"/>
    </xf>
    <xf numFmtId="0" fontId="19" fillId="4" borderId="0" xfId="0" applyFont="1" applyFill="1" applyAlignment="1">
      <alignment horizontal="center" vertical="center" wrapText="1" shrinkToFit="1"/>
    </xf>
    <xf numFmtId="3" fontId="19" fillId="4" borderId="0" xfId="120" applyNumberFormat="1" applyFont="1" applyFill="1" applyAlignment="1">
      <alignment horizontal="center" vertical="center"/>
    </xf>
    <xf numFmtId="0" fontId="3" fillId="4" borderId="16" xfId="0" applyFont="1" applyFill="1" applyBorder="1" applyAlignment="1">
      <alignment horizontal="left" vertical="center"/>
    </xf>
    <xf numFmtId="10" fontId="19" fillId="4" borderId="0" xfId="0" applyNumberFormat="1" applyFont="1" applyFill="1" applyAlignment="1">
      <alignment horizontal="center" vertical="center"/>
    </xf>
    <xf numFmtId="3" fontId="3" fillId="4" borderId="16" xfId="0" applyNumberFormat="1" applyFont="1" applyFill="1" applyBorder="1" applyAlignment="1">
      <alignment horizontal="left" vertical="center"/>
    </xf>
    <xf numFmtId="3" fontId="19" fillId="4" borderId="0" xfId="0" applyNumberFormat="1" applyFont="1" applyFill="1" applyAlignment="1">
      <alignment horizontal="center" vertical="center"/>
    </xf>
    <xf numFmtId="0" fontId="3" fillId="4" borderId="17" xfId="0"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8" xfId="120" applyNumberFormat="1" applyFont="1" applyFill="1" applyBorder="1" applyAlignment="1">
      <alignment horizontal="center" vertical="center"/>
    </xf>
    <xf numFmtId="0" fontId="20" fillId="0" borderId="0" xfId="0" applyFont="1"/>
    <xf numFmtId="17" fontId="3" fillId="0" borderId="0" xfId="0" applyNumberFormat="1"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xf numFmtId="1" fontId="14" fillId="4" borderId="0" xfId="0" applyNumberFormat="1" applyFont="1" applyFill="1" applyAlignment="1">
      <alignment horizontal="center" vertical="center"/>
    </xf>
    <xf numFmtId="0" fontId="14" fillId="4" borderId="6" xfId="0" applyFont="1" applyFill="1" applyBorder="1" applyAlignment="1">
      <alignment horizontal="center" vertical="center"/>
    </xf>
    <xf numFmtId="10" fontId="19" fillId="4" borderId="0" xfId="132" applyNumberFormat="1" applyFont="1" applyFill="1" applyBorder="1" applyAlignment="1">
      <alignment horizontal="center" vertical="center"/>
    </xf>
    <xf numFmtId="3" fontId="14" fillId="4" borderId="18" xfId="132" applyNumberFormat="1" applyFont="1" applyFill="1" applyBorder="1" applyAlignment="1">
      <alignment horizontal="center" vertical="center"/>
    </xf>
    <xf numFmtId="1" fontId="20" fillId="0" borderId="0" xfId="0" applyNumberFormat="1" applyFont="1"/>
    <xf numFmtId="0" fontId="14" fillId="4" borderId="19" xfId="0" applyFont="1" applyFill="1" applyBorder="1" applyAlignment="1">
      <alignment horizontal="center" vertical="center"/>
    </xf>
    <xf numFmtId="0" fontId="3" fillId="4" borderId="0" xfId="0" applyFont="1" applyFill="1" applyAlignment="1">
      <alignment horizontal="center" vertical="center"/>
    </xf>
    <xf numFmtId="10" fontId="14" fillId="4" borderId="20" xfId="132" applyNumberFormat="1" applyFont="1" applyFill="1" applyBorder="1" applyAlignment="1">
      <alignment horizontal="center" vertical="center"/>
    </xf>
    <xf numFmtId="3" fontId="19" fillId="4" borderId="20" xfId="0" applyNumberFormat="1" applyFont="1" applyFill="1" applyBorder="1" applyAlignment="1">
      <alignment horizontal="center" vertical="center"/>
    </xf>
    <xf numFmtId="10" fontId="19" fillId="4" borderId="20" xfId="0" applyNumberFormat="1" applyFont="1" applyFill="1" applyBorder="1" applyAlignment="1">
      <alignment horizontal="center" vertical="center"/>
    </xf>
    <xf numFmtId="10" fontId="19" fillId="4" borderId="20" xfId="132" applyNumberFormat="1" applyFont="1" applyFill="1" applyBorder="1" applyAlignment="1">
      <alignment horizontal="center" vertical="center"/>
    </xf>
    <xf numFmtId="3" fontId="19" fillId="4" borderId="20" xfId="132"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0" fontId="9" fillId="0" borderId="0" xfId="93"/>
    <xf numFmtId="0" fontId="21" fillId="0" borderId="0" xfId="93" applyFont="1"/>
    <xf numFmtId="0" fontId="9" fillId="12" borderId="0" xfId="93" applyFill="1"/>
    <xf numFmtId="0" fontId="0" fillId="0" borderId="21" xfId="93" applyFont="1" applyBorder="1" applyAlignment="1">
      <alignment horizontal="center" vertical="center" wrapText="1"/>
    </xf>
    <xf numFmtId="0" fontId="0" fillId="0" borderId="22" xfId="93" applyFont="1" applyBorder="1" applyAlignment="1">
      <alignment horizontal="center" vertical="center" wrapText="1"/>
    </xf>
    <xf numFmtId="17" fontId="1" fillId="0" borderId="23" xfId="0" applyNumberFormat="1" applyFont="1" applyBorder="1" applyAlignment="1">
      <alignment horizontal="center" wrapText="1"/>
    </xf>
    <xf numFmtId="0" fontId="25" fillId="13" borderId="27" xfId="93" applyFont="1" applyFill="1" applyBorder="1" applyAlignment="1">
      <alignment horizontal="center" vertical="center" wrapText="1"/>
    </xf>
    <xf numFmtId="0" fontId="25" fillId="13" borderId="1" xfId="93" applyFont="1" applyFill="1" applyBorder="1" applyAlignment="1">
      <alignment horizontal="center" vertical="center" wrapText="1"/>
    </xf>
    <xf numFmtId="0" fontId="0" fillId="0" borderId="29" xfId="93" applyFont="1" applyBorder="1" applyAlignment="1">
      <alignment horizontal="center" vertical="center" wrapText="1"/>
    </xf>
    <xf numFmtId="0" fontId="0" fillId="0" borderId="30" xfId="93" applyFont="1" applyBorder="1" applyAlignment="1">
      <alignment horizontal="center" vertical="center" wrapText="1"/>
    </xf>
    <xf numFmtId="2" fontId="26" fillId="14" borderId="32" xfId="93" applyNumberFormat="1" applyFont="1" applyFill="1" applyBorder="1" applyAlignment="1">
      <alignment vertical="top"/>
    </xf>
    <xf numFmtId="2" fontId="26" fillId="14" borderId="33" xfId="93" applyNumberFormat="1" applyFont="1" applyFill="1" applyBorder="1" applyAlignment="1">
      <alignment vertical="top"/>
    </xf>
    <xf numFmtId="2" fontId="26" fillId="14" borderId="34" xfId="93" applyNumberFormat="1" applyFont="1" applyFill="1" applyBorder="1" applyAlignment="1">
      <alignment vertical="top"/>
    </xf>
    <xf numFmtId="3" fontId="27" fillId="15" borderId="35" xfId="93" applyNumberFormat="1" applyFont="1" applyFill="1" applyBorder="1" applyAlignment="1">
      <alignment horizontal="center"/>
    </xf>
    <xf numFmtId="3" fontId="27" fillId="15" borderId="13" xfId="93" applyNumberFormat="1" applyFont="1" applyFill="1" applyBorder="1" applyAlignment="1">
      <alignment horizontal="center"/>
    </xf>
    <xf numFmtId="0" fontId="0" fillId="0" borderId="8" xfId="93" applyFont="1" applyBorder="1" applyAlignment="1">
      <alignment horizontal="center" vertical="center" wrapText="1"/>
    </xf>
    <xf numFmtId="2" fontId="26" fillId="3" borderId="36" xfId="93" applyNumberFormat="1" applyFont="1" applyFill="1" applyBorder="1" applyAlignment="1">
      <alignment vertical="top"/>
    </xf>
    <xf numFmtId="2" fontId="26" fillId="3" borderId="25" xfId="93" applyNumberFormat="1" applyFont="1" applyFill="1" applyBorder="1" applyAlignment="1">
      <alignment vertical="top"/>
    </xf>
    <xf numFmtId="2" fontId="26" fillId="3" borderId="37" xfId="93" applyNumberFormat="1" applyFont="1" applyFill="1" applyBorder="1" applyAlignment="1">
      <alignment vertical="top"/>
    </xf>
    <xf numFmtId="3" fontId="28" fillId="16" borderId="27" xfId="93" applyNumberFormat="1" applyFont="1" applyFill="1" applyBorder="1" applyAlignment="1">
      <alignment horizontal="center"/>
    </xf>
    <xf numFmtId="3" fontId="28" fillId="16" borderId="1" xfId="93" applyNumberFormat="1" applyFont="1" applyFill="1" applyBorder="1" applyAlignment="1">
      <alignment horizontal="center"/>
    </xf>
    <xf numFmtId="1" fontId="0" fillId="0" borderId="27" xfId="0" applyNumberFormat="1" applyFont="1" applyBorder="1" applyAlignment="1">
      <alignment wrapText="1" shrinkToFit="1"/>
    </xf>
    <xf numFmtId="0" fontId="9" fillId="0" borderId="1" xfId="93" applyFont="1" applyBorder="1"/>
    <xf numFmtId="0" fontId="9" fillId="0" borderId="28" xfId="93" applyBorder="1" applyAlignment="1">
      <alignment horizontal="left"/>
    </xf>
    <xf numFmtId="3" fontId="9" fillId="0" borderId="27" xfId="93" applyNumberFormat="1" applyBorder="1" applyAlignment="1">
      <alignment horizontal="center"/>
    </xf>
    <xf numFmtId="3" fontId="9" fillId="0" borderId="1" xfId="93" applyNumberFormat="1" applyBorder="1" applyAlignment="1">
      <alignment horizontal="center"/>
    </xf>
    <xf numFmtId="0" fontId="0" fillId="0" borderId="27" xfId="0" applyBorder="1"/>
    <xf numFmtId="2" fontId="26" fillId="3" borderId="36" xfId="93" applyNumberFormat="1" applyFont="1" applyFill="1" applyBorder="1" applyAlignment="1">
      <alignment vertical="center"/>
    </xf>
    <xf numFmtId="2" fontId="26" fillId="3" borderId="38" xfId="93" applyNumberFormat="1" applyFont="1" applyFill="1" applyBorder="1" applyAlignment="1">
      <alignment vertical="center"/>
    </xf>
    <xf numFmtId="2" fontId="26" fillId="3" borderId="28" xfId="93" applyNumberFormat="1" applyFont="1" applyFill="1" applyBorder="1" applyAlignment="1">
      <alignment horizontal="center" vertical="center" wrapText="1"/>
    </xf>
    <xf numFmtId="3" fontId="27" fillId="16" borderId="27" xfId="93" applyNumberFormat="1" applyFont="1" applyFill="1" applyBorder="1" applyAlignment="1">
      <alignment horizontal="center"/>
    </xf>
    <xf numFmtId="3" fontId="27" fillId="16" borderId="1" xfId="93" applyNumberFormat="1" applyFont="1" applyFill="1" applyBorder="1" applyAlignment="1">
      <alignment horizontal="center"/>
    </xf>
    <xf numFmtId="0" fontId="29" fillId="0" borderId="27" xfId="97" applyFont="1" applyBorder="1"/>
    <xf numFmtId="0" fontId="9" fillId="0" borderId="1" xfId="93" applyBorder="1"/>
    <xf numFmtId="0" fontId="0" fillId="0" borderId="27" xfId="0" applyFont="1" applyBorder="1" applyAlignment="1">
      <alignment vertical="center"/>
    </xf>
    <xf numFmtId="0" fontId="25" fillId="13" borderId="24" xfId="93" applyFont="1" applyFill="1" applyBorder="1" applyAlignment="1">
      <alignment horizontal="center" vertical="center" wrapText="1"/>
    </xf>
    <xf numFmtId="0" fontId="25" fillId="13" borderId="28" xfId="93" applyFont="1" applyFill="1" applyBorder="1" applyAlignment="1">
      <alignment horizontal="center" vertical="center" wrapText="1"/>
    </xf>
    <xf numFmtId="0" fontId="0" fillId="0" borderId="43" xfId="93" applyFont="1" applyBorder="1" applyAlignment="1">
      <alignment horizontal="center" vertical="center" wrapText="1"/>
    </xf>
    <xf numFmtId="0" fontId="0" fillId="0" borderId="31" xfId="93" applyFont="1" applyBorder="1" applyAlignment="1">
      <alignment horizontal="center" vertical="center" wrapText="1"/>
    </xf>
    <xf numFmtId="3" fontId="27" fillId="15" borderId="44" xfId="93" applyNumberFormat="1" applyFont="1" applyFill="1" applyBorder="1" applyAlignment="1">
      <alignment horizontal="center"/>
    </xf>
    <xf numFmtId="3" fontId="27" fillId="15" borderId="45" xfId="93" applyNumberFormat="1" applyFont="1" applyFill="1" applyBorder="1" applyAlignment="1">
      <alignment horizontal="center"/>
    </xf>
    <xf numFmtId="3" fontId="28" fillId="16" borderId="28" xfId="93" applyNumberFormat="1" applyFont="1" applyFill="1" applyBorder="1" applyAlignment="1">
      <alignment horizontal="center"/>
    </xf>
    <xf numFmtId="3" fontId="28" fillId="16" borderId="46" xfId="93" applyNumberFormat="1" applyFont="1" applyFill="1" applyBorder="1" applyAlignment="1">
      <alignment horizontal="right"/>
    </xf>
    <xf numFmtId="3" fontId="9" fillId="0" borderId="28" xfId="93" applyNumberFormat="1" applyBorder="1" applyAlignment="1">
      <alignment horizontal="center"/>
    </xf>
    <xf numFmtId="3" fontId="9" fillId="0" borderId="46" xfId="93" applyNumberFormat="1" applyBorder="1" applyAlignment="1">
      <alignment horizontal="right"/>
    </xf>
    <xf numFmtId="3" fontId="27" fillId="16" borderId="28" xfId="93" applyNumberFormat="1" applyFont="1" applyFill="1" applyBorder="1" applyAlignment="1">
      <alignment horizontal="center"/>
    </xf>
    <xf numFmtId="0" fontId="9" fillId="0" borderId="0" xfId="93" applyFont="1"/>
    <xf numFmtId="0" fontId="31" fillId="18" borderId="47" xfId="111" applyFont="1" applyFill="1" applyBorder="1" applyAlignment="1">
      <alignment horizontal="center"/>
    </xf>
    <xf numFmtId="0" fontId="31" fillId="0" borderId="48" xfId="111" applyFont="1" applyBorder="1" applyAlignment="1">
      <alignment wrapText="1"/>
    </xf>
    <xf numFmtId="0" fontId="31" fillId="0" borderId="48" xfId="111" applyFont="1" applyBorder="1" applyAlignment="1">
      <alignment horizontal="right" wrapText="1"/>
    </xf>
    <xf numFmtId="0" fontId="0" fillId="0" borderId="27" xfId="0" applyBorder="1" applyAlignment="1">
      <alignment horizontal="left"/>
    </xf>
    <xf numFmtId="1" fontId="0" fillId="19" borderId="27" xfId="114" applyNumberFormat="1" applyFont="1" applyFill="1" applyBorder="1" applyAlignment="1">
      <alignment horizontal="left" wrapText="1" shrinkToFit="1"/>
    </xf>
    <xf numFmtId="0" fontId="0" fillId="0" borderId="27" xfId="0" applyFont="1" applyBorder="1"/>
    <xf numFmtId="1" fontId="139" fillId="0" borderId="27" xfId="121" applyNumberFormat="1" applyBorder="1"/>
    <xf numFmtId="1" fontId="0" fillId="0" borderId="29" xfId="0" applyNumberFormat="1" applyFont="1" applyBorder="1" applyAlignment="1">
      <alignment wrapText="1" shrinkToFit="1"/>
    </xf>
    <xf numFmtId="0" fontId="9" fillId="0" borderId="30" xfId="93" applyBorder="1"/>
    <xf numFmtId="0" fontId="9" fillId="0" borderId="31" xfId="93" applyBorder="1" applyAlignment="1">
      <alignment horizontal="left"/>
    </xf>
    <xf numFmtId="3" fontId="9" fillId="0" borderId="29" xfId="93" applyNumberFormat="1" applyBorder="1" applyAlignment="1">
      <alignment horizontal="center"/>
    </xf>
    <xf numFmtId="3" fontId="9" fillId="0" borderId="30" xfId="93" applyNumberFormat="1" applyBorder="1" applyAlignment="1">
      <alignment horizontal="center"/>
    </xf>
    <xf numFmtId="0" fontId="0" fillId="11" borderId="1" xfId="0" applyFill="1" applyBorder="1"/>
    <xf numFmtId="3" fontId="9" fillId="0" borderId="31" xfId="93" applyNumberFormat="1" applyBorder="1" applyAlignment="1">
      <alignment horizontal="center"/>
    </xf>
    <xf numFmtId="3" fontId="9" fillId="0" borderId="49" xfId="93" applyNumberFormat="1" applyBorder="1" applyAlignment="1">
      <alignment horizontal="right"/>
    </xf>
    <xf numFmtId="0" fontId="31" fillId="0" borderId="48" xfId="109" applyFont="1" applyBorder="1" applyAlignment="1">
      <alignment wrapText="1"/>
    </xf>
    <xf numFmtId="0" fontId="31" fillId="0" borderId="48" xfId="109" applyFont="1" applyBorder="1" applyAlignment="1">
      <alignment horizontal="right" wrapText="1"/>
    </xf>
    <xf numFmtId="0" fontId="31" fillId="0" borderId="48" xfId="112" applyFont="1" applyBorder="1" applyAlignment="1">
      <alignment wrapText="1"/>
    </xf>
    <xf numFmtId="0" fontId="31" fillId="0" borderId="48" xfId="112" applyFont="1" applyBorder="1" applyAlignment="1">
      <alignment horizontal="right" wrapText="1"/>
    </xf>
    <xf numFmtId="0" fontId="31" fillId="0" borderId="48" xfId="110" applyFont="1" applyBorder="1" applyAlignment="1">
      <alignment wrapText="1"/>
    </xf>
    <xf numFmtId="0" fontId="31" fillId="0" borderId="48" xfId="110" applyFont="1" applyBorder="1" applyAlignment="1">
      <alignment horizontal="right" wrapText="1"/>
    </xf>
    <xf numFmtId="0" fontId="31" fillId="0" borderId="48" xfId="108" applyFont="1" applyBorder="1" applyAlignment="1">
      <alignment wrapText="1"/>
    </xf>
    <xf numFmtId="0" fontId="31" fillId="0" borderId="48" xfId="108" applyFont="1" applyBorder="1" applyAlignment="1">
      <alignment horizontal="right" wrapText="1"/>
    </xf>
    <xf numFmtId="0" fontId="0" fillId="0" borderId="0" xfId="0" applyFont="1"/>
    <xf numFmtId="4" fontId="0" fillId="0" borderId="0" xfId="0" applyNumberFormat="1"/>
    <xf numFmtId="4" fontId="0" fillId="0" borderId="0" xfId="0" applyNumberFormat="1" applyFont="1"/>
    <xf numFmtId="38" fontId="0" fillId="0" borderId="0" xfId="0" applyNumberFormat="1"/>
    <xf numFmtId="0" fontId="33" fillId="21" borderId="1" xfId="136" applyFont="1" applyFill="1" applyBorder="1" applyAlignment="1" applyProtection="1">
      <alignment horizontal="center" vertical="center" wrapText="1" readingOrder="1"/>
      <protection locked="0"/>
    </xf>
    <xf numFmtId="0" fontId="17" fillId="21" borderId="0" xfId="0" applyFont="1" applyFill="1"/>
    <xf numFmtId="0" fontId="27" fillId="22" borderId="22" xfId="0" applyFont="1" applyFill="1" applyBorder="1" applyAlignment="1">
      <alignment horizontal="center" vertical="center"/>
    </xf>
    <xf numFmtId="3" fontId="27" fillId="22" borderId="22" xfId="0" applyNumberFormat="1" applyFont="1" applyFill="1" applyBorder="1" applyAlignment="1">
      <alignment horizontal="center" vertical="center"/>
    </xf>
    <xf numFmtId="4" fontId="27" fillId="22" borderId="22" xfId="0" applyNumberFormat="1" applyFont="1" applyFill="1" applyBorder="1" applyAlignment="1">
      <alignment horizontal="center" vertical="center"/>
    </xf>
    <xf numFmtId="0" fontId="1" fillId="0" borderId="1" xfId="0" applyFont="1" applyBorder="1"/>
    <xf numFmtId="0" fontId="1" fillId="0" borderId="1" xfId="0" applyFont="1" applyBorder="1" applyAlignment="1">
      <alignment horizontal="left"/>
    </xf>
    <xf numFmtId="3" fontId="0" fillId="0" borderId="1" xfId="0" applyNumberFormat="1" applyBorder="1"/>
    <xf numFmtId="4" fontId="23" fillId="0" borderId="1" xfId="0" applyNumberFormat="1" applyFont="1" applyBorder="1" applyAlignment="1">
      <alignment horizontal="center"/>
    </xf>
    <xf numFmtId="3" fontId="0" fillId="0" borderId="1" xfId="0" applyNumberFormat="1" applyFill="1" applyBorder="1"/>
    <xf numFmtId="49" fontId="34" fillId="20" borderId="1" xfId="0" applyNumberFormat="1" applyFont="1" applyFill="1" applyBorder="1" applyAlignment="1">
      <alignment horizontal="center" vertical="center" wrapText="1"/>
    </xf>
    <xf numFmtId="0" fontId="35" fillId="0" borderId="0" xfId="3" applyFont="1" applyFill="1" applyAlignment="1">
      <alignment horizontal="center" vertical="center"/>
    </xf>
    <xf numFmtId="0" fontId="33" fillId="21" borderId="24" xfId="136" applyFont="1" applyFill="1" applyBorder="1" applyAlignment="1" applyProtection="1">
      <alignment horizontal="center" vertical="center" wrapText="1" readingOrder="1"/>
      <protection locked="0"/>
    </xf>
    <xf numFmtId="38" fontId="17" fillId="21" borderId="22" xfId="0" applyNumberFormat="1" applyFont="1" applyFill="1" applyBorder="1" applyAlignment="1">
      <alignment horizontal="center" vertical="center"/>
    </xf>
    <xf numFmtId="2" fontId="17" fillId="21" borderId="22" xfId="0" applyNumberFormat="1" applyFont="1" applyFill="1" applyBorder="1" applyAlignment="1">
      <alignment horizontal="center" vertical="center"/>
    </xf>
    <xf numFmtId="3" fontId="23" fillId="0" borderId="1" xfId="0" applyNumberFormat="1" applyFont="1" applyBorder="1"/>
    <xf numFmtId="3" fontId="0" fillId="0" borderId="1" xfId="0" applyNumberFormat="1" applyFont="1" applyBorder="1" applyAlignment="1">
      <alignment horizontal="center"/>
    </xf>
    <xf numFmtId="2" fontId="0" fillId="0" borderId="1" xfId="0" applyNumberFormat="1" applyFont="1" applyBorder="1" applyAlignment="1">
      <alignment horizontal="center"/>
    </xf>
    <xf numFmtId="0" fontId="5" fillId="4" borderId="1" xfId="0" applyFont="1" applyFill="1" applyBorder="1" applyAlignment="1">
      <alignment horizontal="left" vertical="center"/>
    </xf>
    <xf numFmtId="0" fontId="5" fillId="4" borderId="1" xfId="92" applyFont="1" applyFill="1" applyBorder="1" applyAlignment="1">
      <alignment vertical="center"/>
    </xf>
    <xf numFmtId="0" fontId="0" fillId="23" borderId="0" xfId="0" applyFill="1"/>
    <xf numFmtId="0" fontId="31" fillId="18" borderId="47" xfId="122" applyFont="1" applyFill="1" applyBorder="1" applyAlignment="1">
      <alignment horizontal="center"/>
    </xf>
    <xf numFmtId="0" fontId="31" fillId="0" borderId="48" xfId="122" applyFont="1" applyBorder="1" applyAlignment="1">
      <alignment horizontal="right" wrapText="1"/>
    </xf>
    <xf numFmtId="0" fontId="31" fillId="0" borderId="48" xfId="122" applyFont="1" applyBorder="1" applyAlignment="1">
      <alignment wrapText="1"/>
    </xf>
    <xf numFmtId="0" fontId="23" fillId="7" borderId="50" xfId="0" applyFont="1" applyFill="1" applyBorder="1"/>
    <xf numFmtId="0" fontId="23" fillId="7" borderId="51" xfId="0" applyFont="1" applyFill="1" applyBorder="1" applyAlignment="1">
      <alignment horizontal="left"/>
    </xf>
    <xf numFmtId="0" fontId="23" fillId="7" borderId="51" xfId="0" applyFont="1" applyFill="1" applyBorder="1"/>
    <xf numFmtId="0" fontId="37" fillId="0" borderId="0" xfId="97" applyFont="1"/>
    <xf numFmtId="0" fontId="1" fillId="0" borderId="0" xfId="92" applyFont="1"/>
    <xf numFmtId="0" fontId="11" fillId="0" borderId="1" xfId="97" applyFont="1" applyBorder="1" applyAlignment="1">
      <alignment vertical="center"/>
    </xf>
    <xf numFmtId="0" fontId="38" fillId="20" borderId="1" xfId="97" applyFont="1" applyFill="1" applyBorder="1" applyAlignment="1">
      <alignment vertical="center"/>
    </xf>
    <xf numFmtId="0" fontId="27" fillId="20" borderId="1" xfId="7" applyFont="1" applyFill="1" applyBorder="1" applyAlignment="1">
      <alignment horizontal="center" vertical="center"/>
    </xf>
    <xf numFmtId="3" fontId="27" fillId="20" borderId="1" xfId="7" applyNumberFormat="1" applyFont="1" applyFill="1" applyBorder="1" applyAlignment="1">
      <alignment horizontal="center" vertical="center" wrapText="1"/>
    </xf>
    <xf numFmtId="0" fontId="30" fillId="20" borderId="1" xfId="97" applyFont="1" applyFill="1" applyBorder="1" applyAlignment="1">
      <alignment horizontal="center" vertical="center"/>
    </xf>
    <xf numFmtId="3" fontId="30" fillId="20" borderId="1" xfId="117" applyNumberFormat="1" applyFont="1" applyFill="1" applyBorder="1" applyAlignment="1">
      <alignment horizontal="center" vertical="center"/>
    </xf>
    <xf numFmtId="3" fontId="42" fillId="24" borderId="1" xfId="117" applyNumberFormat="1" applyFont="1" applyFill="1" applyBorder="1" applyAlignment="1">
      <alignment horizontal="center" vertical="center"/>
    </xf>
    <xf numFmtId="174" fontId="42" fillId="24" borderId="1" xfId="117" applyNumberFormat="1" applyFont="1" applyFill="1" applyBorder="1" applyAlignment="1">
      <alignment horizontal="center" vertical="center"/>
    </xf>
    <xf numFmtId="175" fontId="42" fillId="24" borderId="1" xfId="117" applyNumberFormat="1" applyFont="1" applyFill="1" applyBorder="1" applyAlignment="1">
      <alignment horizontal="center" vertical="center"/>
    </xf>
    <xf numFmtId="1" fontId="3" fillId="3" borderId="1" xfId="92" applyNumberFormat="1" applyFont="1" applyFill="1" applyBorder="1" applyAlignment="1">
      <alignment vertical="center" wrapText="1" shrinkToFit="1"/>
    </xf>
    <xf numFmtId="0" fontId="30" fillId="3" borderId="1" xfId="97" applyFont="1" applyFill="1" applyBorder="1" applyAlignment="1">
      <alignment vertical="center"/>
    </xf>
    <xf numFmtId="3" fontId="43" fillId="25" borderId="1" xfId="117" applyNumberFormat="1" applyFont="1" applyFill="1" applyBorder="1" applyAlignment="1">
      <alignment horizontal="center" vertical="center"/>
    </xf>
    <xf numFmtId="174" fontId="43" fillId="25" borderId="1" xfId="117" applyNumberFormat="1" applyFont="1" applyFill="1" applyBorder="1" applyAlignment="1">
      <alignment horizontal="center" vertical="center"/>
    </xf>
    <xf numFmtId="0" fontId="14" fillId="0" borderId="1" xfId="92" applyFont="1" applyBorder="1"/>
    <xf numFmtId="0" fontId="23" fillId="0" borderId="1" xfId="7" applyFont="1" applyFill="1" applyBorder="1"/>
    <xf numFmtId="3" fontId="21" fillId="0" borderId="1" xfId="8" applyNumberFormat="1" applyFont="1" applyFill="1" applyBorder="1" applyAlignment="1">
      <alignment horizontal="center" vertical="center"/>
    </xf>
    <xf numFmtId="3" fontId="21" fillId="0" borderId="1" xfId="8" applyNumberFormat="1" applyFont="1" applyFill="1" applyBorder="1"/>
    <xf numFmtId="174" fontId="21" fillId="0" borderId="1" xfId="8" applyNumberFormat="1" applyFont="1" applyFill="1" applyBorder="1" applyAlignment="1">
      <alignment horizontal="center"/>
    </xf>
    <xf numFmtId="176" fontId="42" fillId="24" borderId="1" xfId="117" applyNumberFormat="1" applyFont="1" applyFill="1" applyBorder="1" applyAlignment="1">
      <alignment horizontal="center" vertical="center"/>
    </xf>
    <xf numFmtId="177" fontId="42" fillId="24" borderId="1" xfId="117" applyNumberFormat="1" applyFont="1" applyFill="1" applyBorder="1" applyAlignment="1">
      <alignment horizontal="center" vertical="center"/>
    </xf>
    <xf numFmtId="3" fontId="25" fillId="24" borderId="1" xfId="94" applyNumberFormat="1" applyFont="1" applyFill="1" applyBorder="1" applyAlignment="1">
      <alignment horizontal="center" vertical="center"/>
    </xf>
    <xf numFmtId="3" fontId="3" fillId="3" borderId="1" xfId="97" applyNumberFormat="1" applyFont="1" applyFill="1" applyBorder="1" applyAlignment="1">
      <alignment horizontal="center" vertical="center"/>
    </xf>
    <xf numFmtId="3" fontId="45" fillId="0" borderId="1" xfId="8" applyNumberFormat="1" applyFont="1" applyFill="1" applyBorder="1" applyAlignment="1">
      <alignment horizontal="center"/>
    </xf>
    <xf numFmtId="17" fontId="139" fillId="0" borderId="0" xfId="92" applyNumberFormat="1"/>
    <xf numFmtId="0" fontId="139" fillId="0" borderId="0" xfId="97"/>
    <xf numFmtId="0" fontId="5" fillId="4" borderId="1" xfId="92" applyFont="1" applyFill="1" applyBorder="1"/>
    <xf numFmtId="49" fontId="5" fillId="4" borderId="25" xfId="92" applyNumberFormat="1" applyFont="1" applyFill="1" applyBorder="1" applyAlignment="1">
      <alignment horizontal="left" vertical="center"/>
    </xf>
    <xf numFmtId="0" fontId="25" fillId="0" borderId="0" xfId="102" applyFont="1" applyAlignment="1">
      <alignment vertical="center"/>
    </xf>
    <xf numFmtId="0" fontId="46" fillId="0" borderId="0" xfId="97" applyFont="1"/>
    <xf numFmtId="178" fontId="42" fillId="24" borderId="1" xfId="1" applyNumberFormat="1" applyFont="1" applyFill="1" applyBorder="1" applyAlignment="1">
      <alignment horizontal="center" vertical="center"/>
    </xf>
    <xf numFmtId="178" fontId="43" fillId="25" borderId="1" xfId="1" applyNumberFormat="1" applyFont="1" applyFill="1" applyBorder="1" applyAlignment="1">
      <alignment horizontal="center" vertical="center"/>
    </xf>
    <xf numFmtId="3" fontId="45" fillId="0" borderId="1" xfId="8" applyNumberFormat="1" applyFont="1" applyFill="1" applyBorder="1" applyAlignment="1">
      <alignment horizontal="center" vertical="center"/>
    </xf>
    <xf numFmtId="178" fontId="21" fillId="0" borderId="1" xfId="1" applyNumberFormat="1" applyFont="1" applyFill="1" applyBorder="1" applyAlignment="1">
      <alignment horizontal="center"/>
    </xf>
    <xf numFmtId="0" fontId="48" fillId="20" borderId="1" xfId="7" applyFont="1" applyFill="1" applyBorder="1" applyAlignment="1">
      <alignment horizontal="center" vertical="center" wrapText="1"/>
    </xf>
    <xf numFmtId="0" fontId="1" fillId="0" borderId="0" xfId="97" applyFont="1"/>
    <xf numFmtId="0" fontId="5" fillId="4" borderId="1" xfId="0" applyFont="1" applyFill="1" applyBorder="1" applyAlignment="1">
      <alignment horizontal="left"/>
    </xf>
    <xf numFmtId="1" fontId="0" fillId="4" borderId="25" xfId="0" applyNumberFormat="1" applyFont="1" applyFill="1" applyBorder="1" applyAlignment="1">
      <alignment vertical="center" shrinkToFit="1"/>
    </xf>
    <xf numFmtId="0" fontId="5" fillId="4" borderId="24" xfId="0" applyFont="1" applyFill="1" applyBorder="1" applyAlignment="1">
      <alignment horizontal="left" vertical="center"/>
    </xf>
    <xf numFmtId="0" fontId="5" fillId="4" borderId="25" xfId="0" applyFont="1" applyFill="1" applyBorder="1" applyAlignment="1">
      <alignment horizontal="left" vertical="center"/>
    </xf>
    <xf numFmtId="0" fontId="5" fillId="4" borderId="1" xfId="92" applyFont="1" applyFill="1" applyBorder="1" applyAlignment="1">
      <alignment horizontal="left" vertical="center"/>
    </xf>
    <xf numFmtId="1" fontId="0" fillId="4" borderId="38" xfId="0" applyNumberFormat="1" applyFont="1" applyFill="1" applyBorder="1" applyAlignment="1">
      <alignment vertical="center" shrinkToFit="1"/>
    </xf>
    <xf numFmtId="0" fontId="139" fillId="4" borderId="0" xfId="92" applyFill="1" applyAlignment="1">
      <alignment horizontal="left"/>
    </xf>
    <xf numFmtId="0" fontId="5" fillId="4" borderId="38" xfId="0" applyFont="1" applyFill="1" applyBorder="1" applyAlignment="1">
      <alignment horizontal="left" vertical="center"/>
    </xf>
    <xf numFmtId="0" fontId="139" fillId="0" borderId="0" xfId="92" applyAlignment="1">
      <alignment horizontal="center"/>
    </xf>
    <xf numFmtId="0" fontId="1" fillId="0" borderId="0" xfId="92" applyFont="1" applyAlignment="1">
      <alignment horizontal="center"/>
    </xf>
    <xf numFmtId="0" fontId="11" fillId="0" borderId="0" xfId="97" applyFont="1" applyAlignment="1">
      <alignment vertical="center" wrapText="1"/>
    </xf>
    <xf numFmtId="0" fontId="11" fillId="0" borderId="0" xfId="97" applyFont="1" applyAlignment="1">
      <alignment vertical="center"/>
    </xf>
    <xf numFmtId="0" fontId="27" fillId="20" borderId="1" xfId="7" applyFont="1" applyFill="1" applyBorder="1" applyAlignment="1">
      <alignment horizontal="center" vertical="center" wrapText="1"/>
    </xf>
    <xf numFmtId="3" fontId="22" fillId="24" borderId="1" xfId="117" applyNumberFormat="1" applyFont="1" applyFill="1" applyBorder="1" applyAlignment="1">
      <alignment horizontal="center" vertical="center"/>
    </xf>
    <xf numFmtId="174" fontId="22" fillId="24" borderId="1" xfId="117" applyNumberFormat="1" applyFont="1" applyFill="1" applyBorder="1" applyAlignment="1">
      <alignment horizontal="center" vertical="center"/>
    </xf>
    <xf numFmtId="1" fontId="3" fillId="3" borderId="1" xfId="0" applyNumberFormat="1" applyFont="1" applyFill="1" applyBorder="1" applyAlignment="1">
      <alignment vertical="center" wrapText="1" shrinkToFit="1"/>
    </xf>
    <xf numFmtId="3" fontId="21" fillId="0" borderId="1" xfId="8" applyNumberFormat="1" applyFont="1" applyFill="1" applyBorder="1" applyAlignment="1">
      <alignment horizontal="center"/>
    </xf>
    <xf numFmtId="3" fontId="3" fillId="3" borderId="1" xfId="92" applyNumberFormat="1" applyFont="1" applyFill="1" applyBorder="1" applyAlignment="1">
      <alignment horizontal="center"/>
    </xf>
    <xf numFmtId="174" fontId="3" fillId="3" borderId="1" xfId="92" applyNumberFormat="1" applyFont="1" applyFill="1" applyBorder="1" applyAlignment="1">
      <alignment horizontal="center"/>
    </xf>
    <xf numFmtId="177" fontId="22" fillId="24" borderId="1" xfId="117" applyNumberFormat="1" applyFont="1" applyFill="1" applyBorder="1" applyAlignment="1">
      <alignment horizontal="center" vertical="center"/>
    </xf>
    <xf numFmtId="176" fontId="22" fillId="24" borderId="1" xfId="117" applyNumberFormat="1" applyFont="1" applyFill="1" applyBorder="1" applyAlignment="1">
      <alignment horizontal="center" vertical="center"/>
    </xf>
    <xf numFmtId="49" fontId="34" fillId="20" borderId="22" xfId="0" applyNumberFormat="1" applyFont="1" applyFill="1" applyBorder="1" applyAlignment="1">
      <alignment horizontal="center" vertical="center" wrapText="1"/>
    </xf>
    <xf numFmtId="3" fontId="49" fillId="24" borderId="1" xfId="93" applyNumberFormat="1" applyFont="1" applyFill="1" applyBorder="1" applyAlignment="1">
      <alignment horizontal="center" vertical="center"/>
    </xf>
    <xf numFmtId="0" fontId="17" fillId="0" borderId="0" xfId="92" applyFont="1" applyFill="1"/>
    <xf numFmtId="0" fontId="0" fillId="0" borderId="0" xfId="0" applyFill="1" applyAlignment="1">
      <alignment horizontal="left"/>
    </xf>
    <xf numFmtId="3" fontId="3" fillId="3" borderId="1" xfId="97" applyNumberFormat="1" applyFont="1" applyFill="1" applyBorder="1" applyAlignment="1">
      <alignment horizontal="center"/>
    </xf>
    <xf numFmtId="0" fontId="5" fillId="4" borderId="1" xfId="0" applyFont="1" applyFill="1" applyBorder="1"/>
    <xf numFmtId="0" fontId="5" fillId="4" borderId="24" xfId="0" applyFont="1" applyFill="1" applyBorder="1" applyAlignment="1">
      <alignment vertical="center"/>
    </xf>
    <xf numFmtId="0" fontId="5" fillId="4" borderId="25" xfId="0" applyFont="1" applyFill="1" applyBorder="1" applyAlignment="1">
      <alignment vertical="center"/>
    </xf>
    <xf numFmtId="0" fontId="25" fillId="0" borderId="0" xfId="101" applyFont="1" applyAlignment="1">
      <alignment vertical="center"/>
    </xf>
    <xf numFmtId="0" fontId="5" fillId="4" borderId="38" xfId="0" applyFont="1" applyFill="1" applyBorder="1" applyAlignment="1">
      <alignment vertical="center"/>
    </xf>
    <xf numFmtId="0" fontId="14" fillId="0" borderId="51" xfId="0" applyFont="1" applyFill="1" applyBorder="1" applyAlignment="1">
      <alignment horizontal="left"/>
    </xf>
    <xf numFmtId="0" fontId="139" fillId="0" borderId="0" xfId="92" applyFill="1"/>
    <xf numFmtId="0" fontId="11" fillId="0" borderId="54" xfId="97" applyFont="1" applyBorder="1" applyAlignment="1">
      <alignment vertical="center"/>
    </xf>
    <xf numFmtId="0" fontId="11" fillId="0" borderId="6" xfId="97" applyFont="1" applyBorder="1" applyAlignment="1">
      <alignment vertical="center"/>
    </xf>
    <xf numFmtId="0" fontId="38" fillId="20" borderId="6" xfId="97" applyFont="1" applyFill="1" applyBorder="1" applyAlignment="1">
      <alignment vertical="center"/>
    </xf>
    <xf numFmtId="0" fontId="5" fillId="4" borderId="1" xfId="92" applyFont="1" applyFill="1" applyBorder="1" applyAlignment="1">
      <alignment horizontal="left"/>
    </xf>
    <xf numFmtId="0" fontId="5" fillId="4" borderId="10" xfId="0" applyFont="1" applyFill="1" applyBorder="1" applyAlignment="1">
      <alignment horizontal="left" vertical="center"/>
    </xf>
    <xf numFmtId="0" fontId="5" fillId="4" borderId="33" xfId="0" applyFont="1" applyFill="1" applyBorder="1" applyAlignment="1">
      <alignment horizontal="left" vertical="center"/>
    </xf>
    <xf numFmtId="0" fontId="5" fillId="4" borderId="11" xfId="0" applyFont="1" applyFill="1" applyBorder="1" applyAlignment="1">
      <alignment horizontal="left" vertical="center"/>
    </xf>
    <xf numFmtId="0" fontId="38" fillId="0" borderId="24" xfId="97" applyFont="1" applyBorder="1" applyAlignment="1">
      <alignment vertical="center" wrapText="1"/>
    </xf>
    <xf numFmtId="0" fontId="38" fillId="0" borderId="25" xfId="97" applyFont="1" applyBorder="1" applyAlignment="1">
      <alignment vertical="center"/>
    </xf>
    <xf numFmtId="0" fontId="38" fillId="26" borderId="24" xfId="97" applyFont="1" applyFill="1" applyBorder="1" applyAlignment="1">
      <alignment vertical="center"/>
    </xf>
    <xf numFmtId="3" fontId="27" fillId="26" borderId="22" xfId="7" applyNumberFormat="1" applyFont="1" applyFill="1" applyBorder="1" applyAlignment="1">
      <alignment horizontal="center" vertical="center" wrapText="1"/>
    </xf>
    <xf numFmtId="3" fontId="3" fillId="3" borderId="1" xfId="92" applyNumberFormat="1" applyFont="1" applyFill="1" applyBorder="1"/>
    <xf numFmtId="177" fontId="42" fillId="24" borderId="24" xfId="117" applyNumberFormat="1" applyFont="1" applyFill="1" applyBorder="1" applyAlignment="1">
      <alignment horizontal="center" vertical="center"/>
    </xf>
    <xf numFmtId="49" fontId="34" fillId="26" borderId="38" xfId="0" applyNumberFormat="1" applyFont="1" applyFill="1" applyBorder="1" applyAlignment="1">
      <alignment horizontal="center" vertical="center" wrapText="1"/>
    </xf>
    <xf numFmtId="3" fontId="1" fillId="24" borderId="1" xfId="92" applyNumberFormat="1" applyFont="1" applyFill="1" applyBorder="1" applyAlignment="1">
      <alignment horizontal="center" vertical="center"/>
    </xf>
    <xf numFmtId="3" fontId="3" fillId="3" borderId="1" xfId="92" applyNumberFormat="1" applyFont="1" applyFill="1" applyBorder="1" applyAlignment="1">
      <alignment horizontal="center" vertical="center"/>
    </xf>
    <xf numFmtId="0" fontId="17" fillId="0" borderId="0" xfId="92" applyFont="1"/>
    <xf numFmtId="0" fontId="0" fillId="0" borderId="0" xfId="0" applyAlignment="1">
      <alignment horizontal="left"/>
    </xf>
    <xf numFmtId="2" fontId="37" fillId="0" borderId="0" xfId="97" applyNumberFormat="1" applyFont="1"/>
    <xf numFmtId="2" fontId="27" fillId="20" borderId="1" xfId="7" applyNumberFormat="1" applyFont="1" applyFill="1" applyBorder="1" applyAlignment="1">
      <alignment horizontal="center" vertical="center"/>
    </xf>
    <xf numFmtId="0" fontId="30" fillId="20" borderId="1" xfId="97" applyFont="1" applyFill="1" applyBorder="1" applyAlignment="1">
      <alignment vertical="center"/>
    </xf>
    <xf numFmtId="3" fontId="1" fillId="24" borderId="1" xfId="97" applyNumberFormat="1" applyFont="1" applyFill="1" applyBorder="1" applyAlignment="1">
      <alignment vertical="center"/>
    </xf>
    <xf numFmtId="2" fontId="1" fillId="24" borderId="1" xfId="97" applyNumberFormat="1" applyFont="1" applyFill="1" applyBorder="1" applyAlignment="1">
      <alignment horizontal="center" vertical="center"/>
    </xf>
    <xf numFmtId="3" fontId="1" fillId="24" borderId="1" xfId="97" applyNumberFormat="1" applyFont="1" applyFill="1" applyBorder="1" applyAlignment="1">
      <alignment horizontal="center" vertical="center"/>
    </xf>
    <xf numFmtId="3" fontId="3" fillId="3" borderId="1" xfId="97" applyNumberFormat="1" applyFont="1" applyFill="1" applyBorder="1" applyAlignment="1">
      <alignment vertical="center"/>
    </xf>
    <xf numFmtId="2" fontId="3" fillId="3" borderId="1" xfId="97" applyNumberFormat="1" applyFont="1" applyFill="1" applyBorder="1" applyAlignment="1">
      <alignment horizontal="center" vertical="center"/>
    </xf>
    <xf numFmtId="2" fontId="21" fillId="0" borderId="1" xfId="8" applyNumberFormat="1" applyFont="1" applyFill="1" applyBorder="1"/>
    <xf numFmtId="49" fontId="34" fillId="20" borderId="38" xfId="0" applyNumberFormat="1" applyFont="1" applyFill="1" applyBorder="1" applyAlignment="1">
      <alignment horizontal="center" vertical="center" wrapText="1"/>
    </xf>
    <xf numFmtId="3" fontId="37" fillId="0" borderId="0" xfId="97" applyNumberFormat="1" applyFont="1"/>
    <xf numFmtId="3" fontId="45" fillId="24" borderId="1" xfId="93" applyNumberFormat="1" applyFont="1" applyFill="1" applyBorder="1" applyAlignment="1">
      <alignment horizontal="center" vertical="center"/>
    </xf>
    <xf numFmtId="0" fontId="37" fillId="0" borderId="0" xfId="97" applyFont="1" applyAlignment="1"/>
    <xf numFmtId="0" fontId="30" fillId="3" borderId="1" xfId="97" applyFont="1" applyFill="1" applyBorder="1" applyAlignment="1">
      <alignment horizontal="left" vertical="center"/>
    </xf>
    <xf numFmtId="2" fontId="139" fillId="0" borderId="0" xfId="97" applyNumberFormat="1"/>
    <xf numFmtId="2" fontId="53" fillId="0" borderId="0" xfId="123" applyNumberFormat="1" applyFont="1"/>
    <xf numFmtId="0" fontId="53" fillId="0" borderId="0" xfId="123" applyFont="1"/>
    <xf numFmtId="3" fontId="3" fillId="3" borderId="1" xfId="97" applyNumberFormat="1" applyFont="1" applyFill="1" applyBorder="1" applyAlignment="1">
      <alignment horizontal="right" vertical="center"/>
    </xf>
    <xf numFmtId="0" fontId="1" fillId="0" borderId="0" xfId="0" applyFont="1"/>
    <xf numFmtId="0" fontId="54" fillId="0" borderId="0" xfId="135" applyFont="1" applyAlignment="1">
      <alignment vertical="center"/>
    </xf>
    <xf numFmtId="0" fontId="55" fillId="0" borderId="0" xfId="0" applyFont="1" applyAlignment="1">
      <alignment vertical="center"/>
    </xf>
    <xf numFmtId="0" fontId="55" fillId="4" borderId="0" xfId="0" applyFont="1" applyFill="1" applyAlignment="1">
      <alignment vertical="center"/>
    </xf>
    <xf numFmtId="0" fontId="1" fillId="4" borderId="0" xfId="0" applyFont="1" applyFill="1" applyAlignment="1">
      <alignment vertical="center"/>
    </xf>
    <xf numFmtId="0" fontId="33" fillId="20" borderId="1" xfId="119" applyFont="1" applyFill="1" applyBorder="1" applyAlignment="1">
      <alignment horizontal="center" vertical="center" wrapText="1"/>
    </xf>
    <xf numFmtId="0" fontId="3" fillId="20" borderId="1" xfId="0" applyFont="1" applyFill="1" applyBorder="1"/>
    <xf numFmtId="3" fontId="14" fillId="24" borderId="1" xfId="0" applyNumberFormat="1" applyFont="1" applyFill="1" applyBorder="1" applyAlignment="1">
      <alignment horizontal="center" vertical="center"/>
    </xf>
    <xf numFmtId="0" fontId="34" fillId="6" borderId="1" xfId="119" applyFont="1" applyFill="1" applyBorder="1" applyAlignment="1">
      <alignment horizontal="left" vertical="center" wrapText="1"/>
    </xf>
    <xf numFmtId="0" fontId="59" fillId="6" borderId="1" xfId="119" applyFont="1" applyFill="1" applyBorder="1" applyAlignment="1">
      <alignment wrapText="1"/>
    </xf>
    <xf numFmtId="0" fontId="17" fillId="6" borderId="1" xfId="0" applyFont="1" applyFill="1" applyBorder="1"/>
    <xf numFmtId="3" fontId="17" fillId="6" borderId="1" xfId="0" applyNumberFormat="1" applyFont="1" applyFill="1" applyBorder="1" applyAlignment="1">
      <alignment horizontal="center" vertical="center"/>
    </xf>
    <xf numFmtId="0" fontId="9" fillId="0" borderId="1" xfId="7" applyFont="1" applyFill="1" applyBorder="1" applyAlignment="1">
      <alignment horizontal="center"/>
    </xf>
    <xf numFmtId="0" fontId="60" fillId="0" borderId="1" xfId="119" applyFont="1" applyBorder="1" applyAlignment="1">
      <alignment wrapText="1"/>
    </xf>
    <xf numFmtId="0" fontId="9" fillId="0" borderId="1" xfId="7" applyFont="1" applyFill="1" applyBorder="1"/>
    <xf numFmtId="3" fontId="61" fillId="27" borderId="1" xfId="8" applyNumberFormat="1" applyBorder="1" applyAlignment="1">
      <alignment horizontal="center" vertical="center"/>
    </xf>
    <xf numFmtId="0" fontId="62" fillId="0" borderId="0" xfId="135" applyFont="1" applyAlignment="1">
      <alignment vertical="center"/>
    </xf>
    <xf numFmtId="0" fontId="27" fillId="28" borderId="1" xfId="7" applyFont="1" applyFill="1" applyBorder="1" applyAlignment="1">
      <alignment horizontal="center" vertical="center"/>
    </xf>
    <xf numFmtId="0" fontId="63" fillId="28" borderId="1" xfId="0" applyFont="1" applyFill="1" applyBorder="1" applyAlignment="1">
      <alignment horizontal="center" vertical="center"/>
    </xf>
    <xf numFmtId="3" fontId="64" fillId="24" borderId="1" xfId="0" applyNumberFormat="1" applyFont="1" applyFill="1" applyBorder="1" applyAlignment="1">
      <alignment horizontal="center" vertical="center"/>
    </xf>
    <xf numFmtId="3" fontId="65" fillId="6" borderId="1" xfId="0" applyNumberFormat="1" applyFont="1" applyFill="1" applyBorder="1" applyAlignment="1">
      <alignment horizontal="center" vertical="center"/>
    </xf>
    <xf numFmtId="3" fontId="66"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3" fontId="1" fillId="0" borderId="38" xfId="0" applyNumberFormat="1" applyFont="1" applyBorder="1" applyAlignment="1">
      <alignment horizontal="center" vertical="center"/>
    </xf>
    <xf numFmtId="2" fontId="0" fillId="0" borderId="1" xfId="0" applyNumberFormat="1" applyFont="1" applyBorder="1" applyAlignment="1">
      <alignment horizontal="center" vertical="center"/>
    </xf>
    <xf numFmtId="0" fontId="0" fillId="0" borderId="1" xfId="0" applyBorder="1" applyAlignment="1">
      <alignment horizontal="left" vertical="center"/>
    </xf>
    <xf numFmtId="17" fontId="0" fillId="0" borderId="0" xfId="0" applyNumberFormat="1"/>
    <xf numFmtId="0" fontId="3" fillId="28" borderId="1" xfId="0" applyFont="1" applyFill="1" applyBorder="1" applyAlignment="1">
      <alignment horizontal="center" vertical="center"/>
    </xf>
    <xf numFmtId="3" fontId="1" fillId="0" borderId="1" xfId="0" applyNumberFormat="1" applyFont="1" applyBorder="1" applyAlignment="1">
      <alignment horizontal="center" vertical="center"/>
    </xf>
    <xf numFmtId="3" fontId="1" fillId="0" borderId="1" xfId="0" applyNumberFormat="1" applyFont="1" applyBorder="1" applyAlignment="1">
      <alignment vertical="center"/>
    </xf>
    <xf numFmtId="41" fontId="0" fillId="0" borderId="1" xfId="2" applyFont="1" applyBorder="1"/>
    <xf numFmtId="0" fontId="0" fillId="0" borderId="0" xfId="0" applyAlignment="1">
      <alignment horizontal="center"/>
    </xf>
    <xf numFmtId="0" fontId="0" fillId="0" borderId="0" xfId="0" applyAlignment="1">
      <alignment wrapText="1"/>
    </xf>
    <xf numFmtId="41" fontId="0" fillId="0" borderId="1" xfId="0" applyNumberFormat="1" applyBorder="1" applyAlignment="1">
      <alignment horizontal="right"/>
    </xf>
    <xf numFmtId="41" fontId="0" fillId="0" borderId="1" xfId="0" applyNumberFormat="1" applyBorder="1"/>
    <xf numFmtId="0" fontId="0" fillId="0" borderId="0" xfId="0" applyFont="1" applyAlignment="1">
      <alignment horizontal="right"/>
    </xf>
    <xf numFmtId="49" fontId="0" fillId="0" borderId="0" xfId="0" applyNumberFormat="1"/>
    <xf numFmtId="3" fontId="1" fillId="0" borderId="0" xfId="0" applyNumberFormat="1" applyFont="1" applyAlignment="1">
      <alignment horizontal="center" vertical="center"/>
    </xf>
    <xf numFmtId="2" fontId="0" fillId="0" borderId="0" xfId="0" applyNumberFormat="1" applyFont="1" applyAlignment="1">
      <alignment horizontal="center" vertical="center"/>
    </xf>
    <xf numFmtId="0" fontId="67" fillId="31" borderId="1" xfId="7" applyFont="1" applyFill="1" applyBorder="1" applyAlignment="1">
      <alignment horizontal="center" vertical="center"/>
    </xf>
    <xf numFmtId="0" fontId="68" fillId="24" borderId="1" xfId="119" applyFont="1" applyFill="1" applyBorder="1" applyAlignment="1">
      <alignment vertical="center" wrapText="1"/>
    </xf>
    <xf numFmtId="0" fontId="0" fillId="24" borderId="1" xfId="0" applyFont="1" applyFill="1" applyBorder="1" applyAlignment="1">
      <alignment vertical="center"/>
    </xf>
    <xf numFmtId="41" fontId="69" fillId="5" borderId="1" xfId="2" applyFont="1" applyFill="1" applyBorder="1" applyAlignment="1">
      <alignment horizontal="center" vertical="center"/>
    </xf>
    <xf numFmtId="0" fontId="23" fillId="0" borderId="1" xfId="7" applyFont="1" applyFill="1" applyBorder="1" applyAlignment="1">
      <alignment vertical="center"/>
    </xf>
    <xf numFmtId="0" fontId="9" fillId="29" borderId="1" xfId="7" applyFont="1" applyBorder="1" applyAlignment="1">
      <alignment vertical="center"/>
    </xf>
    <xf numFmtId="0" fontId="67" fillId="31" borderId="1" xfId="7" applyFont="1" applyFill="1" applyBorder="1" applyAlignment="1">
      <alignment horizontal="center" vertical="center" wrapText="1"/>
    </xf>
    <xf numFmtId="41" fontId="70" fillId="24" borderId="1" xfId="2" applyFont="1" applyFill="1" applyBorder="1" applyAlignment="1">
      <alignment horizontal="center" vertical="center"/>
    </xf>
    <xf numFmtId="41" fontId="69" fillId="24" borderId="1" xfId="2" applyFont="1" applyFill="1" applyBorder="1" applyAlignment="1">
      <alignment horizontal="center" vertical="center"/>
    </xf>
    <xf numFmtId="41" fontId="70" fillId="24" borderId="1" xfId="81" applyFont="1" applyFill="1" applyBorder="1" applyAlignment="1">
      <alignment horizontal="center" vertical="center"/>
    </xf>
    <xf numFmtId="41" fontId="70" fillId="24" borderId="13" xfId="81" applyFont="1" applyFill="1" applyBorder="1" applyAlignment="1">
      <alignment vertical="center"/>
    </xf>
    <xf numFmtId="41" fontId="70" fillId="24" borderId="13" xfId="81" applyFont="1" applyFill="1" applyBorder="1" applyAlignment="1">
      <alignment horizontal="center" vertical="center"/>
    </xf>
    <xf numFmtId="41" fontId="70" fillId="24" borderId="13" xfId="2" applyFont="1" applyFill="1" applyBorder="1" applyAlignment="1">
      <alignment horizontal="center" vertical="center"/>
    </xf>
    <xf numFmtId="0" fontId="0" fillId="4" borderId="0" xfId="0" applyFont="1" applyFill="1" applyAlignment="1">
      <alignment horizontal="center" readingOrder="1"/>
    </xf>
    <xf numFmtId="41" fontId="70" fillId="24" borderId="13" xfId="2" applyFont="1" applyFill="1" applyBorder="1" applyAlignment="1">
      <alignment vertical="center"/>
    </xf>
    <xf numFmtId="0" fontId="0" fillId="32" borderId="1" xfId="0" applyFill="1" applyBorder="1" applyAlignment="1">
      <alignment horizontal="center" vertical="center"/>
    </xf>
    <xf numFmtId="0" fontId="0" fillId="32" borderId="1" xfId="0" applyFill="1" applyBorder="1"/>
    <xf numFmtId="49" fontId="5" fillId="0" borderId="0" xfId="0" applyNumberFormat="1" applyFont="1"/>
    <xf numFmtId="0" fontId="16" fillId="11" borderId="7" xfId="0" applyFont="1" applyFill="1" applyBorder="1" applyAlignment="1">
      <alignment vertical="center"/>
    </xf>
    <xf numFmtId="0" fontId="16" fillId="11" borderId="0" xfId="0" applyFont="1" applyFill="1" applyAlignment="1">
      <alignment vertical="center"/>
    </xf>
    <xf numFmtId="0" fontId="0" fillId="4" borderId="24" xfId="0" applyFont="1" applyFill="1" applyBorder="1" applyAlignment="1">
      <alignment vertical="center"/>
    </xf>
    <xf numFmtId="0" fontId="72" fillId="4" borderId="25" xfId="0" applyFont="1" applyFill="1" applyBorder="1" applyAlignment="1">
      <alignment vertical="center"/>
    </xf>
    <xf numFmtId="49" fontId="17" fillId="0" borderId="0" xfId="0" applyNumberFormat="1" applyFont="1"/>
    <xf numFmtId="0" fontId="16" fillId="0" borderId="7" xfId="0" applyFont="1" applyBorder="1" applyAlignment="1">
      <alignment horizontal="left" vertical="center"/>
    </xf>
    <xf numFmtId="0" fontId="16" fillId="0" borderId="0" xfId="0" applyFont="1" applyAlignment="1">
      <alignment horizontal="left" vertical="center"/>
    </xf>
    <xf numFmtId="0" fontId="54" fillId="0" borderId="0" xfId="135" applyFont="1" applyBorder="1" applyAlignment="1">
      <alignment vertical="center" readingOrder="1"/>
    </xf>
    <xf numFmtId="0" fontId="34" fillId="20" borderId="1" xfId="119" applyFont="1" applyFill="1" applyBorder="1" applyAlignment="1">
      <alignment vertical="center" wrapText="1"/>
    </xf>
    <xf numFmtId="0" fontId="17" fillId="20" borderId="1" xfId="0" applyFont="1" applyFill="1" applyBorder="1" applyAlignment="1">
      <alignment vertical="center"/>
    </xf>
    <xf numFmtId="0" fontId="34" fillId="6" borderId="1" xfId="119" applyFont="1" applyFill="1" applyBorder="1" applyAlignment="1">
      <alignment vertical="center" wrapText="1"/>
    </xf>
    <xf numFmtId="0" fontId="59" fillId="6" borderId="1" xfId="119" applyFont="1" applyFill="1" applyBorder="1" applyAlignment="1">
      <alignment vertical="center" wrapText="1"/>
    </xf>
    <xf numFmtId="0" fontId="17" fillId="6" borderId="1" xfId="0" applyFont="1" applyFill="1" applyBorder="1" applyAlignment="1">
      <alignment vertical="center"/>
    </xf>
    <xf numFmtId="3" fontId="17" fillId="6" borderId="1" xfId="0" applyNumberFormat="1" applyFont="1" applyFill="1" applyBorder="1" applyAlignment="1">
      <alignment vertical="center"/>
    </xf>
    <xf numFmtId="0" fontId="9" fillId="0" borderId="1" xfId="7" applyFont="1" applyFill="1" applyBorder="1" applyAlignment="1">
      <alignment horizontal="center" vertical="center"/>
    </xf>
    <xf numFmtId="0" fontId="60" fillId="0" borderId="1" xfId="119" applyFont="1" applyBorder="1" applyAlignment="1">
      <alignment vertical="center" wrapText="1"/>
    </xf>
    <xf numFmtId="3" fontId="21" fillId="0" borderId="1" xfId="8" applyNumberFormat="1" applyFont="1" applyFill="1" applyBorder="1" applyAlignment="1">
      <alignment vertical="center"/>
    </xf>
    <xf numFmtId="3" fontId="34" fillId="6" borderId="1" xfId="119" applyNumberFormat="1" applyFont="1" applyFill="1" applyBorder="1" applyAlignment="1">
      <alignment vertical="center" wrapText="1"/>
    </xf>
    <xf numFmtId="17" fontId="27" fillId="20" borderId="1" xfId="7" applyNumberFormat="1" applyFont="1" applyFill="1" applyBorder="1" applyAlignment="1">
      <alignment horizontal="center" vertical="center" wrapText="1" shrinkToFit="1"/>
    </xf>
    <xf numFmtId="3" fontId="61" fillId="27" borderId="1" xfId="8" applyNumberFormat="1" applyBorder="1" applyAlignment="1">
      <alignment vertical="center"/>
    </xf>
    <xf numFmtId="0" fontId="0" fillId="4" borderId="0" xfId="0" applyFill="1" applyAlignment="1">
      <alignment horizontal="centerContinuous" readingOrder="1"/>
    </xf>
    <xf numFmtId="3" fontId="17" fillId="6" borderId="1" xfId="116" applyNumberFormat="1" applyFont="1" applyFill="1" applyBorder="1" applyAlignment="1">
      <alignment horizontal="right" vertical="center" wrapText="1"/>
    </xf>
    <xf numFmtId="3" fontId="61" fillId="27" borderId="1" xfId="8" applyNumberFormat="1" applyBorder="1" applyAlignment="1">
      <alignment horizontal="right" vertical="center" wrapText="1"/>
    </xf>
    <xf numFmtId="0" fontId="0" fillId="4" borderId="0" xfId="0" applyFill="1" applyAlignment="1">
      <alignment horizontal="center" readingOrder="1"/>
    </xf>
    <xf numFmtId="0" fontId="27" fillId="6" borderId="1" xfId="7" applyFont="1" applyFill="1" applyBorder="1" applyAlignment="1">
      <alignment horizontal="center" vertical="center"/>
    </xf>
    <xf numFmtId="3" fontId="66" fillId="0" borderId="1" xfId="0" applyNumberFormat="1" applyFont="1" applyBorder="1" applyAlignment="1">
      <alignment vertical="center"/>
    </xf>
    <xf numFmtId="3" fontId="65" fillId="6" borderId="1" xfId="0" applyNumberFormat="1" applyFont="1" applyFill="1" applyBorder="1" applyAlignment="1">
      <alignment vertical="center"/>
    </xf>
    <xf numFmtId="0" fontId="0" fillId="0" borderId="1" xfId="0" applyFont="1" applyBorder="1"/>
    <xf numFmtId="3" fontId="0" fillId="0" borderId="0" xfId="0" applyNumberFormat="1" applyFont="1"/>
    <xf numFmtId="41" fontId="0" fillId="0" borderId="0" xfId="0" applyNumberFormat="1"/>
    <xf numFmtId="0" fontId="9" fillId="0" borderId="0" xfId="95"/>
    <xf numFmtId="0" fontId="74" fillId="26" borderId="1" xfId="7" applyFont="1" applyFill="1" applyBorder="1" applyAlignment="1">
      <alignment horizontal="center" vertical="center" wrapText="1"/>
    </xf>
    <xf numFmtId="0" fontId="28" fillId="28" borderId="1" xfId="7" applyFont="1" applyFill="1" applyBorder="1" applyAlignment="1">
      <alignment horizontal="center" vertical="center" wrapText="1"/>
    </xf>
    <xf numFmtId="0" fontId="75" fillId="26" borderId="1" xfId="4" applyFont="1" applyFill="1" applyBorder="1" applyAlignment="1">
      <alignment horizontal="center" vertical="center" wrapText="1"/>
    </xf>
    <xf numFmtId="0" fontId="76" fillId="26" borderId="1" xfId="4" applyFont="1" applyFill="1" applyBorder="1" applyAlignment="1">
      <alignment horizontal="center" vertical="center"/>
    </xf>
    <xf numFmtId="2" fontId="73" fillId="20" borderId="1" xfId="95" applyNumberFormat="1" applyFont="1" applyFill="1" applyBorder="1" applyAlignment="1">
      <alignment horizontal="left" vertical="center"/>
    </xf>
    <xf numFmtId="3" fontId="45" fillId="33" borderId="1" xfId="95" applyNumberFormat="1" applyFont="1" applyFill="1" applyBorder="1" applyAlignment="1">
      <alignment horizontal="center" vertical="center"/>
    </xf>
    <xf numFmtId="2" fontId="77" fillId="30" borderId="1" xfId="95" applyNumberFormat="1" applyFont="1" applyFill="1" applyBorder="1" applyAlignment="1">
      <alignment vertical="top"/>
    </xf>
    <xf numFmtId="2" fontId="26" fillId="3" borderId="1" xfId="95" applyNumberFormat="1" applyFont="1" applyFill="1" applyBorder="1" applyAlignment="1">
      <alignment vertical="top"/>
    </xf>
    <xf numFmtId="3" fontId="23" fillId="30" borderId="1" xfId="95" applyNumberFormat="1" applyFont="1" applyFill="1" applyBorder="1" applyAlignment="1">
      <alignment horizontal="center"/>
    </xf>
    <xf numFmtId="3" fontId="45" fillId="30" borderId="1" xfId="95" applyNumberFormat="1" applyFont="1" applyFill="1" applyBorder="1" applyAlignment="1">
      <alignment horizontal="center"/>
    </xf>
    <xf numFmtId="0" fontId="78" fillId="0" borderId="1" xfId="5" applyFill="1" applyBorder="1"/>
    <xf numFmtId="0" fontId="78" fillId="0" borderId="1" xfId="5" applyFill="1" applyBorder="1" applyAlignment="1">
      <alignment horizontal="center"/>
    </xf>
    <xf numFmtId="2" fontId="26" fillId="3" borderId="1" xfId="95" applyNumberFormat="1" applyFont="1" applyFill="1" applyBorder="1" applyAlignment="1">
      <alignment vertical="center"/>
    </xf>
    <xf numFmtId="2" fontId="26" fillId="3" borderId="1" xfId="95" applyNumberFormat="1" applyFont="1" applyFill="1" applyBorder="1" applyAlignment="1">
      <alignment horizontal="center" vertical="center"/>
    </xf>
    <xf numFmtId="3" fontId="9" fillId="0" borderId="0" xfId="95" applyNumberFormat="1"/>
    <xf numFmtId="3" fontId="23" fillId="0" borderId="1" xfId="8" applyNumberFormat="1" applyFont="1" applyFill="1" applyBorder="1" applyAlignment="1">
      <alignment horizontal="right"/>
    </xf>
    <xf numFmtId="0" fontId="79" fillId="4" borderId="1" xfId="0" applyFont="1" applyFill="1" applyBorder="1" applyAlignment="1">
      <alignment vertical="center"/>
    </xf>
    <xf numFmtId="0" fontId="23" fillId="0" borderId="0" xfId="93" applyFont="1"/>
    <xf numFmtId="0" fontId="82" fillId="34" borderId="1" xfId="7" applyFont="1" applyFill="1" applyBorder="1" applyAlignment="1">
      <alignment horizontal="center" vertical="center" wrapText="1"/>
    </xf>
    <xf numFmtId="0" fontId="48" fillId="28" borderId="1" xfId="7" applyFont="1" applyFill="1" applyBorder="1" applyAlignment="1">
      <alignment horizontal="center" vertical="center" wrapText="1"/>
    </xf>
    <xf numFmtId="0" fontId="75" fillId="26" borderId="24" xfId="4" applyFont="1" applyFill="1" applyBorder="1" applyAlignment="1">
      <alignment horizontal="center" vertical="center" wrapText="1"/>
    </xf>
    <xf numFmtId="2" fontId="24" fillId="26" borderId="25" xfId="93" applyNumberFormat="1" applyFont="1" applyFill="1" applyBorder="1" applyAlignment="1">
      <alignment horizontal="centerContinuous" vertical="top"/>
    </xf>
    <xf numFmtId="2" fontId="24" fillId="26" borderId="38" xfId="93" applyNumberFormat="1" applyFont="1" applyFill="1" applyBorder="1" applyAlignment="1">
      <alignment horizontal="centerContinuous" vertical="top"/>
    </xf>
    <xf numFmtId="0" fontId="83" fillId="26" borderId="38" xfId="4" applyFont="1" applyFill="1" applyBorder="1" applyAlignment="1">
      <alignment horizontal="center" vertical="center"/>
    </xf>
    <xf numFmtId="0" fontId="83" fillId="26" borderId="1" xfId="4" applyFont="1" applyFill="1" applyBorder="1" applyAlignment="1">
      <alignment horizontal="center" vertical="center"/>
    </xf>
    <xf numFmtId="1" fontId="3" fillId="26" borderId="24" xfId="0" applyNumberFormat="1" applyFont="1" applyFill="1" applyBorder="1" applyAlignment="1">
      <alignment horizontal="center" vertical="center" wrapText="1" shrinkToFit="1"/>
    </xf>
    <xf numFmtId="2" fontId="72" fillId="26" borderId="25" xfId="93" applyNumberFormat="1" applyFont="1" applyFill="1" applyBorder="1" applyAlignment="1">
      <alignment horizontal="center" vertical="center"/>
    </xf>
    <xf numFmtId="2" fontId="72" fillId="26" borderId="38" xfId="93" applyNumberFormat="1" applyFont="1" applyFill="1" applyBorder="1" applyAlignment="1">
      <alignment horizontal="center" vertical="center"/>
    </xf>
    <xf numFmtId="3" fontId="45" fillId="35" borderId="1" xfId="93" applyNumberFormat="1" applyFont="1" applyFill="1" applyBorder="1" applyAlignment="1">
      <alignment horizontal="center" vertical="center"/>
    </xf>
    <xf numFmtId="1" fontId="56" fillId="36" borderId="13" xfId="0" applyNumberFormat="1" applyFont="1" applyFill="1" applyBorder="1" applyAlignment="1">
      <alignment horizontal="left" vertical="center" wrapText="1" shrinkToFit="1"/>
    </xf>
    <xf numFmtId="1" fontId="56" fillId="36" borderId="13" xfId="0" applyNumberFormat="1" applyFont="1" applyFill="1" applyBorder="1" applyAlignment="1">
      <alignment vertical="center" wrapText="1" shrinkToFit="1"/>
    </xf>
    <xf numFmtId="3" fontId="23" fillId="30" borderId="1" xfId="93" applyNumberFormat="1" applyFont="1" applyFill="1" applyBorder="1" applyAlignment="1">
      <alignment horizontal="center"/>
    </xf>
    <xf numFmtId="0" fontId="78" fillId="37" borderId="1" xfId="5" applyBorder="1"/>
    <xf numFmtId="0" fontId="9" fillId="0" borderId="1" xfId="93" applyBorder="1" applyAlignment="1">
      <alignment horizontal="left"/>
    </xf>
    <xf numFmtId="3" fontId="23" fillId="0" borderId="1" xfId="8" applyNumberFormat="1" applyFont="1" applyFill="1" applyBorder="1" applyAlignment="1">
      <alignment horizontal="center"/>
    </xf>
    <xf numFmtId="3" fontId="45" fillId="35" borderId="1" xfId="8" applyNumberFormat="1" applyFont="1" applyFill="1" applyBorder="1" applyAlignment="1">
      <alignment horizontal="center"/>
    </xf>
    <xf numFmtId="1" fontId="56" fillId="36" borderId="1" xfId="0" applyNumberFormat="1" applyFont="1" applyFill="1" applyBorder="1" applyAlignment="1">
      <alignment vertical="center" wrapText="1" shrinkToFit="1"/>
    </xf>
    <xf numFmtId="0" fontId="82" fillId="26" borderId="1" xfId="7" applyFont="1" applyFill="1" applyBorder="1" applyAlignment="1">
      <alignment horizontal="center" vertical="center" wrapText="1"/>
    </xf>
    <xf numFmtId="3" fontId="9" fillId="0" borderId="0" xfId="93" applyNumberFormat="1"/>
    <xf numFmtId="3" fontId="27" fillId="6" borderId="1" xfId="93" applyNumberFormat="1" applyFont="1" applyFill="1" applyBorder="1" applyAlignment="1">
      <alignment horizontal="center" vertical="center"/>
    </xf>
    <xf numFmtId="3" fontId="45" fillId="0" borderId="1" xfId="93" applyNumberFormat="1" applyFont="1" applyBorder="1" applyAlignment="1">
      <alignment horizontal="center" vertical="center"/>
    </xf>
    <xf numFmtId="0" fontId="31" fillId="0" borderId="56" xfId="0" applyNumberFormat="1" applyFont="1" applyFill="1" applyBorder="1" applyAlignment="1"/>
    <xf numFmtId="0" fontId="31" fillId="0" borderId="57" xfId="0" applyNumberFormat="1" applyFont="1" applyFill="1" applyBorder="1" applyAlignment="1"/>
    <xf numFmtId="0" fontId="9" fillId="0" borderId="0" xfId="93" applyFill="1"/>
    <xf numFmtId="0" fontId="34" fillId="26" borderId="1" xfId="138" applyFont="1" applyFill="1" applyBorder="1" applyAlignment="1">
      <alignment horizontal="center" vertical="center"/>
    </xf>
    <xf numFmtId="0" fontId="7" fillId="26" borderId="1" xfId="0" applyFont="1" applyFill="1" applyBorder="1" applyAlignment="1">
      <alignment horizontal="center" vertical="center" wrapText="1"/>
    </xf>
    <xf numFmtId="0" fontId="3" fillId="26" borderId="1" xfId="0" applyFont="1" applyFill="1" applyBorder="1" applyAlignment="1">
      <alignment horizontal="center" vertical="center"/>
    </xf>
    <xf numFmtId="0" fontId="3" fillId="26" borderId="1" xfId="0" applyFont="1" applyFill="1" applyBorder="1" applyAlignment="1">
      <alignment horizontal="center" vertical="center" wrapText="1"/>
    </xf>
    <xf numFmtId="0" fontId="85" fillId="26" borderId="1" xfId="7" applyFont="1" applyFill="1" applyBorder="1" applyAlignment="1">
      <alignment vertical="center" wrapText="1"/>
    </xf>
    <xf numFmtId="0" fontId="45" fillId="5" borderId="1" xfId="7" applyFont="1" applyFill="1" applyBorder="1" applyAlignment="1">
      <alignment wrapText="1"/>
    </xf>
    <xf numFmtId="0" fontId="85" fillId="6" borderId="1" xfId="7" applyFont="1" applyFill="1" applyBorder="1" applyAlignment="1">
      <alignment vertical="center" wrapText="1"/>
    </xf>
    <xf numFmtId="3" fontId="79" fillId="0" borderId="1" xfId="0" applyNumberFormat="1" applyFont="1" applyBorder="1"/>
    <xf numFmtId="10" fontId="0" fillId="0" borderId="1" xfId="130" applyNumberFormat="1" applyFont="1" applyFill="1" applyBorder="1" applyAlignment="1">
      <alignment horizontal="center" vertical="center"/>
    </xf>
    <xf numFmtId="179" fontId="0" fillId="0" borderId="0" xfId="0" applyNumberFormat="1" applyAlignment="1">
      <alignment horizontal="left"/>
    </xf>
    <xf numFmtId="0" fontId="45" fillId="5" borderId="1" xfId="7" applyFont="1" applyFill="1" applyBorder="1" applyAlignment="1">
      <alignment vertical="center"/>
    </xf>
    <xf numFmtId="0" fontId="3" fillId="6" borderId="25" xfId="0" applyFont="1" applyFill="1" applyBorder="1" applyAlignment="1">
      <alignment horizontal="center" vertical="center" wrapText="1"/>
    </xf>
    <xf numFmtId="0" fontId="3" fillId="6" borderId="38" xfId="0" applyFont="1" applyFill="1" applyBorder="1" applyAlignment="1">
      <alignment horizontal="center" vertical="center" wrapText="1"/>
    </xf>
    <xf numFmtId="3" fontId="56" fillId="6" borderId="1" xfId="0" applyNumberFormat="1" applyFont="1" applyFill="1" applyBorder="1" applyAlignment="1">
      <alignment horizontal="center" vertical="center"/>
    </xf>
    <xf numFmtId="0" fontId="30" fillId="26" borderId="25" xfId="0" applyFont="1" applyFill="1" applyBorder="1" applyAlignment="1">
      <alignment horizontal="centerContinuous" vertical="center" wrapText="1"/>
    </xf>
    <xf numFmtId="0" fontId="3" fillId="26" borderId="38" xfId="0" applyFont="1" applyFill="1" applyBorder="1" applyAlignment="1">
      <alignment horizontal="centerContinuous" vertical="center" wrapText="1"/>
    </xf>
    <xf numFmtId="3" fontId="56" fillId="26" borderId="1" xfId="0" applyNumberFormat="1" applyFont="1" applyFill="1" applyBorder="1" applyAlignment="1">
      <alignment vertical="center"/>
    </xf>
    <xf numFmtId="0" fontId="31" fillId="0" borderId="0" xfId="124" applyFont="1" applyAlignment="1">
      <alignment horizontal="right" wrapText="1"/>
    </xf>
    <xf numFmtId="0" fontId="3" fillId="26" borderId="24" xfId="0" applyFont="1" applyFill="1" applyBorder="1" applyAlignment="1">
      <alignment vertical="center" wrapText="1"/>
    </xf>
    <xf numFmtId="0" fontId="3" fillId="26" borderId="24" xfId="0" applyFont="1" applyFill="1" applyBorder="1" applyAlignment="1">
      <alignment horizontal="center" vertical="center" wrapText="1"/>
    </xf>
    <xf numFmtId="3" fontId="56" fillId="26" borderId="1" xfId="0" applyNumberFormat="1" applyFont="1" applyFill="1" applyBorder="1" applyAlignment="1">
      <alignment horizontal="center" vertical="center"/>
    </xf>
    <xf numFmtId="2" fontId="7" fillId="14" borderId="1" xfId="0" applyNumberFormat="1" applyFont="1" applyFill="1" applyBorder="1" applyAlignment="1">
      <alignment horizontal="center" vertical="center" wrapText="1"/>
    </xf>
    <xf numFmtId="0" fontId="0" fillId="4" borderId="0" xfId="0" applyFont="1" applyFill="1" applyAlignment="1">
      <alignment vertical="center"/>
    </xf>
    <xf numFmtId="0" fontId="10" fillId="4" borderId="0" xfId="0" applyFont="1" applyFill="1" applyAlignment="1">
      <alignment vertical="center" wrapText="1"/>
    </xf>
    <xf numFmtId="0" fontId="0" fillId="0" borderId="0" xfId="0" applyAlignment="1">
      <alignment vertical="center"/>
    </xf>
    <xf numFmtId="0" fontId="0" fillId="4" borderId="0" xfId="0" applyFont="1" applyFill="1" applyAlignment="1">
      <alignment vertical="center" wrapText="1"/>
    </xf>
    <xf numFmtId="41" fontId="0" fillId="0" borderId="1" xfId="2" applyFont="1" applyFill="1" applyBorder="1"/>
    <xf numFmtId="41" fontId="0" fillId="0" borderId="1" xfId="81" applyFont="1" applyFill="1" applyBorder="1"/>
    <xf numFmtId="49" fontId="5" fillId="0" borderId="0" xfId="0" applyNumberFormat="1" applyFont="1" applyAlignment="1">
      <alignment vertical="center"/>
    </xf>
    <xf numFmtId="0" fontId="72" fillId="0" borderId="0" xfId="0" applyFont="1"/>
    <xf numFmtId="41" fontId="20" fillId="0" borderId="1" xfId="0" applyNumberFormat="1" applyFont="1" applyBorder="1"/>
    <xf numFmtId="41" fontId="1" fillId="0" borderId="0" xfId="0" applyNumberFormat="1" applyFont="1"/>
    <xf numFmtId="41" fontId="1" fillId="0" borderId="1" xfId="0" applyNumberFormat="1" applyFont="1" applyBorder="1"/>
    <xf numFmtId="49" fontId="5" fillId="0" borderId="0" xfId="0" applyNumberFormat="1" applyFont="1" applyAlignment="1">
      <alignment vertical="center" wrapText="1"/>
    </xf>
    <xf numFmtId="17" fontId="5" fillId="0" borderId="0" xfId="0" applyNumberFormat="1" applyFont="1" applyAlignment="1">
      <alignment vertical="center" wrapText="1"/>
    </xf>
    <xf numFmtId="0" fontId="31" fillId="0" borderId="0" xfId="104" applyFont="1" applyAlignment="1">
      <alignment wrapText="1"/>
    </xf>
    <xf numFmtId="0" fontId="31" fillId="0" borderId="0" xfId="106" applyFont="1" applyAlignment="1">
      <alignment wrapText="1"/>
    </xf>
    <xf numFmtId="0" fontId="12" fillId="0" borderId="0" xfId="4" applyFont="1" applyFill="1" applyBorder="1" applyAlignment="1">
      <alignment horizontal="center" vertical="center"/>
    </xf>
    <xf numFmtId="0" fontId="34" fillId="26" borderId="1" xfId="7" applyFont="1" applyFill="1" applyBorder="1" applyAlignment="1">
      <alignment horizontal="center" vertical="center" wrapText="1"/>
    </xf>
    <xf numFmtId="0" fontId="79" fillId="0" borderId="1" xfId="7" applyFont="1" applyFill="1" applyBorder="1" applyAlignment="1">
      <alignment vertical="center" wrapText="1"/>
    </xf>
    <xf numFmtId="3" fontId="45" fillId="0" borderId="1" xfId="8" applyNumberFormat="1" applyFont="1" applyFill="1" applyBorder="1" applyAlignment="1">
      <alignment vertical="center"/>
    </xf>
    <xf numFmtId="2" fontId="45" fillId="0" borderId="1" xfId="8" applyNumberFormat="1" applyFont="1" applyFill="1" applyBorder="1" applyAlignment="1">
      <alignment horizontal="center" vertical="center" wrapText="1"/>
    </xf>
    <xf numFmtId="3" fontId="45" fillId="0" borderId="1" xfId="8" applyNumberFormat="1" applyFont="1" applyFill="1" applyBorder="1"/>
    <xf numFmtId="3" fontId="56" fillId="20" borderId="1" xfId="0" applyNumberFormat="1" applyFont="1" applyFill="1" applyBorder="1" applyAlignment="1">
      <alignment vertical="center"/>
    </xf>
    <xf numFmtId="3" fontId="56" fillId="20" borderId="1" xfId="0" applyNumberFormat="1" applyFont="1" applyFill="1" applyBorder="1" applyAlignment="1">
      <alignment horizontal="center" vertical="center"/>
    </xf>
    <xf numFmtId="2" fontId="27" fillId="20" borderId="1" xfId="8" applyNumberFormat="1" applyFont="1" applyFill="1" applyBorder="1" applyAlignment="1">
      <alignment horizontal="center" vertical="center" wrapText="1"/>
    </xf>
    <xf numFmtId="0" fontId="56" fillId="26" borderId="1" xfId="0" applyFont="1" applyFill="1" applyBorder="1" applyAlignment="1">
      <alignment horizontal="center" vertical="center" wrapText="1"/>
    </xf>
    <xf numFmtId="0" fontId="27" fillId="26" borderId="1" xfId="7" applyFont="1" applyFill="1" applyBorder="1" applyAlignment="1">
      <alignment vertical="center"/>
    </xf>
    <xf numFmtId="2" fontId="87" fillId="0" borderId="0" xfId="8" applyNumberFormat="1" applyFont="1" applyFill="1" applyBorder="1" applyAlignment="1">
      <alignment horizontal="center" vertical="center" wrapText="1"/>
    </xf>
    <xf numFmtId="0" fontId="31" fillId="0" borderId="0" xfId="107" applyFont="1" applyAlignment="1">
      <alignment horizontal="right" wrapText="1"/>
    </xf>
    <xf numFmtId="178" fontId="88" fillId="0" borderId="1" xfId="130" applyNumberFormat="1" applyFont="1" applyBorder="1" applyAlignment="1">
      <alignment horizontal="center"/>
    </xf>
    <xf numFmtId="9" fontId="88" fillId="0" borderId="1" xfId="130" applyFont="1" applyBorder="1" applyAlignment="1">
      <alignment horizontal="center"/>
    </xf>
    <xf numFmtId="9" fontId="56" fillId="20" borderId="1" xfId="130" applyFont="1" applyFill="1" applyBorder="1" applyAlignment="1">
      <alignment horizontal="center" vertical="center"/>
    </xf>
    <xf numFmtId="49" fontId="5" fillId="0" borderId="0" xfId="0" applyNumberFormat="1" applyFont="1" applyAlignment="1">
      <alignment horizontal="center" vertical="center"/>
    </xf>
    <xf numFmtId="0" fontId="31" fillId="0" borderId="0" xfId="124" applyFont="1" applyAlignment="1">
      <alignment wrapText="1"/>
    </xf>
    <xf numFmtId="49" fontId="0" fillId="0" borderId="0" xfId="0" applyNumberFormat="1" applyAlignment="1">
      <alignment horizontal="center" vertical="center"/>
    </xf>
    <xf numFmtId="0" fontId="3" fillId="5" borderId="1" xfId="0" applyFont="1" applyFill="1" applyBorder="1" applyAlignment="1">
      <alignment horizontal="center" vertical="center"/>
    </xf>
    <xf numFmtId="0" fontId="31" fillId="0" borderId="48" xfId="113" applyFont="1" applyBorder="1" applyAlignment="1">
      <alignment wrapText="1"/>
    </xf>
    <xf numFmtId="0" fontId="31" fillId="0" borderId="48" xfId="113" applyFont="1" applyBorder="1" applyAlignment="1">
      <alignment horizontal="right" wrapText="1"/>
    </xf>
    <xf numFmtId="0" fontId="89" fillId="11" borderId="24" xfId="0" applyFont="1" applyFill="1" applyBorder="1" applyAlignment="1">
      <alignment horizontal="center" vertical="center"/>
    </xf>
    <xf numFmtId="0" fontId="89" fillId="11" borderId="25" xfId="0" applyFont="1" applyFill="1" applyBorder="1" applyAlignment="1">
      <alignment horizontal="center" vertical="center"/>
    </xf>
    <xf numFmtId="0" fontId="3" fillId="3" borderId="1" xfId="0" applyFont="1" applyFill="1" applyBorder="1" applyAlignment="1">
      <alignment horizontal="center" vertical="center" wrapText="1"/>
    </xf>
    <xf numFmtId="0" fontId="90" fillId="0" borderId="1" xfId="0" applyFont="1" applyBorder="1" applyAlignment="1">
      <alignment vertical="center" wrapText="1"/>
    </xf>
    <xf numFmtId="3" fontId="10" fillId="0" borderId="1" xfId="0" applyNumberFormat="1" applyFont="1" applyBorder="1"/>
    <xf numFmtId="0" fontId="89" fillId="11" borderId="38" xfId="0" applyFont="1" applyFill="1" applyBorder="1" applyAlignment="1">
      <alignment horizontal="center" vertical="center"/>
    </xf>
    <xf numFmtId="10" fontId="10" fillId="0" borderId="1" xfId="1" applyNumberFormat="1" applyFont="1" applyFill="1" applyBorder="1" applyAlignment="1">
      <alignment horizontal="center" vertical="center"/>
    </xf>
    <xf numFmtId="49" fontId="10" fillId="0" borderId="0" xfId="0" applyNumberFormat="1" applyFont="1" applyAlignment="1">
      <alignment horizontal="left" vertical="center"/>
    </xf>
    <xf numFmtId="0" fontId="31" fillId="0" borderId="48" xfId="105" applyFont="1" applyBorder="1" applyAlignment="1">
      <alignment wrapText="1"/>
    </xf>
    <xf numFmtId="0" fontId="31" fillId="0" borderId="48" xfId="105" applyFont="1" applyBorder="1" applyAlignment="1">
      <alignment horizontal="right" wrapText="1"/>
    </xf>
    <xf numFmtId="0" fontId="91" fillId="4" borderId="1" xfId="135" applyFont="1" applyFill="1" applyBorder="1" applyAlignment="1">
      <alignment vertical="center"/>
    </xf>
    <xf numFmtId="3" fontId="3" fillId="26" borderId="1" xfId="0" applyNumberFormat="1" applyFont="1" applyFill="1" applyBorder="1" applyAlignment="1">
      <alignment horizontal="center" vertical="center"/>
    </xf>
    <xf numFmtId="0" fontId="45" fillId="35" borderId="1" xfId="7" applyFont="1" applyFill="1" applyBorder="1" applyAlignment="1">
      <alignment horizontal="center" vertical="center" wrapText="1"/>
    </xf>
    <xf numFmtId="1" fontId="88" fillId="35" borderId="1" xfId="0" applyNumberFormat="1" applyFont="1" applyFill="1" applyBorder="1" applyAlignment="1">
      <alignment horizontal="center" vertical="center" wrapText="1" shrinkToFit="1"/>
    </xf>
    <xf numFmtId="41" fontId="21" fillId="0" borderId="1" xfId="2" applyFont="1" applyFill="1" applyBorder="1" applyAlignment="1">
      <alignment horizontal="center" vertical="center"/>
    </xf>
    <xf numFmtId="178" fontId="21" fillId="0" borderId="1" xfId="1" applyNumberFormat="1" applyFont="1" applyFill="1" applyBorder="1" applyAlignment="1">
      <alignment horizontal="center" vertical="center"/>
    </xf>
    <xf numFmtId="0" fontId="27" fillId="26" borderId="1" xfId="7" applyFont="1" applyFill="1" applyBorder="1" applyAlignment="1">
      <alignment horizontal="center" vertical="center"/>
    </xf>
    <xf numFmtId="178" fontId="3" fillId="26" borderId="1" xfId="1" applyNumberFormat="1" applyFont="1" applyFill="1" applyBorder="1" applyAlignment="1">
      <alignment horizontal="center" vertical="center" wrapText="1" shrinkToFit="1"/>
    </xf>
    <xf numFmtId="49" fontId="0" fillId="0" borderId="0" xfId="0" applyNumberFormat="1" applyFont="1"/>
    <xf numFmtId="0" fontId="0" fillId="0" borderId="0" xfId="98" applyFont="1"/>
    <xf numFmtId="0" fontId="139" fillId="0" borderId="0" xfId="98"/>
    <xf numFmtId="0" fontId="68" fillId="35" borderId="1" xfId="7" applyFont="1" applyFill="1" applyBorder="1" applyAlignment="1">
      <alignment horizontal="center" vertical="center" wrapText="1"/>
    </xf>
    <xf numFmtId="4" fontId="21" fillId="0" borderId="1" xfId="8" applyNumberFormat="1" applyFont="1" applyFill="1" applyBorder="1" applyAlignment="1">
      <alignment horizontal="center"/>
    </xf>
    <xf numFmtId="0" fontId="0" fillId="4" borderId="0" xfId="98" applyFont="1" applyFill="1"/>
    <xf numFmtId="0" fontId="72" fillId="4" borderId="0" xfId="98" applyFont="1" applyFill="1" applyAlignment="1">
      <alignment vertical="center"/>
    </xf>
    <xf numFmtId="3" fontId="0" fillId="4" borderId="0" xfId="98" applyNumberFormat="1" applyFont="1" applyFill="1" applyAlignment="1">
      <alignment horizontal="center" vertical="center"/>
    </xf>
    <xf numFmtId="10" fontId="139" fillId="0" borderId="0" xfId="98" applyNumberFormat="1"/>
    <xf numFmtId="0" fontId="0" fillId="4" borderId="0" xfId="98" applyFont="1" applyFill="1" applyAlignment="1">
      <alignment horizontal="centerContinuous" vertical="center" wrapText="1"/>
    </xf>
    <xf numFmtId="2" fontId="21" fillId="0" borderId="1" xfId="8" applyNumberFormat="1" applyFont="1" applyFill="1" applyBorder="1" applyAlignment="1">
      <alignment horizontal="center"/>
    </xf>
    <xf numFmtId="4" fontId="0" fillId="4" borderId="0" xfId="98" applyNumberFormat="1" applyFont="1" applyFill="1"/>
    <xf numFmtId="1" fontId="5" fillId="4" borderId="33" xfId="0" applyNumberFormat="1" applyFont="1" applyFill="1" applyBorder="1" applyAlignment="1">
      <alignment horizontal="left" vertical="center" shrinkToFit="1"/>
    </xf>
    <xf numFmtId="1" fontId="93" fillId="11" borderId="1" xfId="135" applyNumberFormat="1" applyFill="1" applyBorder="1" applyAlignment="1">
      <alignment horizontal="center" vertical="center" shrinkToFit="1"/>
    </xf>
    <xf numFmtId="0" fontId="94" fillId="11" borderId="1" xfId="136" applyFill="1" applyBorder="1" applyAlignment="1">
      <alignment horizontal="center" vertical="center"/>
    </xf>
    <xf numFmtId="0" fontId="30" fillId="26" borderId="1" xfId="0" applyFont="1" applyFill="1" applyBorder="1" applyAlignment="1">
      <alignment horizontal="center" vertical="center"/>
    </xf>
    <xf numFmtId="49" fontId="30" fillId="26" borderId="1" xfId="0" applyNumberFormat="1" applyFont="1" applyFill="1" applyBorder="1" applyAlignment="1">
      <alignment horizontal="center" vertical="center"/>
    </xf>
    <xf numFmtId="0" fontId="96" fillId="39" borderId="1" xfId="7" applyFont="1" applyFill="1" applyBorder="1" applyAlignment="1">
      <alignment horizontal="left" vertical="center" wrapText="1"/>
    </xf>
    <xf numFmtId="10" fontId="16" fillId="39" borderId="1" xfId="132" applyNumberFormat="1" applyFont="1" applyFill="1" applyBorder="1" applyAlignment="1">
      <alignment horizontal="center" vertical="center"/>
    </xf>
    <xf numFmtId="3" fontId="5" fillId="39" borderId="1" xfId="92" applyNumberFormat="1" applyFont="1" applyFill="1" applyBorder="1" applyAlignment="1">
      <alignment horizontal="center" vertical="center" wrapText="1" shrinkToFit="1"/>
    </xf>
    <xf numFmtId="3" fontId="5" fillId="39" borderId="1" xfId="132" applyNumberFormat="1" applyFont="1" applyFill="1" applyBorder="1" applyAlignment="1">
      <alignment horizontal="center" vertical="center"/>
    </xf>
    <xf numFmtId="0" fontId="16" fillId="40" borderId="1" xfId="92" applyFont="1" applyFill="1" applyBorder="1" applyAlignment="1">
      <alignment horizontal="left" vertical="center" wrapText="1" shrinkToFit="1"/>
    </xf>
    <xf numFmtId="10" fontId="16" fillId="40" borderId="1" xfId="132" applyNumberFormat="1" applyFont="1" applyFill="1" applyBorder="1" applyAlignment="1">
      <alignment horizontal="center" vertical="center"/>
    </xf>
    <xf numFmtId="3" fontId="5" fillId="40" borderId="1" xfId="121" applyNumberFormat="1" applyFont="1" applyFill="1" applyBorder="1" applyAlignment="1">
      <alignment horizontal="center" vertical="center"/>
    </xf>
    <xf numFmtId="0" fontId="5" fillId="40" borderId="1" xfId="92" applyFont="1" applyFill="1" applyBorder="1" applyAlignment="1">
      <alignment horizontal="center" vertical="center" wrapText="1" shrinkToFit="1"/>
    </xf>
    <xf numFmtId="3" fontId="5" fillId="40" borderId="1" xfId="120" applyNumberFormat="1" applyFont="1" applyFill="1" applyBorder="1" applyAlignment="1">
      <alignment horizontal="center" vertical="center"/>
    </xf>
    <xf numFmtId="0" fontId="16" fillId="35" borderId="1" xfId="92" applyFont="1" applyFill="1" applyBorder="1" applyAlignment="1">
      <alignment horizontal="left" vertical="center" wrapText="1" shrinkToFit="1"/>
    </xf>
    <xf numFmtId="10" fontId="16" fillId="35" borderId="1" xfId="132" applyNumberFormat="1" applyFont="1" applyFill="1" applyBorder="1" applyAlignment="1">
      <alignment horizontal="center" vertical="center"/>
    </xf>
    <xf numFmtId="3" fontId="5" fillId="35" borderId="1" xfId="121" applyNumberFormat="1" applyFont="1" applyFill="1" applyBorder="1" applyAlignment="1">
      <alignment horizontal="center" vertical="center"/>
    </xf>
    <xf numFmtId="0" fontId="5" fillId="35" borderId="1" xfId="92" applyFont="1" applyFill="1" applyBorder="1" applyAlignment="1">
      <alignment horizontal="center" vertical="center" wrapText="1" shrinkToFit="1"/>
    </xf>
    <xf numFmtId="3" fontId="5" fillId="35" borderId="1" xfId="120" applyNumberFormat="1" applyFont="1" applyFill="1" applyBorder="1" applyAlignment="1">
      <alignment horizontal="center" vertical="center"/>
    </xf>
    <xf numFmtId="0" fontId="16" fillId="41" borderId="1" xfId="92" applyFont="1" applyFill="1" applyBorder="1" applyAlignment="1">
      <alignment horizontal="left" vertical="center"/>
    </xf>
    <xf numFmtId="10" fontId="16" fillId="41" borderId="1" xfId="92" applyNumberFormat="1" applyFont="1" applyFill="1" applyBorder="1" applyAlignment="1">
      <alignment horizontal="center" vertical="center"/>
    </xf>
    <xf numFmtId="3" fontId="16" fillId="41" borderId="1" xfId="92" applyNumberFormat="1" applyFont="1" applyFill="1" applyBorder="1" applyAlignment="1">
      <alignment horizontal="left" vertical="center" wrapText="1"/>
    </xf>
    <xf numFmtId="3" fontId="5" fillId="41" borderId="1" xfId="92" applyNumberFormat="1" applyFont="1" applyFill="1" applyBorder="1" applyAlignment="1">
      <alignment horizontal="center" vertical="center"/>
    </xf>
    <xf numFmtId="3" fontId="5" fillId="41" borderId="1" xfId="132" applyNumberFormat="1" applyFont="1" applyFill="1" applyBorder="1" applyAlignment="1">
      <alignment horizontal="center" vertical="center"/>
    </xf>
    <xf numFmtId="0" fontId="82" fillId="6" borderId="1" xfId="7" applyFont="1" applyFill="1" applyBorder="1" applyAlignment="1">
      <alignment horizontal="center" vertical="center" wrapText="1"/>
    </xf>
    <xf numFmtId="3" fontId="40" fillId="6" borderId="1" xfId="92" applyNumberFormat="1" applyFont="1" applyFill="1" applyBorder="1" applyAlignment="1">
      <alignment horizontal="center" vertical="center"/>
    </xf>
    <xf numFmtId="3" fontId="40" fillId="6" borderId="1" xfId="120" applyNumberFormat="1" applyFont="1" applyFill="1" applyBorder="1" applyAlignment="1">
      <alignment horizontal="center" vertical="center"/>
    </xf>
    <xf numFmtId="0" fontId="0" fillId="0" borderId="0" xfId="0" applyFont="1" applyAlignment="1">
      <alignment horizontal="centerContinuous" wrapText="1"/>
    </xf>
    <xf numFmtId="174" fontId="17" fillId="0" borderId="0" xfId="0" applyNumberFormat="1" applyFont="1"/>
    <xf numFmtId="10" fontId="17" fillId="0" borderId="0" xfId="0" applyNumberFormat="1" applyFont="1"/>
    <xf numFmtId="17" fontId="93" fillId="0" borderId="0" xfId="135" applyNumberFormat="1" applyBorder="1" applyAlignment="1">
      <alignment vertical="center"/>
    </xf>
    <xf numFmtId="0" fontId="88" fillId="24" borderId="1" xfId="92" applyFont="1" applyFill="1" applyBorder="1" applyAlignment="1">
      <alignment horizontal="center" vertical="center"/>
    </xf>
    <xf numFmtId="0" fontId="1" fillId="24" borderId="1" xfId="92" applyFont="1" applyFill="1" applyBorder="1" applyAlignment="1">
      <alignment horizontal="center" vertical="center"/>
    </xf>
    <xf numFmtId="17" fontId="28" fillId="26" borderId="1" xfId="7" applyNumberFormat="1" applyFont="1" applyFill="1" applyBorder="1"/>
    <xf numFmtId="10" fontId="21" fillId="0" borderId="1" xfId="8" applyNumberFormat="1" applyFont="1" applyFill="1" applyBorder="1" applyAlignment="1">
      <alignment horizontal="center"/>
    </xf>
    <xf numFmtId="10" fontId="66" fillId="0" borderId="1" xfId="92" applyNumberFormat="1" applyFont="1" applyBorder="1" applyAlignment="1">
      <alignment horizontal="center"/>
    </xf>
    <xf numFmtId="17" fontId="45" fillId="0" borderId="0" xfId="7" applyNumberFormat="1" applyFont="1" applyFill="1" applyBorder="1"/>
    <xf numFmtId="0" fontId="0" fillId="0" borderId="0" xfId="0" applyFont="1" applyAlignment="1">
      <alignment horizontal="left" vertical="center" wrapText="1"/>
    </xf>
    <xf numFmtId="1" fontId="30" fillId="26" borderId="1" xfId="0" applyNumberFormat="1" applyFont="1" applyFill="1" applyBorder="1" applyAlignment="1">
      <alignment horizontal="center" vertical="center"/>
    </xf>
    <xf numFmtId="3" fontId="5" fillId="40" borderId="1" xfId="132" applyNumberFormat="1" applyFont="1" applyFill="1" applyBorder="1" applyAlignment="1">
      <alignment horizontal="center" vertical="center"/>
    </xf>
    <xf numFmtId="3" fontId="5" fillId="35" borderId="1" xfId="132" applyNumberFormat="1" applyFont="1" applyFill="1" applyBorder="1" applyAlignment="1">
      <alignment horizontal="center" vertical="center"/>
    </xf>
    <xf numFmtId="3" fontId="40" fillId="6" borderId="1" xfId="132" applyNumberFormat="1" applyFont="1" applyFill="1" applyBorder="1" applyAlignment="1">
      <alignment horizontal="center" vertical="center"/>
    </xf>
    <xf numFmtId="0" fontId="139" fillId="0" borderId="0" xfId="92" applyAlignment="1">
      <alignment vertical="center"/>
    </xf>
    <xf numFmtId="49" fontId="34" fillId="20" borderId="1" xfId="92" applyNumberFormat="1" applyFont="1" applyFill="1" applyBorder="1" applyAlignment="1">
      <alignment horizontal="center" vertical="center" wrapText="1"/>
    </xf>
    <xf numFmtId="0" fontId="97" fillId="0" borderId="0" xfId="0" applyFont="1" applyAlignment="1">
      <alignment horizontal="center" vertical="center" readingOrder="1"/>
    </xf>
    <xf numFmtId="49" fontId="98" fillId="0" borderId="1" xfId="4" applyNumberFormat="1" applyFont="1" applyFill="1" applyBorder="1" applyAlignment="1">
      <alignment horizontal="center" vertical="center" wrapText="1"/>
    </xf>
    <xf numFmtId="0" fontId="95" fillId="20" borderId="1" xfId="4" applyFont="1" applyFill="1" applyBorder="1" applyAlignment="1">
      <alignment horizontal="center" vertical="center" wrapText="1"/>
    </xf>
    <xf numFmtId="3" fontId="1" fillId="35" borderId="1" xfId="0" applyNumberFormat="1" applyFont="1" applyFill="1" applyBorder="1" applyAlignment="1">
      <alignment horizontal="center" vertical="center"/>
    </xf>
    <xf numFmtId="178" fontId="1" fillId="35" borderId="1" xfId="1" applyNumberFormat="1" applyFont="1" applyFill="1" applyBorder="1" applyAlignment="1">
      <alignment horizontal="center" vertical="center"/>
    </xf>
    <xf numFmtId="1" fontId="3" fillId="36" borderId="1" xfId="0" applyNumberFormat="1" applyFont="1" applyFill="1" applyBorder="1" applyAlignment="1">
      <alignment vertical="center" wrapText="1" shrinkToFit="1"/>
    </xf>
    <xf numFmtId="1" fontId="56" fillId="36" borderId="1" xfId="0" applyNumberFormat="1" applyFont="1" applyFill="1" applyBorder="1" applyAlignment="1">
      <alignment horizontal="center" vertical="center" wrapText="1" shrinkToFit="1"/>
    </xf>
    <xf numFmtId="3" fontId="3" fillId="36" borderId="1" xfId="0" applyNumberFormat="1" applyFont="1" applyFill="1" applyBorder="1" applyAlignment="1">
      <alignment horizontal="center" vertical="center"/>
    </xf>
    <xf numFmtId="178" fontId="3" fillId="36" borderId="1" xfId="1" applyNumberFormat="1" applyFont="1" applyFill="1" applyBorder="1" applyAlignment="1">
      <alignment horizontal="center" vertical="center" wrapText="1" shrinkToFit="1"/>
    </xf>
    <xf numFmtId="0" fontId="9" fillId="0" borderId="1" xfId="0" applyFont="1" applyBorder="1" applyAlignment="1">
      <alignment horizontal="left"/>
    </xf>
    <xf numFmtId="10" fontId="21" fillId="0" borderId="1" xfId="1" applyNumberFormat="1" applyFont="1" applyFill="1" applyBorder="1" applyAlignment="1">
      <alignment horizontal="center" vertical="center"/>
    </xf>
    <xf numFmtId="179" fontId="21" fillId="0" borderId="1" xfId="8" applyNumberFormat="1" applyFont="1" applyFill="1" applyBorder="1" applyAlignment="1">
      <alignment horizontal="center" vertical="center"/>
    </xf>
    <xf numFmtId="1" fontId="78" fillId="0" borderId="1" xfId="5" applyNumberFormat="1" applyFill="1" applyBorder="1" applyAlignment="1">
      <alignment wrapText="1" shrinkToFit="1"/>
    </xf>
    <xf numFmtId="49" fontId="5" fillId="0" borderId="25" xfId="0" applyNumberFormat="1" applyFont="1" applyBorder="1" applyAlignment="1">
      <alignment horizontal="right" vertical="center"/>
    </xf>
    <xf numFmtId="49" fontId="5" fillId="4" borderId="25" xfId="0" applyNumberFormat="1" applyFont="1" applyFill="1" applyBorder="1" applyAlignment="1">
      <alignment vertical="center"/>
    </xf>
    <xf numFmtId="2" fontId="1" fillId="35" borderId="1" xfId="0" applyNumberFormat="1" applyFont="1" applyFill="1" applyBorder="1" applyAlignment="1">
      <alignment horizontal="center" vertical="center" wrapText="1" shrinkToFit="1"/>
    </xf>
    <xf numFmtId="2" fontId="3" fillId="36" borderId="1" xfId="0" applyNumberFormat="1" applyFont="1" applyFill="1" applyBorder="1" applyAlignment="1">
      <alignment horizontal="center" vertical="center" wrapText="1" shrinkToFit="1"/>
    </xf>
    <xf numFmtId="10" fontId="21" fillId="0" borderId="1" xfId="8" applyNumberFormat="1" applyFont="1" applyFill="1" applyBorder="1" applyAlignment="1">
      <alignment horizontal="center" vertical="center" wrapText="1" shrinkToFit="1"/>
    </xf>
    <xf numFmtId="3" fontId="23" fillId="35" borderId="1" xfId="8" applyNumberFormat="1" applyFont="1" applyFill="1" applyBorder="1" applyAlignment="1">
      <alignment horizontal="center" vertical="center"/>
    </xf>
    <xf numFmtId="178" fontId="23" fillId="35" borderId="1" xfId="1" applyNumberFormat="1" applyFont="1" applyFill="1" applyBorder="1" applyAlignment="1">
      <alignment horizontal="center" vertical="center"/>
    </xf>
    <xf numFmtId="49" fontId="5" fillId="4" borderId="38" xfId="0" applyNumberFormat="1" applyFont="1" applyFill="1" applyBorder="1" applyAlignment="1">
      <alignment vertical="center"/>
    </xf>
    <xf numFmtId="0" fontId="0" fillId="0" borderId="0" xfId="0" applyAlignment="1">
      <alignment horizontal="right" vertical="center"/>
    </xf>
    <xf numFmtId="178" fontId="3" fillId="36" borderId="1" xfId="1" applyNumberFormat="1" applyFont="1" applyFill="1" applyBorder="1" applyAlignment="1">
      <alignment horizontal="center" vertical="center"/>
    </xf>
    <xf numFmtId="1" fontId="78" fillId="37" borderId="1" xfId="5" applyNumberFormat="1" applyBorder="1" applyAlignment="1">
      <alignment wrapText="1" shrinkToFit="1"/>
    </xf>
    <xf numFmtId="0" fontId="78" fillId="37" borderId="1" xfId="5" applyBorder="1" applyAlignment="1">
      <alignment horizontal="left"/>
    </xf>
    <xf numFmtId="1" fontId="17" fillId="36" borderId="1" xfId="0" applyNumberFormat="1" applyFont="1" applyFill="1" applyBorder="1" applyAlignment="1">
      <alignment vertical="center" wrapText="1" shrinkToFit="1"/>
    </xf>
    <xf numFmtId="0" fontId="20" fillId="0" borderId="54" xfId="0" applyFont="1" applyBorder="1"/>
    <xf numFmtId="10" fontId="20" fillId="0" borderId="19" xfId="0" applyNumberFormat="1" applyFont="1" applyBorder="1"/>
    <xf numFmtId="2" fontId="0" fillId="0" borderId="0" xfId="0" applyNumberFormat="1" applyAlignment="1">
      <alignment horizontal="center"/>
    </xf>
    <xf numFmtId="0" fontId="20" fillId="0" borderId="16" xfId="0" applyFont="1" applyBorder="1"/>
    <xf numFmtId="10" fontId="20" fillId="0" borderId="20" xfId="0" applyNumberFormat="1" applyFont="1" applyBorder="1"/>
    <xf numFmtId="0" fontId="20" fillId="0" borderId="17" xfId="0" applyFont="1" applyBorder="1"/>
    <xf numFmtId="10" fontId="20" fillId="0" borderId="3" xfId="0" applyNumberFormat="1" applyFont="1" applyBorder="1"/>
    <xf numFmtId="0" fontId="5" fillId="0" borderId="0" xfId="0" applyFont="1" applyAlignment="1">
      <alignment vertical="center"/>
    </xf>
    <xf numFmtId="0" fontId="0" fillId="0" borderId="0" xfId="0" applyAlignment="1">
      <alignment horizontal="left" indent="2"/>
    </xf>
    <xf numFmtId="0" fontId="99" fillId="0" borderId="0" xfId="0" applyFont="1"/>
    <xf numFmtId="10" fontId="0" fillId="0" borderId="0" xfId="1" applyNumberFormat="1" applyFont="1" applyAlignment="1">
      <alignment horizontal="right" vertical="center"/>
    </xf>
    <xf numFmtId="49" fontId="48" fillId="20" borderId="1" xfId="7" applyNumberFormat="1" applyFont="1" applyFill="1" applyBorder="1" applyAlignment="1">
      <alignment horizontal="center" vertical="center" wrapText="1"/>
    </xf>
    <xf numFmtId="10" fontId="82" fillId="34" borderId="1" xfId="1" applyNumberFormat="1" applyFont="1" applyFill="1" applyBorder="1" applyAlignment="1">
      <alignment horizontal="center" vertical="center" wrapText="1"/>
    </xf>
    <xf numFmtId="1" fontId="3" fillId="6" borderId="1" xfId="0" applyNumberFormat="1" applyFont="1" applyFill="1" applyBorder="1" applyAlignment="1">
      <alignment horizontal="center" vertical="center" wrapText="1" shrinkToFit="1"/>
    </xf>
    <xf numFmtId="1" fontId="14" fillId="6" borderId="1" xfId="0" applyNumberFormat="1" applyFont="1" applyFill="1" applyBorder="1" applyAlignment="1">
      <alignment horizontal="center" vertical="center" wrapText="1" shrinkToFit="1"/>
    </xf>
    <xf numFmtId="3" fontId="14" fillId="38" borderId="1" xfId="0" applyNumberFormat="1" applyFont="1" applyFill="1" applyBorder="1" applyAlignment="1">
      <alignment horizontal="center" vertical="center"/>
    </xf>
    <xf numFmtId="10" fontId="14" fillId="38" borderId="1" xfId="1" applyNumberFormat="1" applyFont="1" applyFill="1" applyBorder="1" applyAlignment="1">
      <alignment horizontal="center" vertical="center"/>
    </xf>
    <xf numFmtId="1" fontId="3" fillId="36" borderId="1" xfId="0" applyNumberFormat="1" applyFont="1" applyFill="1" applyBorder="1" applyAlignment="1">
      <alignment horizontal="center" vertical="center" wrapText="1" shrinkToFit="1"/>
    </xf>
    <xf numFmtId="10" fontId="3" fillId="36" borderId="1" xfId="1" applyNumberFormat="1" applyFont="1" applyFill="1" applyBorder="1" applyAlignment="1">
      <alignment horizontal="center" vertical="center" wrapText="1" shrinkToFit="1"/>
    </xf>
    <xf numFmtId="0" fontId="45" fillId="0" borderId="1" xfId="5" applyFont="1" applyFill="1" applyBorder="1" applyAlignment="1">
      <alignment horizontal="center"/>
    </xf>
    <xf numFmtId="0" fontId="78" fillId="0" borderId="1" xfId="5" applyFill="1" applyBorder="1" applyAlignment="1">
      <alignment vertical="center"/>
    </xf>
    <xf numFmtId="10" fontId="14" fillId="38" borderId="1" xfId="130" applyNumberFormat="1" applyFont="1" applyFill="1" applyBorder="1" applyAlignment="1">
      <alignment horizontal="center" vertical="center"/>
    </xf>
    <xf numFmtId="10" fontId="3" fillId="36" borderId="1" xfId="130" applyNumberFormat="1" applyFont="1" applyFill="1" applyBorder="1" applyAlignment="1">
      <alignment horizontal="center" vertical="center" wrapText="1" shrinkToFit="1"/>
    </xf>
    <xf numFmtId="10" fontId="23" fillId="35" borderId="1" xfId="13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99" fillId="0" borderId="0" xfId="0" applyNumberFormat="1" applyFont="1"/>
    <xf numFmtId="10" fontId="14" fillId="38" borderId="1" xfId="0" applyNumberFormat="1" applyFont="1" applyFill="1" applyBorder="1" applyAlignment="1">
      <alignment horizontal="center" vertical="center" wrapText="1" shrinkToFit="1"/>
    </xf>
    <xf numFmtId="180" fontId="14" fillId="38" borderId="1" xfId="0" applyNumberFormat="1" applyFont="1" applyFill="1" applyBorder="1" applyAlignment="1">
      <alignment horizontal="center" vertical="center"/>
    </xf>
    <xf numFmtId="180" fontId="3" fillId="36" borderId="1" xfId="85" applyNumberFormat="1" applyFont="1" applyFill="1" applyBorder="1" applyAlignment="1">
      <alignment horizontal="center" vertical="center" wrapText="1" shrinkToFit="1"/>
    </xf>
    <xf numFmtId="10" fontId="3" fillId="20" borderId="1" xfId="0" applyNumberFormat="1" applyFont="1" applyFill="1" applyBorder="1" applyAlignment="1">
      <alignment horizontal="center" vertical="center" wrapText="1" shrinkToFit="1"/>
    </xf>
    <xf numFmtId="180" fontId="23" fillId="0" borderId="1" xfId="8" applyNumberFormat="1" applyFont="1" applyFill="1" applyBorder="1" applyAlignment="1">
      <alignment vertical="center"/>
    </xf>
    <xf numFmtId="180" fontId="3" fillId="36" borderId="1" xfId="0" applyNumberFormat="1" applyFont="1" applyFill="1" applyBorder="1" applyAlignment="1">
      <alignment horizontal="center" vertical="center"/>
    </xf>
    <xf numFmtId="0" fontId="78" fillId="0" borderId="1" xfId="5" applyFill="1" applyBorder="1" applyAlignment="1">
      <alignment horizontal="left"/>
    </xf>
    <xf numFmtId="1" fontId="78" fillId="0" borderId="1" xfId="5" applyNumberFormat="1" applyFill="1" applyBorder="1" applyAlignment="1">
      <alignment horizontal="left" wrapText="1" shrinkToFit="1"/>
    </xf>
    <xf numFmtId="1" fontId="78" fillId="0" borderId="1" xfId="5" applyNumberFormat="1" applyFill="1" applyBorder="1"/>
    <xf numFmtId="3" fontId="0" fillId="0" borderId="0" xfId="0" applyNumberFormat="1" applyAlignment="1">
      <alignment horizontal="right" vertical="center"/>
    </xf>
    <xf numFmtId="49" fontId="5" fillId="4" borderId="33" xfId="1" applyNumberFormat="1" applyFont="1" applyFill="1" applyBorder="1" applyAlignment="1">
      <alignment vertical="center" shrinkToFit="1"/>
    </xf>
    <xf numFmtId="0" fontId="5" fillId="0" borderId="1" xfId="0" applyFont="1" applyBorder="1" applyAlignment="1">
      <alignment horizontal="left" vertical="center"/>
    </xf>
    <xf numFmtId="0" fontId="5" fillId="4" borderId="8" xfId="0" applyFont="1" applyFill="1" applyBorder="1" applyAlignment="1">
      <alignment vertical="center"/>
    </xf>
    <xf numFmtId="0" fontId="16" fillId="4" borderId="14" xfId="0" applyFont="1" applyFill="1" applyBorder="1" applyAlignment="1">
      <alignment vertical="center"/>
    </xf>
    <xf numFmtId="10" fontId="16" fillId="4" borderId="14" xfId="1" applyNumberFormat="1" applyFont="1" applyFill="1" applyBorder="1" applyAlignment="1">
      <alignment vertical="center"/>
    </xf>
    <xf numFmtId="0" fontId="5" fillId="0" borderId="1" xfId="92" applyFont="1" applyBorder="1" applyAlignment="1">
      <alignment horizontal="left" vertical="center" wrapText="1"/>
    </xf>
    <xf numFmtId="0" fontId="16" fillId="4" borderId="25" xfId="0" applyFont="1" applyFill="1" applyBorder="1" applyAlignment="1">
      <alignment vertical="center"/>
    </xf>
    <xf numFmtId="10" fontId="16" fillId="4" borderId="25" xfId="1" applyNumberFormat="1" applyFont="1" applyFill="1" applyBorder="1" applyAlignment="1">
      <alignment vertical="center"/>
    </xf>
    <xf numFmtId="0" fontId="16" fillId="4" borderId="9" xfId="0" applyFont="1" applyFill="1" applyBorder="1" applyAlignment="1">
      <alignment vertical="center"/>
    </xf>
    <xf numFmtId="0" fontId="16" fillId="4" borderId="38" xfId="0" applyFont="1" applyFill="1" applyBorder="1" applyAlignment="1">
      <alignment vertical="center"/>
    </xf>
    <xf numFmtId="164" fontId="0" fillId="0" borderId="0" xfId="0" applyNumberFormat="1" applyAlignment="1">
      <alignment horizontal="right" vertical="center"/>
    </xf>
    <xf numFmtId="180" fontId="0" fillId="0" borderId="0" xfId="0" applyNumberFormat="1" applyAlignment="1">
      <alignment horizontal="right" vertical="center"/>
    </xf>
    <xf numFmtId="49" fontId="100" fillId="4" borderId="8" xfId="4" applyNumberFormat="1" applyFont="1" applyFill="1" applyBorder="1" applyAlignment="1">
      <alignment horizontal="center" vertical="center" wrapText="1"/>
    </xf>
    <xf numFmtId="0" fontId="101" fillId="35" borderId="1" xfId="7" applyFont="1" applyFill="1" applyBorder="1" applyAlignment="1">
      <alignment horizontal="center" vertical="center" wrapText="1"/>
    </xf>
    <xf numFmtId="10" fontId="101" fillId="35" borderId="1" xfId="1" applyNumberFormat="1" applyFont="1" applyFill="1" applyBorder="1" applyAlignment="1">
      <alignment horizontal="center" vertical="center" wrapText="1"/>
    </xf>
    <xf numFmtId="1" fontId="3" fillId="28" borderId="24" xfId="0" applyNumberFormat="1" applyFont="1" applyFill="1" applyBorder="1" applyAlignment="1">
      <alignment vertical="center" wrapText="1" shrinkToFit="1"/>
    </xf>
    <xf numFmtId="1" fontId="3" fillId="28" borderId="1" xfId="0" applyNumberFormat="1" applyFont="1" applyFill="1" applyBorder="1" applyAlignment="1">
      <alignment horizontal="center" vertical="center" wrapText="1" shrinkToFit="1"/>
    </xf>
    <xf numFmtId="3" fontId="3" fillId="28" borderId="1" xfId="0" applyNumberFormat="1" applyFont="1" applyFill="1" applyBorder="1" applyAlignment="1">
      <alignment horizontal="center" vertical="center"/>
    </xf>
    <xf numFmtId="10" fontId="3" fillId="28" borderId="1" xfId="1" applyNumberFormat="1" applyFont="1" applyFill="1" applyBorder="1" applyAlignment="1">
      <alignment horizontal="center" vertical="center" wrapText="1" shrinkToFit="1"/>
    </xf>
    <xf numFmtId="1" fontId="3" fillId="28" borderId="1" xfId="0" applyNumberFormat="1" applyFont="1" applyFill="1" applyBorder="1" applyAlignment="1">
      <alignment horizontal="left" vertical="center" wrapText="1" shrinkToFit="1"/>
    </xf>
    <xf numFmtId="3" fontId="0" fillId="0" borderId="1" xfId="0" applyNumberFormat="1" applyFont="1" applyBorder="1" applyAlignment="1">
      <alignment horizontal="center" vertical="center"/>
    </xf>
    <xf numFmtId="10" fontId="0" fillId="0" borderId="1" xfId="1" applyNumberFormat="1" applyFont="1" applyFill="1" applyBorder="1" applyAlignment="1">
      <alignment horizontal="center" vertical="center"/>
    </xf>
    <xf numFmtId="10" fontId="0" fillId="0" borderId="1" xfId="1" applyNumberFormat="1" applyFont="1" applyFill="1" applyBorder="1" applyAlignment="1">
      <alignment horizontal="center" vertical="center" wrapText="1" shrinkToFit="1"/>
    </xf>
    <xf numFmtId="1" fontId="3" fillId="28" borderId="1" xfId="0" applyNumberFormat="1" applyFont="1" applyFill="1" applyBorder="1" applyAlignment="1">
      <alignment vertical="center" wrapText="1" shrinkToFit="1"/>
    </xf>
    <xf numFmtId="1" fontId="5" fillId="4" borderId="25" xfId="0" applyNumberFormat="1" applyFont="1" applyFill="1" applyBorder="1" applyAlignment="1">
      <alignment vertical="center" shrinkToFit="1"/>
    </xf>
    <xf numFmtId="0" fontId="5" fillId="4" borderId="1" xfId="92" applyFont="1" applyFill="1" applyBorder="1" applyAlignment="1">
      <alignment vertical="center" wrapText="1"/>
    </xf>
    <xf numFmtId="0" fontId="0" fillId="0" borderId="0" xfId="0" applyFont="1" applyAlignment="1">
      <alignment wrapText="1"/>
    </xf>
    <xf numFmtId="0" fontId="0" fillId="0" borderId="0" xfId="0" applyAlignment="1">
      <alignment horizontal="right" vertical="center" wrapText="1"/>
    </xf>
    <xf numFmtId="10" fontId="0" fillId="0" borderId="0" xfId="1" applyNumberFormat="1" applyFont="1" applyAlignment="1">
      <alignment horizontal="right" vertical="center" wrapText="1"/>
    </xf>
    <xf numFmtId="4" fontId="3" fillId="28"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0" fontId="1" fillId="0" borderId="1" xfId="1"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1" fillId="24" borderId="1" xfId="7" applyFont="1" applyFill="1" applyBorder="1" applyAlignment="1">
      <alignment horizontal="center" vertical="center" wrapText="1"/>
    </xf>
    <xf numFmtId="10" fontId="3" fillId="28" borderId="1" xfId="0" applyNumberFormat="1" applyFont="1" applyFill="1" applyBorder="1" applyAlignment="1">
      <alignment horizontal="center" vertical="center" wrapText="1" shrinkToFit="1"/>
    </xf>
    <xf numFmtId="180" fontId="3" fillId="28" borderId="1" xfId="0" applyNumberFormat="1" applyFont="1" applyFill="1" applyBorder="1" applyAlignment="1">
      <alignment horizontal="center" vertical="center"/>
    </xf>
    <xf numFmtId="178" fontId="1" fillId="0" borderId="1" xfId="130" applyNumberFormat="1" applyFont="1" applyFill="1" applyBorder="1" applyAlignment="1">
      <alignment horizontal="center" vertical="center" wrapText="1" shrinkToFit="1"/>
    </xf>
    <xf numFmtId="180" fontId="1" fillId="0" borderId="1" xfId="0" applyNumberFormat="1" applyFont="1" applyBorder="1" applyAlignment="1">
      <alignment horizontal="center" vertical="center"/>
    </xf>
    <xf numFmtId="180" fontId="0" fillId="0" borderId="0" xfId="0" applyNumberFormat="1" applyAlignment="1">
      <alignment horizontal="right" vertical="center" wrapText="1"/>
    </xf>
    <xf numFmtId="0" fontId="0" fillId="4" borderId="0" xfId="0" applyFill="1"/>
    <xf numFmtId="0" fontId="102" fillId="4" borderId="0" xfId="0" applyFont="1" applyFill="1"/>
    <xf numFmtId="0" fontId="103" fillId="20" borderId="0" xfId="3" applyFont="1" applyFill="1" applyAlignment="1">
      <alignment horizontal="left"/>
    </xf>
    <xf numFmtId="0" fontId="104" fillId="4" borderId="0" xfId="3" applyFont="1" applyFill="1"/>
    <xf numFmtId="3" fontId="72" fillId="0" borderId="0" xfId="0" applyNumberFormat="1" applyFont="1"/>
    <xf numFmtId="3" fontId="5" fillId="0" borderId="0" xfId="0" applyNumberFormat="1" applyFont="1" applyAlignment="1">
      <alignment vertical="center" wrapText="1"/>
    </xf>
    <xf numFmtId="0" fontId="7"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3" fontId="87" fillId="44" borderId="1" xfId="8" applyNumberFormat="1" applyFont="1" applyFill="1" applyBorder="1"/>
    <xf numFmtId="2" fontId="87" fillId="44" borderId="1" xfId="8" applyNumberFormat="1" applyFont="1" applyFill="1" applyBorder="1" applyAlignment="1">
      <alignment horizontal="center" vertical="center" wrapText="1"/>
    </xf>
    <xf numFmtId="0" fontId="85" fillId="6" borderId="1" xfId="7" applyFont="1" applyFill="1" applyBorder="1" applyAlignment="1">
      <alignment vertical="center"/>
    </xf>
    <xf numFmtId="0" fontId="45" fillId="5" borderId="1" xfId="7" applyFont="1" applyFill="1" applyBorder="1" applyAlignment="1">
      <alignment horizontal="left"/>
    </xf>
    <xf numFmtId="0" fontId="14" fillId="5" borderId="1" xfId="0" applyFont="1" applyFill="1" applyBorder="1" applyAlignment="1">
      <alignment horizontal="center" vertical="center"/>
    </xf>
    <xf numFmtId="3" fontId="89" fillId="5" borderId="1" xfId="0" applyNumberFormat="1" applyFont="1" applyFill="1" applyBorder="1" applyAlignment="1">
      <alignment vertical="center"/>
    </xf>
    <xf numFmtId="3" fontId="89" fillId="5" borderId="1" xfId="0" applyNumberFormat="1" applyFont="1" applyFill="1" applyBorder="1" applyAlignment="1">
      <alignment horizontal="center" vertical="center"/>
    </xf>
    <xf numFmtId="0" fontId="59" fillId="0" borderId="0" xfId="0" applyFont="1"/>
    <xf numFmtId="0" fontId="12" fillId="38" borderId="1" xfId="4" applyFont="1" applyFill="1" applyBorder="1" applyAlignment="1">
      <alignment horizontal="centerContinuous" vertical="center"/>
    </xf>
    <xf numFmtId="1" fontId="0" fillId="11" borderId="0" xfId="0" applyNumberFormat="1" applyFont="1" applyFill="1" applyAlignment="1">
      <alignment horizontal="center" vertical="center" shrinkToFit="1"/>
    </xf>
    <xf numFmtId="17" fontId="0" fillId="0" borderId="0" xfId="0" applyNumberFormat="1" applyAlignment="1">
      <alignment horizontal="left" vertical="center"/>
    </xf>
    <xf numFmtId="1" fontId="0" fillId="11" borderId="55" xfId="0" applyNumberFormat="1" applyFont="1" applyFill="1" applyBorder="1" applyAlignment="1">
      <alignment horizontal="center" vertical="center" shrinkToFit="1"/>
    </xf>
    <xf numFmtId="0" fontId="0" fillId="11" borderId="1" xfId="0" applyFont="1" applyFill="1" applyBorder="1" applyAlignment="1">
      <alignment vertical="center"/>
    </xf>
    <xf numFmtId="1" fontId="0" fillId="11" borderId="1" xfId="0" applyNumberFormat="1" applyFont="1" applyFill="1" applyBorder="1" applyAlignment="1">
      <alignment vertical="center" shrinkToFit="1"/>
    </xf>
    <xf numFmtId="0" fontId="0" fillId="11" borderId="1" xfId="0" applyFill="1" applyBorder="1" applyAlignment="1">
      <alignment vertical="center"/>
    </xf>
    <xf numFmtId="1" fontId="10" fillId="11" borderId="1" xfId="0" applyNumberFormat="1" applyFont="1" applyFill="1" applyBorder="1" applyAlignment="1">
      <alignment vertical="center" shrinkToFit="1"/>
    </xf>
    <xf numFmtId="0" fontId="16" fillId="11" borderId="1" xfId="0" applyFont="1" applyFill="1" applyBorder="1" applyAlignment="1">
      <alignment vertical="center"/>
    </xf>
    <xf numFmtId="0" fontId="1" fillId="0" borderId="0" xfId="0" applyFont="1" applyAlignment="1">
      <alignment horizontal="center"/>
    </xf>
    <xf numFmtId="0" fontId="105" fillId="45" borderId="1" xfId="118" applyFont="1" applyFill="1" applyBorder="1" applyAlignment="1">
      <alignment horizontal="center" vertical="center"/>
    </xf>
    <xf numFmtId="0" fontId="23" fillId="2" borderId="1" xfId="0" applyFont="1" applyFill="1" applyBorder="1" applyAlignment="1">
      <alignment horizontal="center" vertical="center"/>
    </xf>
    <xf numFmtId="0" fontId="31" fillId="0" borderId="58" xfId="118" applyFont="1" applyBorder="1" applyAlignment="1">
      <alignment wrapText="1"/>
    </xf>
    <xf numFmtId="3" fontId="22" fillId="0" borderId="7" xfId="97" applyNumberFormat="1" applyFont="1" applyBorder="1" applyAlignment="1">
      <alignment horizontal="right"/>
    </xf>
    <xf numFmtId="0" fontId="31" fillId="0" borderId="48" xfId="118" applyFont="1" applyBorder="1" applyAlignment="1">
      <alignment wrapText="1"/>
    </xf>
    <xf numFmtId="0" fontId="106" fillId="0" borderId="25" xfId="0" applyFont="1" applyBorder="1" applyAlignment="1">
      <alignment horizontal="center" vertical="center"/>
    </xf>
    <xf numFmtId="0" fontId="106" fillId="0" borderId="38" xfId="0" applyFont="1" applyBorder="1" applyAlignment="1">
      <alignment horizontal="center" vertical="center"/>
    </xf>
    <xf numFmtId="174" fontId="107" fillId="0" borderId="9" xfId="130" applyNumberFormat="1" applyFont="1" applyFill="1" applyBorder="1" applyAlignment="1"/>
    <xf numFmtId="3" fontId="107" fillId="0" borderId="14" xfId="130" applyNumberFormat="1" applyFont="1" applyFill="1" applyBorder="1" applyAlignment="1">
      <alignment horizontal="center" vertical="center"/>
    </xf>
    <xf numFmtId="3" fontId="107" fillId="0" borderId="9" xfId="130" applyNumberFormat="1" applyFont="1" applyFill="1" applyBorder="1" applyAlignment="1">
      <alignment horizontal="center" vertical="center"/>
    </xf>
    <xf numFmtId="174" fontId="107" fillId="46" borderId="53" xfId="130" applyNumberFormat="1" applyFont="1" applyFill="1" applyBorder="1" applyAlignment="1"/>
    <xf numFmtId="3" fontId="107" fillId="46" borderId="0" xfId="130" applyNumberFormat="1" applyFont="1" applyFill="1" applyBorder="1" applyAlignment="1">
      <alignment horizontal="center" vertical="center"/>
    </xf>
    <xf numFmtId="3" fontId="107" fillId="46" borderId="53" xfId="130" applyNumberFormat="1" applyFont="1" applyFill="1" applyBorder="1" applyAlignment="1">
      <alignment horizontal="center" vertical="center"/>
    </xf>
    <xf numFmtId="174" fontId="107" fillId="0" borderId="53" xfId="130" applyNumberFormat="1" applyFont="1" applyFill="1" applyBorder="1" applyAlignment="1"/>
    <xf numFmtId="3" fontId="107" fillId="0" borderId="0" xfId="130" applyNumberFormat="1" applyFont="1" applyFill="1" applyBorder="1" applyAlignment="1">
      <alignment horizontal="center" vertical="center"/>
    </xf>
    <xf numFmtId="3" fontId="107" fillId="0" borderId="53" xfId="130" applyNumberFormat="1" applyFont="1" applyFill="1" applyBorder="1" applyAlignment="1">
      <alignment horizontal="center" vertical="center"/>
    </xf>
    <xf numFmtId="3" fontId="10" fillId="4" borderId="1" xfId="115" quotePrefix="1" applyNumberFormat="1" applyFont="1" applyFill="1" applyBorder="1"/>
    <xf numFmtId="0" fontId="10" fillId="4" borderId="1" xfId="115" quotePrefix="1" applyFont="1" applyFill="1" applyBorder="1"/>
    <xf numFmtId="49" fontId="5" fillId="0" borderId="9" xfId="0" applyNumberFormat="1" applyFont="1" applyBorder="1" applyAlignment="1">
      <alignment vertical="top"/>
    </xf>
    <xf numFmtId="0" fontId="0" fillId="0" borderId="0" xfId="0" applyBorder="1"/>
    <xf numFmtId="0" fontId="5" fillId="4" borderId="0" xfId="0" applyFont="1" applyFill="1" applyBorder="1" applyAlignment="1">
      <alignment vertical="center"/>
    </xf>
    <xf numFmtId="0" fontId="0" fillId="4" borderId="0" xfId="0" applyFont="1" applyFill="1" applyBorder="1" applyAlignment="1">
      <alignment vertical="center"/>
    </xf>
    <xf numFmtId="0" fontId="5" fillId="4" borderId="75" xfId="0" applyFont="1" applyFill="1" applyBorder="1" applyAlignment="1">
      <alignment horizontal="left" vertical="center"/>
    </xf>
    <xf numFmtId="0" fontId="5" fillId="4" borderId="76" xfId="0" applyFont="1" applyFill="1" applyBorder="1" applyAlignment="1">
      <alignment vertical="center"/>
    </xf>
    <xf numFmtId="0" fontId="5" fillId="4" borderId="77" xfId="0" applyFont="1" applyFill="1" applyBorder="1" applyAlignment="1">
      <alignment vertical="center"/>
    </xf>
    <xf numFmtId="0" fontId="5" fillId="4" borderId="75" xfId="92" applyFont="1" applyFill="1" applyBorder="1" applyAlignment="1">
      <alignment horizontal="left" vertical="center"/>
    </xf>
    <xf numFmtId="0" fontId="0" fillId="0" borderId="77" xfId="0" applyBorder="1"/>
    <xf numFmtId="0" fontId="73" fillId="28" borderId="74" xfId="4" applyFont="1" applyFill="1" applyBorder="1" applyAlignment="1">
      <alignment horizontal="center" vertical="center" wrapText="1"/>
    </xf>
    <xf numFmtId="10" fontId="3" fillId="28" borderId="74" xfId="1" applyNumberFormat="1" applyFont="1" applyFill="1" applyBorder="1" applyAlignment="1">
      <alignment horizontal="center" vertical="center"/>
    </xf>
    <xf numFmtId="10" fontId="1" fillId="0" borderId="74" xfId="1" applyNumberFormat="1" applyFont="1" applyBorder="1" applyAlignment="1">
      <alignment horizontal="center" vertical="center"/>
    </xf>
    <xf numFmtId="0" fontId="19" fillId="0" borderId="0" xfId="0" applyFont="1"/>
    <xf numFmtId="0" fontId="19" fillId="4" borderId="0" xfId="0" applyFont="1" applyFill="1"/>
    <xf numFmtId="0" fontId="19" fillId="4" borderId="0" xfId="0" applyFont="1" applyFill="1" applyBorder="1"/>
    <xf numFmtId="0" fontId="14" fillId="4" borderId="0" xfId="0" applyFont="1" applyFill="1" applyBorder="1" applyAlignment="1">
      <alignment horizontal="center" vertical="center"/>
    </xf>
    <xf numFmtId="3" fontId="19" fillId="4" borderId="0" xfId="0" applyNumberFormat="1" applyFont="1" applyFill="1" applyBorder="1"/>
    <xf numFmtId="0" fontId="19" fillId="0" borderId="0" xfId="0" applyFont="1" applyBorder="1"/>
    <xf numFmtId="0" fontId="5" fillId="4" borderId="24" xfId="0" applyFont="1" applyFill="1" applyBorder="1" applyAlignment="1">
      <alignment vertical="center"/>
    </xf>
    <xf numFmtId="0" fontId="5" fillId="4" borderId="25" xfId="0" applyFont="1" applyFill="1" applyBorder="1" applyAlignment="1">
      <alignment vertical="center"/>
    </xf>
    <xf numFmtId="49" fontId="5" fillId="0" borderId="74" xfId="0" applyNumberFormat="1" applyFont="1" applyBorder="1" applyAlignment="1">
      <alignment vertical="center"/>
    </xf>
    <xf numFmtId="0" fontId="106" fillId="0" borderId="25" xfId="0" applyFont="1" applyBorder="1" applyAlignment="1">
      <alignment horizontal="center" vertical="center"/>
    </xf>
    <xf numFmtId="0" fontId="106" fillId="0" borderId="38" xfId="0" applyFont="1" applyBorder="1" applyAlignment="1">
      <alignment horizontal="center" vertical="center"/>
    </xf>
    <xf numFmtId="0" fontId="106" fillId="0" borderId="14" xfId="0" applyFont="1" applyBorder="1" applyAlignment="1">
      <alignment horizontal="center" vertical="center"/>
    </xf>
    <xf numFmtId="0" fontId="106" fillId="0" borderId="33" xfId="0" applyFont="1" applyBorder="1" applyAlignment="1">
      <alignment horizontal="center" vertical="center"/>
    </xf>
    <xf numFmtId="0" fontId="106" fillId="0" borderId="9" xfId="0" applyFont="1" applyBorder="1" applyAlignment="1">
      <alignment horizontal="center" vertical="center" wrapText="1"/>
    </xf>
    <xf numFmtId="0" fontId="106" fillId="0" borderId="11" xfId="0" applyFont="1" applyBorder="1" applyAlignment="1">
      <alignment horizontal="center" vertical="center" wrapText="1"/>
    </xf>
    <xf numFmtId="0" fontId="12" fillId="38" borderId="1" xfId="4" applyFont="1" applyFill="1" applyBorder="1" applyAlignment="1">
      <alignment horizontal="center" vertical="center"/>
    </xf>
    <xf numFmtId="0" fontId="89" fillId="11" borderId="24" xfId="0" applyFont="1" applyFill="1" applyBorder="1" applyAlignment="1">
      <alignment horizontal="center" vertical="center"/>
    </xf>
    <xf numFmtId="0" fontId="89" fillId="11" borderId="25" xfId="0" applyFont="1" applyFill="1" applyBorder="1" applyAlignment="1">
      <alignment horizontal="center" vertical="center"/>
    </xf>
    <xf numFmtId="0" fontId="89" fillId="11" borderId="38" xfId="0" applyFont="1" applyFill="1" applyBorder="1" applyAlignment="1">
      <alignment horizontal="center" vertical="center"/>
    </xf>
    <xf numFmtId="49" fontId="5" fillId="0" borderId="0" xfId="0" applyNumberFormat="1" applyFont="1" applyAlignment="1">
      <alignment vertical="center" wrapText="1"/>
    </xf>
    <xf numFmtId="17" fontId="5" fillId="0" borderId="0" xfId="0" applyNumberFormat="1" applyFont="1" applyAlignment="1">
      <alignment vertical="center" wrapText="1"/>
    </xf>
    <xf numFmtId="0" fontId="14" fillId="5" borderId="1" xfId="0" applyFont="1" applyFill="1" applyBorder="1" applyAlignment="1">
      <alignment horizontal="center" vertical="center"/>
    </xf>
    <xf numFmtId="0" fontId="15" fillId="43" borderId="54" xfId="7" applyFont="1" applyFill="1" applyBorder="1" applyAlignment="1">
      <alignment horizontal="center" vertical="center" wrapText="1"/>
    </xf>
    <xf numFmtId="0" fontId="15" fillId="43" borderId="16" xfId="7" applyFont="1" applyFill="1" applyBorder="1" applyAlignment="1">
      <alignment horizontal="center" vertical="center" wrapText="1"/>
    </xf>
    <xf numFmtId="0" fontId="27" fillId="26" borderId="1" xfId="7" applyFont="1" applyFill="1" applyBorder="1" applyAlignment="1">
      <alignment horizontal="center" vertical="center" wrapText="1"/>
    </xf>
    <xf numFmtId="0" fontId="5" fillId="4" borderId="22" xfId="0" applyFont="1" applyFill="1" applyBorder="1" applyAlignment="1">
      <alignment horizontal="left" vertical="center"/>
    </xf>
    <xf numFmtId="0" fontId="5" fillId="4" borderId="13" xfId="0" applyFont="1" applyFill="1" applyBorder="1" applyAlignment="1">
      <alignment horizontal="left" vertical="center"/>
    </xf>
    <xf numFmtId="164" fontId="48" fillId="28" borderId="1" xfId="7" applyNumberFormat="1" applyFont="1" applyFill="1" applyBorder="1" applyAlignment="1">
      <alignment horizontal="center" vertical="center" wrapText="1"/>
    </xf>
    <xf numFmtId="1" fontId="5" fillId="4" borderId="24" xfId="0" applyNumberFormat="1" applyFont="1" applyFill="1" applyBorder="1" applyAlignment="1">
      <alignment horizontal="left" vertical="center" shrinkToFit="1"/>
    </xf>
    <xf numFmtId="1" fontId="5" fillId="4" borderId="25" xfId="0" applyNumberFormat="1" applyFont="1" applyFill="1" applyBorder="1" applyAlignment="1">
      <alignment horizontal="left" vertical="center" shrinkToFit="1"/>
    </xf>
    <xf numFmtId="1" fontId="5" fillId="4" borderId="25" xfId="0" quotePrefix="1" applyNumberFormat="1" applyFont="1" applyFill="1" applyBorder="1" applyAlignment="1">
      <alignment horizontal="left" vertical="center" wrapText="1" shrinkToFit="1"/>
    </xf>
    <xf numFmtId="1" fontId="5" fillId="4" borderId="76" xfId="0" applyNumberFormat="1" applyFont="1" applyFill="1" applyBorder="1" applyAlignment="1">
      <alignment horizontal="left" vertical="center" shrinkToFit="1"/>
    </xf>
    <xf numFmtId="1" fontId="5" fillId="4" borderId="38" xfId="0" applyNumberFormat="1" applyFont="1" applyFill="1" applyBorder="1" applyAlignment="1">
      <alignment horizontal="left" vertical="center" shrinkToFit="1"/>
    </xf>
    <xf numFmtId="0" fontId="5" fillId="4" borderId="2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76" xfId="0" applyFont="1" applyFill="1" applyBorder="1" applyAlignment="1">
      <alignment horizontal="left" vertical="center" wrapText="1"/>
    </xf>
    <xf numFmtId="0" fontId="5" fillId="4" borderId="38" xfId="0" applyFont="1" applyFill="1" applyBorder="1" applyAlignment="1">
      <alignment horizontal="left" vertical="center" wrapText="1"/>
    </xf>
    <xf numFmtId="0" fontId="5" fillId="4" borderId="24" xfId="0" applyFont="1" applyFill="1" applyBorder="1" applyAlignment="1">
      <alignment vertical="center"/>
    </xf>
    <xf numFmtId="0" fontId="5" fillId="4" borderId="25" xfId="0" applyFont="1" applyFill="1" applyBorder="1" applyAlignment="1">
      <alignment vertical="center"/>
    </xf>
    <xf numFmtId="0" fontId="5" fillId="4" borderId="76" xfId="0" applyFont="1" applyFill="1" applyBorder="1" applyAlignment="1">
      <alignment vertical="center"/>
    </xf>
    <xf numFmtId="0" fontId="5" fillId="4" borderId="38" xfId="0" applyFont="1" applyFill="1" applyBorder="1" applyAlignment="1">
      <alignment vertical="center"/>
    </xf>
    <xf numFmtId="0" fontId="73" fillId="28" borderId="1" xfId="4" applyFont="1" applyFill="1" applyBorder="1" applyAlignment="1">
      <alignment horizontal="center" vertical="center" wrapText="1"/>
    </xf>
    <xf numFmtId="0" fontId="48" fillId="28" borderId="1" xfId="7" applyFont="1" applyFill="1" applyBorder="1" applyAlignment="1">
      <alignment horizontal="center" vertical="center" wrapText="1"/>
    </xf>
    <xf numFmtId="180" fontId="48" fillId="28" borderId="1" xfId="7" applyNumberFormat="1" applyFont="1" applyFill="1" applyBorder="1" applyAlignment="1">
      <alignment horizontal="center" vertical="center" wrapText="1"/>
    </xf>
    <xf numFmtId="0" fontId="101" fillId="35" borderId="75" xfId="7" applyFont="1" applyFill="1" applyBorder="1" applyAlignment="1">
      <alignment horizontal="center" vertical="center" wrapText="1"/>
    </xf>
    <xf numFmtId="0" fontId="101" fillId="35" borderId="77" xfId="7" applyFont="1" applyFill="1" applyBorder="1" applyAlignment="1">
      <alignment horizontal="center" vertical="center" wrapText="1"/>
    </xf>
    <xf numFmtId="0" fontId="82" fillId="26" borderId="1" xfId="7" applyFont="1" applyFill="1" applyBorder="1" applyAlignment="1">
      <alignment horizontal="center" vertical="center" wrapText="1"/>
    </xf>
    <xf numFmtId="0" fontId="5" fillId="4" borderId="22"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82" fillId="34" borderId="1" xfId="7" applyFont="1" applyFill="1" applyBorder="1" applyAlignment="1">
      <alignment horizontal="center" vertical="center" wrapText="1"/>
    </xf>
    <xf numFmtId="0" fontId="5" fillId="4" borderId="24" xfId="0" applyFont="1" applyFill="1" applyBorder="1" applyAlignment="1">
      <alignment horizontal="left" vertical="center"/>
    </xf>
    <xf numFmtId="0" fontId="5" fillId="4" borderId="25" xfId="0" applyFont="1" applyFill="1" applyBorder="1" applyAlignment="1">
      <alignment horizontal="left" vertical="center"/>
    </xf>
    <xf numFmtId="49" fontId="5" fillId="4" borderId="24" xfId="0" applyNumberFormat="1" applyFont="1" applyFill="1" applyBorder="1" applyAlignment="1">
      <alignment horizontal="left" vertical="center"/>
    </xf>
    <xf numFmtId="0" fontId="5" fillId="4" borderId="38" xfId="0" applyFont="1" applyFill="1" applyBorder="1" applyAlignment="1">
      <alignment horizontal="left" vertical="center"/>
    </xf>
    <xf numFmtId="1" fontId="5" fillId="4" borderId="33" xfId="0" applyNumberFormat="1" applyFont="1" applyFill="1" applyBorder="1" applyAlignment="1">
      <alignment horizontal="left" vertical="center" shrinkToFit="1"/>
    </xf>
    <xf numFmtId="0" fontId="33" fillId="26" borderId="1" xfId="4" applyFont="1" applyFill="1" applyBorder="1" applyAlignment="1">
      <alignment horizontal="center" vertical="center" wrapText="1"/>
    </xf>
    <xf numFmtId="1" fontId="5" fillId="4" borderId="10" xfId="0" applyNumberFormat="1" applyFont="1" applyFill="1" applyBorder="1" applyAlignment="1">
      <alignment horizontal="left" vertical="center" shrinkToFit="1"/>
    </xf>
    <xf numFmtId="1" fontId="5" fillId="4" borderId="33" xfId="0" quotePrefix="1" applyNumberFormat="1" applyFont="1" applyFill="1" applyBorder="1" applyAlignment="1">
      <alignment horizontal="left" vertical="center" wrapText="1" shrinkToFit="1"/>
    </xf>
    <xf numFmtId="1" fontId="5" fillId="4" borderId="11" xfId="0" applyNumberFormat="1" applyFont="1" applyFill="1" applyBorder="1" applyAlignment="1">
      <alignment horizontal="left" vertical="center" shrinkToFit="1"/>
    </xf>
    <xf numFmtId="0" fontId="82" fillId="26" borderId="22" xfId="7" applyFont="1" applyFill="1" applyBorder="1" applyAlignment="1">
      <alignment horizontal="center" vertical="center" wrapText="1"/>
    </xf>
    <xf numFmtId="0" fontId="82" fillId="26" borderId="12" xfId="7" applyFont="1" applyFill="1" applyBorder="1" applyAlignment="1">
      <alignment horizontal="center" vertical="center" wrapText="1"/>
    </xf>
    <xf numFmtId="0" fontId="82" fillId="26" borderId="13" xfId="7" applyFont="1" applyFill="1" applyBorder="1" applyAlignment="1">
      <alignment horizontal="center" vertical="center" wrapText="1"/>
    </xf>
    <xf numFmtId="0" fontId="27" fillId="28" borderId="1" xfId="7" applyFont="1" applyFill="1" applyBorder="1" applyAlignment="1">
      <alignment horizontal="center" vertical="center" wrapText="1"/>
    </xf>
    <xf numFmtId="0" fontId="82" fillId="26" borderId="8" xfId="7" applyFont="1" applyFill="1" applyBorder="1" applyAlignment="1">
      <alignment horizontal="center" vertical="center" wrapText="1"/>
    </xf>
    <xf numFmtId="0" fontId="82" fillId="26" borderId="9" xfId="7" applyFont="1" applyFill="1" applyBorder="1" applyAlignment="1">
      <alignment horizontal="center" vertical="center" wrapText="1"/>
    </xf>
    <xf numFmtId="0" fontId="82" fillId="26" borderId="10" xfId="7" applyFont="1" applyFill="1" applyBorder="1" applyAlignment="1">
      <alignment horizontal="center" vertical="center" wrapText="1"/>
    </xf>
    <xf numFmtId="0" fontId="82" fillId="26" borderId="11" xfId="7" applyFont="1" applyFill="1" applyBorder="1" applyAlignment="1">
      <alignment horizontal="center" vertical="center" wrapText="1"/>
    </xf>
    <xf numFmtId="1" fontId="88" fillId="42" borderId="24" xfId="0" applyNumberFormat="1" applyFont="1" applyFill="1" applyBorder="1" applyAlignment="1">
      <alignment horizontal="center" vertical="center" wrapText="1" shrinkToFit="1"/>
    </xf>
    <xf numFmtId="1" fontId="88" fillId="42" borderId="25" xfId="0" applyNumberFormat="1" applyFont="1" applyFill="1" applyBorder="1" applyAlignment="1">
      <alignment horizontal="center" vertical="center" wrapText="1" shrinkToFit="1"/>
    </xf>
    <xf numFmtId="1" fontId="88" fillId="42" borderId="38" xfId="0" applyNumberFormat="1" applyFont="1" applyFill="1" applyBorder="1" applyAlignment="1">
      <alignment horizontal="center" vertical="center" wrapText="1" shrinkToFit="1"/>
    </xf>
    <xf numFmtId="0" fontId="12" fillId="38" borderId="0" xfId="4" applyFont="1" applyFill="1" applyBorder="1" applyAlignment="1">
      <alignment horizontal="center" vertical="center" wrapText="1"/>
    </xf>
    <xf numFmtId="0" fontId="95" fillId="20" borderId="24" xfId="4" applyFont="1" applyFill="1" applyBorder="1" applyAlignment="1">
      <alignment horizontal="center" vertical="center" wrapText="1"/>
    </xf>
    <xf numFmtId="0" fontId="95" fillId="20" borderId="25" xfId="4" applyFont="1" applyFill="1" applyBorder="1" applyAlignment="1">
      <alignment horizontal="center" vertical="center" wrapText="1"/>
    </xf>
    <xf numFmtId="0" fontId="95" fillId="20" borderId="38" xfId="4" applyFont="1" applyFill="1" applyBorder="1" applyAlignment="1">
      <alignment horizontal="center" vertical="center" wrapText="1"/>
    </xf>
    <xf numFmtId="0" fontId="5" fillId="0" borderId="0" xfId="92" applyFont="1" applyAlignment="1">
      <alignment horizontal="left" vertical="center" wrapText="1"/>
    </xf>
    <xf numFmtId="0" fontId="3" fillId="26" borderId="1" xfId="92" applyFont="1" applyFill="1" applyBorder="1" applyAlignment="1">
      <alignment horizontal="center" vertical="center" wrapText="1"/>
    </xf>
    <xf numFmtId="0" fontId="0" fillId="0" borderId="0" xfId="0" applyFont="1" applyAlignment="1">
      <alignment horizontal="left" vertical="top" wrapText="1"/>
    </xf>
    <xf numFmtId="0" fontId="5" fillId="4" borderId="24" xfId="0" applyFont="1" applyFill="1" applyBorder="1" applyAlignment="1">
      <alignment horizontal="left" wrapText="1"/>
    </xf>
    <xf numFmtId="0" fontId="5" fillId="4" borderId="25" xfId="0" applyFont="1" applyFill="1" applyBorder="1" applyAlignment="1">
      <alignment horizontal="left" wrapText="1"/>
    </xf>
    <xf numFmtId="0" fontId="5" fillId="4" borderId="38" xfId="0" applyFont="1" applyFill="1" applyBorder="1" applyAlignment="1">
      <alignment horizontal="left" wrapText="1"/>
    </xf>
    <xf numFmtId="49" fontId="34" fillId="20" borderId="0" xfId="0" applyNumberFormat="1" applyFont="1" applyFill="1" applyAlignment="1">
      <alignment horizontal="center" vertical="center" wrapText="1"/>
    </xf>
    <xf numFmtId="0" fontId="92" fillId="26" borderId="0" xfId="135" applyFont="1" applyFill="1" applyAlignment="1">
      <alignment horizontal="center" vertical="center"/>
    </xf>
    <xf numFmtId="0" fontId="5" fillId="4" borderId="24" xfId="98" applyFont="1" applyFill="1" applyBorder="1" applyAlignment="1">
      <alignment horizontal="left" vertical="center"/>
    </xf>
    <xf numFmtId="0" fontId="5" fillId="4" borderId="25" xfId="98" applyFont="1" applyFill="1" applyBorder="1" applyAlignment="1">
      <alignment horizontal="left" vertical="center"/>
    </xf>
    <xf numFmtId="3" fontId="3" fillId="26" borderId="1" xfId="0" applyNumberFormat="1" applyFont="1" applyFill="1" applyBorder="1" applyAlignment="1">
      <alignment horizontal="center" vertical="center"/>
    </xf>
    <xf numFmtId="0" fontId="52" fillId="26" borderId="1" xfId="135" applyFont="1" applyFill="1" applyBorder="1" applyAlignment="1">
      <alignment horizontal="center" vertical="center"/>
    </xf>
    <xf numFmtId="0" fontId="86" fillId="26" borderId="24" xfId="4" applyFont="1" applyFill="1" applyBorder="1" applyAlignment="1">
      <alignment horizontal="center" vertical="center"/>
    </xf>
    <xf numFmtId="0" fontId="86" fillId="26" borderId="25" xfId="4" applyFont="1" applyFill="1" applyBorder="1" applyAlignment="1">
      <alignment horizontal="center" vertical="center"/>
    </xf>
    <xf numFmtId="0" fontId="86" fillId="26" borderId="38" xfId="4" applyFont="1" applyFill="1" applyBorder="1" applyAlignment="1">
      <alignment horizontal="center" vertical="center"/>
    </xf>
    <xf numFmtId="0" fontId="3" fillId="26" borderId="24" xfId="0" applyFont="1" applyFill="1" applyBorder="1" applyAlignment="1">
      <alignment horizontal="center" vertical="center" wrapText="1"/>
    </xf>
    <xf numFmtId="0" fontId="3" fillId="26" borderId="38" xfId="0" applyFont="1" applyFill="1" applyBorder="1" applyAlignment="1">
      <alignment horizontal="center" vertical="center" wrapText="1"/>
    </xf>
    <xf numFmtId="0" fontId="86" fillId="26" borderId="1" xfId="4" applyFont="1" applyFill="1" applyBorder="1" applyAlignment="1">
      <alignment horizontal="center" vertical="center"/>
    </xf>
    <xf numFmtId="0" fontId="3" fillId="20" borderId="24" xfId="0" applyFont="1" applyFill="1" applyBorder="1" applyAlignment="1">
      <alignment horizontal="center" vertical="center"/>
    </xf>
    <xf numFmtId="0" fontId="3" fillId="20" borderId="38" xfId="0" applyFont="1" applyFill="1" applyBorder="1" applyAlignment="1">
      <alignment horizontal="center" vertical="center"/>
    </xf>
    <xf numFmtId="0" fontId="34" fillId="26" borderId="24" xfId="138" applyFont="1" applyFill="1" applyBorder="1" applyAlignment="1">
      <alignment horizontal="center" vertical="center"/>
    </xf>
    <xf numFmtId="0" fontId="34" fillId="26" borderId="25" xfId="138" applyFont="1" applyFill="1" applyBorder="1" applyAlignment="1">
      <alignment horizontal="center" vertical="center"/>
    </xf>
    <xf numFmtId="0" fontId="34" fillId="26" borderId="38" xfId="138" applyFont="1" applyFill="1" applyBorder="1" applyAlignment="1">
      <alignment horizontal="center" vertical="center"/>
    </xf>
    <xf numFmtId="0" fontId="5" fillId="4" borderId="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 xfId="0" applyFont="1" applyFill="1" applyBorder="1" applyAlignment="1">
      <alignment horizontal="left"/>
    </xf>
    <xf numFmtId="0" fontId="5" fillId="4" borderId="1" xfId="0" applyFont="1" applyFill="1" applyBorder="1" applyAlignment="1">
      <alignment vertical="center"/>
    </xf>
    <xf numFmtId="2" fontId="81" fillId="0" borderId="1" xfId="93" applyNumberFormat="1" applyFont="1" applyBorder="1" applyAlignment="1">
      <alignment horizontal="center" vertical="center"/>
    </xf>
    <xf numFmtId="2" fontId="81" fillId="0" borderId="22" xfId="93" applyNumberFormat="1" applyFont="1" applyBorder="1" applyAlignment="1">
      <alignment horizontal="center" vertical="center"/>
    </xf>
    <xf numFmtId="0" fontId="83" fillId="26" borderId="22" xfId="4" applyFont="1" applyFill="1" applyBorder="1" applyAlignment="1">
      <alignment horizontal="center" vertical="center"/>
    </xf>
    <xf numFmtId="0" fontId="83" fillId="26" borderId="13" xfId="4" applyFont="1" applyFill="1" applyBorder="1" applyAlignment="1">
      <alignment horizontal="center" vertical="center"/>
    </xf>
    <xf numFmtId="49" fontId="84" fillId="4" borderId="25" xfId="93" applyNumberFormat="1" applyFont="1" applyFill="1" applyBorder="1" applyAlignment="1">
      <alignment horizontal="left" vertical="center"/>
    </xf>
    <xf numFmtId="17" fontId="32" fillId="26" borderId="24" xfId="135" applyNumberFormat="1" applyFont="1" applyFill="1" applyBorder="1" applyAlignment="1">
      <alignment horizontal="center" vertical="center" wrapText="1"/>
    </xf>
    <xf numFmtId="17" fontId="32" fillId="26" borderId="25" xfId="135" applyNumberFormat="1" applyFont="1" applyFill="1" applyBorder="1" applyAlignment="1">
      <alignment horizontal="center" vertical="center" wrapText="1"/>
    </xf>
    <xf numFmtId="17" fontId="32" fillId="26" borderId="38" xfId="135" applyNumberFormat="1" applyFont="1" applyFill="1" applyBorder="1" applyAlignment="1">
      <alignment horizontal="center" vertical="center" wrapText="1"/>
    </xf>
    <xf numFmtId="1" fontId="79" fillId="4" borderId="24" xfId="0" applyNumberFormat="1" applyFont="1" applyFill="1" applyBorder="1" applyAlignment="1">
      <alignment horizontal="left" vertical="center" shrinkToFit="1"/>
    </xf>
    <xf numFmtId="1" fontId="79" fillId="4" borderId="25" xfId="0" applyNumberFormat="1" applyFont="1" applyFill="1" applyBorder="1" applyAlignment="1">
      <alignment horizontal="left" vertical="center" shrinkToFit="1"/>
    </xf>
    <xf numFmtId="49" fontId="80" fillId="4" borderId="25" xfId="95" applyNumberFormat="1" applyFont="1" applyFill="1" applyBorder="1" applyAlignment="1">
      <alignment horizontal="left" vertical="center" wrapText="1"/>
    </xf>
    <xf numFmtId="49" fontId="80" fillId="4" borderId="38" xfId="95" applyNumberFormat="1" applyFont="1" applyFill="1" applyBorder="1" applyAlignment="1">
      <alignment horizontal="left" vertical="center" wrapText="1"/>
    </xf>
    <xf numFmtId="0" fontId="10" fillId="4" borderId="24" xfId="0" applyFont="1" applyFill="1" applyBorder="1" applyAlignment="1">
      <alignment vertical="center"/>
    </xf>
    <xf numFmtId="0" fontId="10" fillId="4" borderId="25" xfId="0" applyFont="1" applyFill="1" applyBorder="1" applyAlignment="1">
      <alignment vertical="center"/>
    </xf>
    <xf numFmtId="0" fontId="10" fillId="4" borderId="38" xfId="0" applyFont="1" applyFill="1" applyBorder="1" applyAlignment="1">
      <alignment vertical="center"/>
    </xf>
    <xf numFmtId="0" fontId="10" fillId="4" borderId="10" xfId="0" applyFont="1" applyFill="1" applyBorder="1" applyAlignment="1">
      <alignment vertical="center"/>
    </xf>
    <xf numFmtId="0" fontId="10" fillId="4" borderId="33" xfId="0" applyFont="1" applyFill="1" applyBorder="1" applyAlignment="1">
      <alignment vertical="center"/>
    </xf>
    <xf numFmtId="0" fontId="10" fillId="4" borderId="11" xfId="0" applyFont="1" applyFill="1" applyBorder="1" applyAlignment="1">
      <alignment vertical="center"/>
    </xf>
    <xf numFmtId="2" fontId="24" fillId="0" borderId="1" xfId="95" applyNumberFormat="1" applyFont="1" applyBorder="1" applyAlignment="1">
      <alignment horizontal="right" vertical="center"/>
    </xf>
    <xf numFmtId="2" fontId="73" fillId="26" borderId="22" xfId="95" applyNumberFormat="1" applyFont="1" applyFill="1" applyBorder="1" applyAlignment="1">
      <alignment horizontal="center" vertical="center"/>
    </xf>
    <xf numFmtId="2" fontId="73" fillId="26" borderId="12" xfId="95" applyNumberFormat="1" applyFont="1" applyFill="1" applyBorder="1" applyAlignment="1">
      <alignment horizontal="center" vertical="center"/>
    </xf>
    <xf numFmtId="2" fontId="73" fillId="26" borderId="13" xfId="95" applyNumberFormat="1" applyFont="1" applyFill="1" applyBorder="1" applyAlignment="1">
      <alignment horizontal="center" vertical="center"/>
    </xf>
    <xf numFmtId="2" fontId="34" fillId="26" borderId="22" xfId="138" applyNumberFormat="1" applyFont="1" applyFill="1" applyBorder="1" applyAlignment="1">
      <alignment horizontal="center" vertical="center"/>
    </xf>
    <xf numFmtId="2" fontId="34" fillId="26" borderId="12" xfId="138" applyNumberFormat="1" applyFont="1" applyFill="1" applyBorder="1" applyAlignment="1">
      <alignment horizontal="center" vertical="center"/>
    </xf>
    <xf numFmtId="2" fontId="34" fillId="26" borderId="13" xfId="138" applyNumberFormat="1" applyFont="1" applyFill="1" applyBorder="1" applyAlignment="1">
      <alignment horizontal="center" vertical="center"/>
    </xf>
    <xf numFmtId="0" fontId="48" fillId="26" borderId="1" xfId="7" applyFont="1" applyFill="1" applyBorder="1" applyAlignment="1">
      <alignment horizontal="center" vertical="center" wrapText="1"/>
    </xf>
    <xf numFmtId="0" fontId="56" fillId="4" borderId="1" xfId="0" applyFont="1" applyFill="1" applyBorder="1" applyAlignment="1">
      <alignment horizontal="center" vertical="center"/>
    </xf>
    <xf numFmtId="0" fontId="56" fillId="20" borderId="1" xfId="0" applyFont="1" applyFill="1" applyBorder="1" applyAlignment="1">
      <alignment horizontal="center" vertical="center"/>
    </xf>
    <xf numFmtId="0" fontId="57" fillId="20" borderId="1" xfId="4" applyFont="1" applyFill="1" applyBorder="1" applyAlignment="1">
      <alignment horizontal="center" vertical="center"/>
    </xf>
    <xf numFmtId="17" fontId="67" fillId="29" borderId="9" xfId="7" applyNumberFormat="1" applyFont="1" applyBorder="1" applyAlignment="1">
      <alignment horizontal="center" vertical="center" wrapText="1" shrinkToFit="1"/>
    </xf>
    <xf numFmtId="17" fontId="67" fillId="29" borderId="11" xfId="7" applyNumberFormat="1" applyFont="1" applyBorder="1" applyAlignment="1">
      <alignment horizontal="center" vertical="center" wrapText="1" shrinkToFit="1"/>
    </xf>
    <xf numFmtId="17" fontId="67" fillId="29" borderId="22" xfId="7" applyNumberFormat="1" applyFont="1" applyBorder="1" applyAlignment="1">
      <alignment horizontal="center" vertical="center" wrapText="1" shrinkToFit="1"/>
    </xf>
    <xf numFmtId="17" fontId="67" fillId="29" borderId="13" xfId="7" applyNumberFormat="1" applyFont="1" applyBorder="1" applyAlignment="1">
      <alignment horizontal="center" vertical="center" wrapText="1" shrinkToFit="1"/>
    </xf>
    <xf numFmtId="0" fontId="39" fillId="20" borderId="1" xfId="7" applyFont="1" applyFill="1" applyBorder="1" applyAlignment="1">
      <alignment horizontal="center" vertical="center" wrapText="1" shrinkToFit="1"/>
    </xf>
    <xf numFmtId="0" fontId="27" fillId="6" borderId="1" xfId="7" applyFont="1" applyFill="1" applyBorder="1" applyAlignment="1">
      <alignment horizontal="center" vertical="center" wrapText="1" shrinkToFit="1"/>
    </xf>
    <xf numFmtId="0" fontId="27" fillId="28" borderId="1" xfId="7" applyFont="1" applyFill="1" applyBorder="1" applyAlignment="1">
      <alignment horizontal="center" vertical="center" wrapText="1" shrinkToFit="1"/>
    </xf>
    <xf numFmtId="0" fontId="27" fillId="20" borderId="1" xfId="7" applyFont="1" applyFill="1" applyBorder="1" applyAlignment="1">
      <alignment horizontal="center" vertical="center" wrapText="1" shrinkToFit="1"/>
    </xf>
    <xf numFmtId="1" fontId="71" fillId="11" borderId="24" xfId="4" applyNumberFormat="1" applyFill="1" applyBorder="1" applyAlignment="1">
      <alignment horizontal="center" vertical="center" shrinkToFit="1"/>
    </xf>
    <xf numFmtId="1" fontId="71" fillId="11" borderId="25" xfId="4" applyNumberFormat="1" applyFill="1" applyBorder="1" applyAlignment="1">
      <alignment horizontal="center" vertical="center" shrinkToFit="1"/>
    </xf>
    <xf numFmtId="1" fontId="71" fillId="11" borderId="38" xfId="4" applyNumberFormat="1" applyFill="1" applyBorder="1" applyAlignment="1">
      <alignment horizontal="center" vertical="center" shrinkToFit="1"/>
    </xf>
    <xf numFmtId="0" fontId="0" fillId="4" borderId="24" xfId="0" applyFont="1" applyFill="1" applyBorder="1" applyAlignment="1">
      <alignment horizontal="left" vertical="center"/>
    </xf>
    <xf numFmtId="0" fontId="0" fillId="4" borderId="38" xfId="0" applyFont="1" applyFill="1" applyBorder="1" applyAlignment="1">
      <alignment horizontal="left" vertical="center"/>
    </xf>
    <xf numFmtId="0" fontId="0" fillId="4" borderId="25" xfId="0" applyFont="1" applyFill="1" applyBorder="1" applyAlignment="1">
      <alignment horizontal="left" vertical="center"/>
    </xf>
    <xf numFmtId="0" fontId="10" fillId="0" borderId="24" xfId="0" applyFont="1" applyBorder="1" applyAlignment="1">
      <alignment horizontal="center" vertical="center"/>
    </xf>
    <xf numFmtId="0" fontId="10" fillId="0" borderId="38" xfId="0" applyFont="1" applyBorder="1" applyAlignment="1">
      <alignment horizontal="center" vertical="center"/>
    </xf>
    <xf numFmtId="1" fontId="0" fillId="4" borderId="24" xfId="0" applyNumberFormat="1" applyFont="1" applyFill="1" applyBorder="1" applyAlignment="1">
      <alignment horizontal="left" vertical="center" shrinkToFit="1"/>
    </xf>
    <xf numFmtId="1" fontId="0" fillId="4" borderId="25" xfId="0" applyNumberFormat="1" applyFont="1" applyFill="1" applyBorder="1" applyAlignment="1">
      <alignment horizontal="left" vertical="center" shrinkToFit="1"/>
    </xf>
    <xf numFmtId="49" fontId="0" fillId="4" borderId="25" xfId="0" applyNumberFormat="1" applyFont="1" applyFill="1" applyBorder="1" applyAlignment="1">
      <alignment horizontal="left" vertical="center" wrapText="1"/>
    </xf>
    <xf numFmtId="49" fontId="0" fillId="4" borderId="38" xfId="0" applyNumberFormat="1" applyFont="1" applyFill="1" applyBorder="1" applyAlignment="1">
      <alignment horizontal="left" vertical="center" wrapText="1"/>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0" fillId="0" borderId="24" xfId="0" applyFont="1" applyBorder="1" applyAlignment="1">
      <alignment horizontal="center" vertical="center"/>
    </xf>
    <xf numFmtId="0" fontId="0" fillId="0" borderId="38" xfId="0" applyFont="1" applyBorder="1" applyAlignment="1">
      <alignment horizontal="center" vertical="center"/>
    </xf>
    <xf numFmtId="0" fontId="56" fillId="3" borderId="1" xfId="0" applyFont="1" applyFill="1" applyBorder="1" applyAlignment="1">
      <alignment horizontal="center" vertical="center"/>
    </xf>
    <xf numFmtId="0" fontId="57" fillId="3" borderId="1" xfId="4" applyFont="1" applyFill="1" applyBorder="1" applyAlignment="1">
      <alignment horizontal="center" vertical="center"/>
    </xf>
    <xf numFmtId="0" fontId="5" fillId="4" borderId="10" xfId="92" applyFont="1" applyFill="1" applyBorder="1" applyAlignment="1">
      <alignment horizontal="left" vertical="center" wrapText="1"/>
    </xf>
    <xf numFmtId="0" fontId="5" fillId="4" borderId="11" xfId="92" applyFont="1" applyFill="1" applyBorder="1" applyAlignment="1">
      <alignment horizontal="left" vertical="center" wrapText="1"/>
    </xf>
    <xf numFmtId="0" fontId="5" fillId="4" borderId="10" xfId="0" applyFont="1" applyFill="1" applyBorder="1" applyAlignment="1">
      <alignment horizontal="left" vertical="center"/>
    </xf>
    <xf numFmtId="0" fontId="5" fillId="4" borderId="33" xfId="0" applyFont="1" applyFill="1" applyBorder="1" applyAlignment="1">
      <alignment horizontal="left" vertical="center"/>
    </xf>
    <xf numFmtId="0" fontId="5" fillId="4" borderId="11" xfId="0" applyFont="1" applyFill="1" applyBorder="1" applyAlignment="1">
      <alignment horizontal="left" vertical="center"/>
    </xf>
    <xf numFmtId="1" fontId="71" fillId="11" borderId="1" xfId="4" applyNumberFormat="1" applyFill="1" applyBorder="1" applyAlignment="1">
      <alignment horizontal="center" vertical="center" shrinkToFit="1"/>
    </xf>
    <xf numFmtId="0" fontId="5" fillId="4" borderId="24" xfId="92" applyFont="1" applyFill="1" applyBorder="1" applyAlignment="1">
      <alignment horizontal="left" vertical="center" wrapText="1"/>
    </xf>
    <xf numFmtId="0" fontId="5" fillId="4" borderId="38" xfId="92" applyFont="1" applyFill="1" applyBorder="1" applyAlignment="1">
      <alignment horizontal="left" vertical="center" wrapText="1"/>
    </xf>
    <xf numFmtId="0" fontId="16" fillId="0" borderId="7" xfId="0" applyFont="1" applyBorder="1" applyAlignment="1">
      <alignment horizontal="left" vertical="center"/>
    </xf>
    <xf numFmtId="0" fontId="16" fillId="0" borderId="0" xfId="0" applyFont="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16" fillId="0" borderId="24" xfId="0" applyFont="1" applyBorder="1" applyAlignment="1">
      <alignment horizontal="center" vertical="center"/>
    </xf>
    <xf numFmtId="0" fontId="16" fillId="0" borderId="38" xfId="0" applyFont="1" applyBorder="1" applyAlignment="1">
      <alignment horizontal="center" vertical="center"/>
    </xf>
    <xf numFmtId="49" fontId="5" fillId="4" borderId="25" xfId="0" applyNumberFormat="1" applyFont="1" applyFill="1" applyBorder="1" applyAlignment="1">
      <alignment horizontal="left" vertical="center" wrapText="1"/>
    </xf>
    <xf numFmtId="49" fontId="5" fillId="4" borderId="38" xfId="0" applyNumberFormat="1" applyFont="1" applyFill="1" applyBorder="1" applyAlignment="1">
      <alignment horizontal="left" vertical="center" wrapText="1"/>
    </xf>
    <xf numFmtId="1" fontId="0" fillId="0" borderId="7"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55" xfId="0" applyNumberFormat="1" applyFont="1" applyBorder="1" applyAlignment="1">
      <alignment horizontal="left" vertical="center" shrinkToFit="1"/>
    </xf>
    <xf numFmtId="0" fontId="1" fillId="0" borderId="1" xfId="0" applyFont="1" applyBorder="1" applyAlignment="1">
      <alignment horizontal="center" vertical="center"/>
    </xf>
    <xf numFmtId="0" fontId="23" fillId="30" borderId="1" xfId="7" applyFont="1" applyFill="1" applyBorder="1" applyAlignment="1">
      <alignment horizontal="center" vertical="center" wrapText="1" shrinkToFit="1"/>
    </xf>
    <xf numFmtId="0" fontId="47" fillId="20" borderId="1" xfId="7" applyFont="1" applyFill="1" applyBorder="1" applyAlignment="1">
      <alignment horizontal="center" vertical="center" wrapText="1" shrinkToFit="1"/>
    </xf>
    <xf numFmtId="0" fontId="27" fillId="28" borderId="24" xfId="7" applyFont="1" applyFill="1" applyBorder="1" applyAlignment="1">
      <alignment horizontal="center" vertical="center" wrapText="1" shrinkToFit="1"/>
    </xf>
    <xf numFmtId="0" fontId="27" fillId="28" borderId="25" xfId="7" applyFont="1" applyFill="1" applyBorder="1" applyAlignment="1">
      <alignment horizontal="center" vertical="center" wrapText="1" shrinkToFit="1"/>
    </xf>
    <xf numFmtId="0" fontId="27" fillId="28" borderId="38" xfId="7" applyFont="1" applyFill="1" applyBorder="1" applyAlignment="1">
      <alignment horizontal="center" vertical="center" wrapText="1" shrinkToFit="1"/>
    </xf>
    <xf numFmtId="1" fontId="5" fillId="4" borderId="24" xfId="0" quotePrefix="1" applyNumberFormat="1" applyFont="1" applyFill="1" applyBorder="1" applyAlignment="1">
      <alignment horizontal="left" vertical="center" shrinkToFit="1"/>
    </xf>
    <xf numFmtId="49" fontId="3" fillId="6" borderId="0" xfId="0" applyNumberFormat="1" applyFont="1" applyFill="1" applyAlignment="1">
      <alignment horizontal="center" vertical="center" wrapText="1"/>
    </xf>
    <xf numFmtId="49" fontId="3" fillId="6" borderId="5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58" fillId="20" borderId="1" xfId="7" applyFont="1" applyFill="1" applyBorder="1" applyAlignment="1">
      <alignment horizontal="center" vertical="center" wrapText="1" shrinkToFit="1"/>
    </xf>
    <xf numFmtId="0" fontId="47" fillId="20" borderId="24" xfId="7" applyFont="1" applyFill="1" applyBorder="1" applyAlignment="1">
      <alignment horizontal="center" vertical="center" wrapText="1" shrinkToFit="1"/>
    </xf>
    <xf numFmtId="0" fontId="47" fillId="20" borderId="25" xfId="7" applyFont="1" applyFill="1" applyBorder="1" applyAlignment="1">
      <alignment horizontal="center" vertical="center" wrapText="1" shrinkToFit="1"/>
    </xf>
    <xf numFmtId="0" fontId="47" fillId="20" borderId="38" xfId="7" applyFont="1" applyFill="1" applyBorder="1" applyAlignment="1">
      <alignment horizontal="center" vertical="center" wrapText="1" shrinkToFit="1"/>
    </xf>
    <xf numFmtId="3" fontId="27" fillId="20" borderId="1" xfId="7" applyNumberFormat="1" applyFont="1" applyFill="1" applyBorder="1" applyAlignment="1">
      <alignment horizontal="center" vertical="center" wrapText="1"/>
    </xf>
    <xf numFmtId="0" fontId="27" fillId="20" borderId="1" xfId="7" applyFont="1" applyFill="1" applyBorder="1" applyAlignment="1">
      <alignment horizontal="center" vertical="center" wrapText="1"/>
    </xf>
    <xf numFmtId="0" fontId="37" fillId="4" borderId="8" xfId="97" applyFont="1" applyFill="1" applyBorder="1" applyAlignment="1">
      <alignment horizontal="center"/>
    </xf>
    <xf numFmtId="0" fontId="37" fillId="4" borderId="14" xfId="97" applyFont="1" applyFill="1" applyBorder="1" applyAlignment="1">
      <alignment horizontal="center"/>
    </xf>
    <xf numFmtId="0" fontId="37" fillId="4" borderId="7" xfId="97" applyFont="1" applyFill="1" applyBorder="1" applyAlignment="1">
      <alignment horizontal="center"/>
    </xf>
    <xf numFmtId="0" fontId="37" fillId="4" borderId="0" xfId="97" applyFont="1" applyFill="1" applyAlignment="1">
      <alignment horizontal="center"/>
    </xf>
    <xf numFmtId="0" fontId="50" fillId="20" borderId="14" xfId="97" applyFont="1" applyFill="1" applyBorder="1" applyAlignment="1">
      <alignment horizontal="center"/>
    </xf>
    <xf numFmtId="0" fontId="50" fillId="20" borderId="9" xfId="97" applyFont="1" applyFill="1" applyBorder="1" applyAlignment="1">
      <alignment horizontal="center"/>
    </xf>
    <xf numFmtId="0" fontId="51" fillId="20" borderId="0" xfId="4" applyFont="1" applyFill="1" applyBorder="1" applyAlignment="1">
      <alignment horizontal="center"/>
    </xf>
    <xf numFmtId="0" fontId="51" fillId="20" borderId="53" xfId="4" applyFont="1" applyFill="1" applyBorder="1" applyAlignment="1">
      <alignment horizontal="center"/>
    </xf>
    <xf numFmtId="0" fontId="47" fillId="20" borderId="0" xfId="4" applyFont="1" applyFill="1" applyBorder="1" applyAlignment="1">
      <alignment horizontal="center"/>
    </xf>
    <xf numFmtId="0" fontId="47" fillId="20" borderId="53" xfId="4" applyFont="1" applyFill="1" applyBorder="1" applyAlignment="1">
      <alignment horizontal="center"/>
    </xf>
    <xf numFmtId="17" fontId="52" fillId="20" borderId="0" xfId="4" applyNumberFormat="1" applyFont="1" applyFill="1" applyBorder="1" applyAlignment="1">
      <alignment horizontal="center" vertical="center"/>
    </xf>
    <xf numFmtId="17" fontId="52" fillId="20" borderId="53" xfId="4" applyNumberFormat="1" applyFont="1" applyFill="1" applyBorder="1" applyAlignment="1">
      <alignment horizontal="center" vertical="center"/>
    </xf>
    <xf numFmtId="0" fontId="37" fillId="0" borderId="24" xfId="97" applyFont="1" applyBorder="1" applyAlignment="1">
      <alignment horizontal="left"/>
    </xf>
    <xf numFmtId="0" fontId="37" fillId="0" borderId="25" xfId="97" applyFont="1" applyBorder="1" applyAlignment="1">
      <alignment horizontal="left"/>
    </xf>
    <xf numFmtId="0" fontId="37" fillId="0" borderId="38" xfId="97" applyFont="1" applyBorder="1" applyAlignment="1">
      <alignment horizontal="left"/>
    </xf>
    <xf numFmtId="0" fontId="5" fillId="4" borderId="7" xfId="0" applyFont="1" applyFill="1" applyBorder="1" applyAlignment="1">
      <alignment horizontal="left" vertical="center"/>
    </xf>
    <xf numFmtId="0" fontId="5" fillId="4" borderId="53" xfId="0" applyFont="1" applyFill="1" applyBorder="1" applyAlignment="1">
      <alignment horizontal="left" vertical="center"/>
    </xf>
    <xf numFmtId="0" fontId="5" fillId="4" borderId="0" xfId="0" applyFont="1" applyFill="1" applyAlignment="1">
      <alignment horizontal="left" vertical="center"/>
    </xf>
    <xf numFmtId="3" fontId="40" fillId="26" borderId="1" xfId="0" applyNumberFormat="1" applyFont="1" applyFill="1" applyBorder="1" applyAlignment="1">
      <alignment horizontal="center" vertical="center" wrapText="1"/>
    </xf>
    <xf numFmtId="0" fontId="27" fillId="26" borderId="12" xfId="7" applyFont="1" applyFill="1" applyBorder="1" applyAlignment="1">
      <alignment horizontal="center" vertical="center"/>
    </xf>
    <xf numFmtId="3" fontId="27" fillId="26" borderId="7" xfId="7" applyNumberFormat="1" applyFont="1" applyFill="1" applyBorder="1" applyAlignment="1" applyProtection="1">
      <alignment horizontal="center" vertical="center"/>
    </xf>
    <xf numFmtId="3" fontId="27" fillId="26" borderId="0" xfId="7" applyNumberFormat="1" applyFont="1" applyFill="1" applyBorder="1" applyAlignment="1" applyProtection="1">
      <alignment horizontal="center" vertical="center"/>
    </xf>
    <xf numFmtId="3" fontId="27" fillId="26" borderId="53" xfId="7" applyNumberFormat="1" applyFont="1" applyFill="1" applyBorder="1" applyAlignment="1" applyProtection="1">
      <alignment horizontal="center" vertical="center"/>
    </xf>
    <xf numFmtId="3" fontId="27" fillId="26" borderId="10" xfId="7" applyNumberFormat="1" applyFont="1" applyFill="1" applyBorder="1" applyAlignment="1" applyProtection="1">
      <alignment horizontal="center" vertical="center"/>
    </xf>
    <xf numFmtId="3" fontId="27" fillId="26" borderId="33" xfId="7" applyNumberFormat="1" applyFont="1" applyFill="1" applyBorder="1" applyAlignment="1" applyProtection="1">
      <alignment horizontal="center" vertical="center"/>
    </xf>
    <xf numFmtId="3" fontId="27" fillId="26" borderId="11" xfId="7" applyNumberFormat="1" applyFont="1" applyFill="1" applyBorder="1" applyAlignment="1" applyProtection="1">
      <alignment horizontal="center" vertical="center"/>
    </xf>
    <xf numFmtId="0" fontId="47" fillId="26" borderId="25" xfId="4" applyFont="1" applyFill="1" applyBorder="1" applyAlignment="1">
      <alignment horizontal="center" vertical="center" wrapText="1"/>
    </xf>
    <xf numFmtId="0" fontId="47" fillId="26" borderId="38" xfId="4" applyFont="1" applyFill="1" applyBorder="1" applyAlignment="1">
      <alignment horizontal="center" vertical="center" wrapText="1"/>
    </xf>
    <xf numFmtId="1" fontId="5" fillId="4" borderId="8" xfId="0" applyNumberFormat="1" applyFont="1" applyFill="1" applyBorder="1" applyAlignment="1">
      <alignment horizontal="left" vertical="center" shrinkToFit="1"/>
    </xf>
    <xf numFmtId="1" fontId="5" fillId="4" borderId="14" xfId="0" applyNumberFormat="1" applyFont="1" applyFill="1" applyBorder="1" applyAlignment="1">
      <alignment horizontal="left" vertical="center" shrinkToFit="1"/>
    </xf>
    <xf numFmtId="49" fontId="5" fillId="4" borderId="14" xfId="92" applyNumberFormat="1" applyFont="1" applyFill="1" applyBorder="1" applyAlignment="1">
      <alignment horizontal="left"/>
    </xf>
    <xf numFmtId="49" fontId="5" fillId="4" borderId="9" xfId="92" applyNumberFormat="1" applyFont="1" applyFill="1" applyBorder="1" applyAlignment="1">
      <alignment horizontal="left"/>
    </xf>
    <xf numFmtId="0" fontId="5" fillId="4" borderId="10" xfId="0" applyFont="1" applyFill="1" applyBorder="1" applyAlignment="1">
      <alignment vertical="center"/>
    </xf>
    <xf numFmtId="0" fontId="5" fillId="4" borderId="33" xfId="0" applyFont="1" applyFill="1" applyBorder="1" applyAlignment="1">
      <alignment vertical="center"/>
    </xf>
    <xf numFmtId="0" fontId="5" fillId="4" borderId="11" xfId="0" applyFont="1" applyFill="1" applyBorder="1" applyAlignment="1">
      <alignment vertical="center"/>
    </xf>
    <xf numFmtId="0" fontId="48" fillId="20" borderId="1" xfId="7" applyFont="1" applyFill="1" applyBorder="1" applyAlignment="1">
      <alignment horizontal="center" vertical="center" wrapText="1"/>
    </xf>
    <xf numFmtId="3" fontId="27" fillId="20" borderId="1" xfId="7" applyNumberFormat="1" applyFont="1" applyFill="1" applyBorder="1" applyAlignment="1" applyProtection="1">
      <alignment horizontal="center" vertical="center"/>
    </xf>
    <xf numFmtId="0" fontId="39" fillId="20" borderId="52" xfId="4" applyFont="1" applyFill="1" applyBorder="1" applyAlignment="1">
      <alignment horizontal="center" vertical="center" wrapText="1"/>
    </xf>
    <xf numFmtId="1" fontId="10" fillId="4" borderId="24" xfId="0" applyNumberFormat="1" applyFont="1" applyFill="1" applyBorder="1" applyAlignment="1">
      <alignment horizontal="left" vertical="center" shrinkToFit="1"/>
    </xf>
    <xf numFmtId="1" fontId="10" fillId="4" borderId="25" xfId="0" applyNumberFormat="1" applyFont="1" applyFill="1" applyBorder="1" applyAlignment="1">
      <alignment horizontal="left" vertical="center" shrinkToFit="1"/>
    </xf>
    <xf numFmtId="49" fontId="5" fillId="0" borderId="25" xfId="92" applyNumberFormat="1" applyFont="1" applyBorder="1" applyAlignment="1">
      <alignment horizontal="left" vertical="center"/>
    </xf>
    <xf numFmtId="49" fontId="5" fillId="0" borderId="38" xfId="92" applyNumberFormat="1" applyFont="1" applyBorder="1" applyAlignment="1">
      <alignment horizontal="left" vertical="center"/>
    </xf>
    <xf numFmtId="3" fontId="40" fillId="20" borderId="1" xfId="92" applyNumberFormat="1" applyFont="1" applyFill="1" applyBorder="1" applyAlignment="1">
      <alignment horizontal="center" vertical="center" wrapText="1"/>
    </xf>
    <xf numFmtId="0" fontId="41" fillId="20" borderId="1" xfId="97" applyFont="1" applyFill="1" applyBorder="1" applyAlignment="1">
      <alignment horizontal="center" vertical="center" wrapText="1"/>
    </xf>
    <xf numFmtId="0" fontId="27" fillId="20" borderId="1" xfId="7" applyFont="1" applyFill="1" applyBorder="1" applyAlignment="1">
      <alignment horizontal="center" vertical="center"/>
    </xf>
    <xf numFmtId="3" fontId="40" fillId="3" borderId="1" xfId="0" applyNumberFormat="1" applyFont="1" applyFill="1" applyBorder="1" applyAlignment="1">
      <alignment horizontal="center" vertical="center" wrapText="1"/>
    </xf>
    <xf numFmtId="0" fontId="47" fillId="20" borderId="0" xfId="4" applyFont="1" applyFill="1" applyBorder="1" applyAlignment="1">
      <alignment horizontal="center" vertical="center" wrapText="1"/>
    </xf>
    <xf numFmtId="0" fontId="47" fillId="20" borderId="53" xfId="4" applyFont="1" applyFill="1" applyBorder="1" applyAlignment="1">
      <alignment horizontal="center" vertical="center" wrapText="1"/>
    </xf>
    <xf numFmtId="49" fontId="5" fillId="4" borderId="25" xfId="92" applyNumberFormat="1" applyFont="1" applyFill="1" applyBorder="1" applyAlignment="1">
      <alignment horizontal="left"/>
    </xf>
    <xf numFmtId="49" fontId="5" fillId="4" borderId="38" xfId="92" applyNumberFormat="1" applyFont="1" applyFill="1" applyBorder="1" applyAlignment="1">
      <alignment horizontal="left"/>
    </xf>
    <xf numFmtId="0" fontId="47" fillId="20" borderId="1" xfId="4" applyFont="1" applyFill="1" applyBorder="1" applyAlignment="1">
      <alignment horizontal="center" vertical="center" wrapText="1"/>
    </xf>
    <xf numFmtId="3" fontId="40" fillId="3" borderId="1" xfId="92" applyNumberFormat="1" applyFont="1" applyFill="1" applyBorder="1" applyAlignment="1">
      <alignment horizontal="center" vertical="center" wrapText="1"/>
    </xf>
    <xf numFmtId="0" fontId="44" fillId="20" borderId="1" xfId="7" applyFont="1" applyFill="1" applyBorder="1" applyAlignment="1">
      <alignment horizontal="center" vertical="center" wrapText="1"/>
    </xf>
    <xf numFmtId="1" fontId="5" fillId="4" borderId="1" xfId="92" applyNumberFormat="1" applyFont="1" applyFill="1" applyBorder="1" applyAlignment="1">
      <alignment horizontal="left" vertical="center" shrinkToFit="1"/>
    </xf>
    <xf numFmtId="49" fontId="5" fillId="4" borderId="24" xfId="92" applyNumberFormat="1" applyFont="1" applyFill="1" applyBorder="1" applyAlignment="1">
      <alignment horizontal="left" vertical="center"/>
    </xf>
    <xf numFmtId="49" fontId="5" fillId="4" borderId="25" xfId="92" applyNumberFormat="1" applyFont="1" applyFill="1" applyBorder="1" applyAlignment="1">
      <alignment horizontal="left" vertical="center"/>
    </xf>
    <xf numFmtId="49" fontId="5" fillId="4" borderId="38" xfId="92" applyNumberFormat="1" applyFont="1" applyFill="1" applyBorder="1" applyAlignment="1">
      <alignment horizontal="left" vertical="center"/>
    </xf>
    <xf numFmtId="0" fontId="5" fillId="4" borderId="24" xfId="92" applyFont="1" applyFill="1" applyBorder="1" applyAlignment="1">
      <alignment horizontal="left" vertical="center"/>
    </xf>
    <xf numFmtId="0" fontId="5" fillId="4" borderId="25" xfId="92" applyFont="1" applyFill="1" applyBorder="1" applyAlignment="1">
      <alignment horizontal="left" vertical="center"/>
    </xf>
    <xf numFmtId="0" fontId="5" fillId="4" borderId="38" xfId="92" applyFont="1" applyFill="1" applyBorder="1" applyAlignment="1">
      <alignment horizontal="left" vertical="center"/>
    </xf>
    <xf numFmtId="0" fontId="5" fillId="4" borderId="1" xfId="0" applyFont="1" applyFill="1" applyBorder="1" applyAlignment="1">
      <alignment horizontal="left" vertical="center"/>
    </xf>
    <xf numFmtId="0" fontId="36" fillId="0" borderId="0" xfId="0" applyFont="1" applyAlignment="1">
      <alignment horizontal="center" vertical="center" wrapText="1"/>
    </xf>
    <xf numFmtId="0" fontId="5" fillId="4" borderId="22" xfId="92" applyFont="1" applyFill="1" applyBorder="1" applyAlignment="1">
      <alignment horizontal="left" vertical="center" wrapText="1"/>
    </xf>
    <xf numFmtId="0" fontId="32" fillId="20" borderId="7" xfId="4" applyFont="1" applyFill="1" applyBorder="1" applyAlignment="1">
      <alignment horizontal="center" vertical="center" wrapText="1"/>
    </xf>
    <xf numFmtId="0" fontId="32" fillId="20" borderId="0" xfId="4" applyFont="1" applyFill="1" applyBorder="1" applyAlignment="1">
      <alignment horizontal="center" vertical="center" wrapText="1"/>
    </xf>
    <xf numFmtId="1" fontId="5" fillId="4" borderId="22" xfId="92" quotePrefix="1" applyNumberFormat="1" applyFont="1" applyFill="1" applyBorder="1" applyAlignment="1">
      <alignment horizontal="left" vertical="center" wrapText="1" shrinkToFit="1"/>
    </xf>
    <xf numFmtId="1" fontId="5" fillId="4" borderId="22" xfId="92" applyNumberFormat="1" applyFont="1" applyFill="1" applyBorder="1" applyAlignment="1">
      <alignment horizontal="left" vertical="center" wrapText="1" shrinkToFit="1"/>
    </xf>
    <xf numFmtId="1" fontId="5" fillId="4" borderId="24" xfId="92" quotePrefix="1" applyNumberFormat="1" applyFont="1" applyFill="1" applyBorder="1" applyAlignment="1">
      <alignment horizontal="center" vertical="center" wrapText="1" shrinkToFit="1"/>
    </xf>
    <xf numFmtId="1" fontId="5" fillId="4" borderId="25" xfId="92" applyNumberFormat="1" applyFont="1" applyFill="1" applyBorder="1" applyAlignment="1">
      <alignment horizontal="center" vertical="center" wrapText="1" shrinkToFit="1"/>
    </xf>
    <xf numFmtId="1" fontId="5" fillId="4" borderId="25" xfId="92" quotePrefix="1" applyNumberFormat="1" applyFont="1" applyFill="1" applyBorder="1" applyAlignment="1">
      <alignment horizontal="left" vertical="center" wrapText="1" shrinkToFit="1"/>
    </xf>
    <xf numFmtId="1" fontId="5" fillId="4" borderId="25" xfId="92" applyNumberFormat="1" applyFont="1" applyFill="1" applyBorder="1" applyAlignment="1">
      <alignment horizontal="left" vertical="center" wrapText="1" shrinkToFit="1"/>
    </xf>
    <xf numFmtId="1" fontId="5" fillId="4" borderId="38" xfId="92" applyNumberFormat="1" applyFont="1" applyFill="1" applyBorder="1" applyAlignment="1">
      <alignment horizontal="left" vertical="center" wrapText="1" shrinkToFit="1"/>
    </xf>
    <xf numFmtId="1" fontId="5" fillId="4" borderId="13" xfId="92" quotePrefix="1" applyNumberFormat="1" applyFont="1" applyFill="1" applyBorder="1" applyAlignment="1">
      <alignment horizontal="left" vertical="center" wrapText="1" shrinkToFit="1"/>
    </xf>
    <xf numFmtId="1" fontId="5" fillId="4" borderId="13" xfId="92" applyNumberFormat="1" applyFont="1" applyFill="1" applyBorder="1" applyAlignment="1">
      <alignment horizontal="left" vertical="center" wrapText="1" shrinkToFit="1"/>
    </xf>
    <xf numFmtId="0" fontId="30" fillId="17" borderId="41" xfId="93" applyFont="1" applyFill="1" applyBorder="1" applyAlignment="1">
      <alignment horizontal="center" vertical="center" wrapText="1"/>
    </xf>
    <xf numFmtId="0" fontId="30" fillId="17" borderId="42" xfId="93" applyFont="1" applyFill="1" applyBorder="1" applyAlignment="1">
      <alignment horizontal="center" vertical="center" wrapText="1"/>
    </xf>
    <xf numFmtId="0" fontId="30" fillId="17" borderId="2" xfId="93" applyFont="1" applyFill="1" applyBorder="1" applyAlignment="1">
      <alignment horizontal="center" vertical="center" wrapText="1"/>
    </xf>
    <xf numFmtId="1" fontId="0" fillId="11" borderId="24" xfId="0" applyNumberFormat="1" applyFont="1" applyFill="1" applyBorder="1" applyAlignment="1">
      <alignment horizontal="center" vertical="center" shrinkToFit="1"/>
    </xf>
    <xf numFmtId="1" fontId="0" fillId="11" borderId="38" xfId="0" applyNumberFormat="1" applyFont="1" applyFill="1" applyBorder="1" applyAlignment="1">
      <alignment horizontal="center" vertical="center" shrinkToFit="1"/>
    </xf>
    <xf numFmtId="1" fontId="0" fillId="11" borderId="8" xfId="0" applyNumberFormat="1" applyFont="1" applyFill="1" applyBorder="1" applyAlignment="1">
      <alignment horizontal="center" vertical="center" shrinkToFit="1"/>
    </xf>
    <xf numFmtId="1" fontId="0" fillId="11" borderId="14" xfId="0" applyNumberFormat="1" applyFont="1" applyFill="1" applyBorder="1" applyAlignment="1">
      <alignment horizontal="center" vertical="center" shrinkToFit="1"/>
    </xf>
    <xf numFmtId="0" fontId="16" fillId="11" borderId="7" xfId="0" applyFont="1" applyFill="1" applyBorder="1" applyAlignment="1">
      <alignment horizontal="center" vertical="center"/>
    </xf>
    <xf numFmtId="0" fontId="16" fillId="11" borderId="0" xfId="0" applyFont="1" applyFill="1" applyAlignment="1">
      <alignment horizontal="center" vertical="center"/>
    </xf>
    <xf numFmtId="2" fontId="24" fillId="0" borderId="27" xfId="93" applyNumberFormat="1" applyFont="1" applyBorder="1" applyAlignment="1">
      <alignment horizontal="center" vertical="center"/>
    </xf>
    <xf numFmtId="2" fontId="24" fillId="0" borderId="29" xfId="93" applyNumberFormat="1" applyFont="1" applyBorder="1" applyAlignment="1">
      <alignment horizontal="center" vertical="center"/>
    </xf>
    <xf numFmtId="2" fontId="24" fillId="0" borderId="1" xfId="93" applyNumberFormat="1" applyFont="1" applyBorder="1" applyAlignment="1">
      <alignment horizontal="center" vertical="center"/>
    </xf>
    <xf numFmtId="2" fontId="24" fillId="0" borderId="30" xfId="93" applyNumberFormat="1" applyFont="1" applyBorder="1" applyAlignment="1">
      <alignment horizontal="center" vertical="center"/>
    </xf>
    <xf numFmtId="2" fontId="24" fillId="0" borderId="28" xfId="93" applyNumberFormat="1" applyFont="1" applyBorder="1" applyAlignment="1">
      <alignment horizontal="center" vertical="center" wrapText="1"/>
    </xf>
    <xf numFmtId="2" fontId="24" fillId="0" borderId="31" xfId="93" applyNumberFormat="1" applyFont="1" applyBorder="1" applyAlignment="1">
      <alignment horizontal="center" vertical="center" wrapText="1"/>
    </xf>
    <xf numFmtId="17" fontId="1" fillId="0" borderId="0" xfId="0" applyNumberFormat="1" applyFont="1" applyAlignment="1">
      <alignment horizontal="center" vertical="center" wrapText="1"/>
    </xf>
    <xf numFmtId="17" fontId="1" fillId="0" borderId="0" xfId="0" applyNumberFormat="1" applyFont="1" applyAlignment="1">
      <alignment horizontal="center" wrapText="1"/>
    </xf>
    <xf numFmtId="17" fontId="22" fillId="4" borderId="24" xfId="0" applyNumberFormat="1" applyFont="1" applyFill="1" applyBorder="1" applyAlignment="1">
      <alignment horizontal="center" vertical="center" wrapText="1"/>
    </xf>
    <xf numFmtId="17" fontId="22" fillId="4" borderId="25" xfId="0" applyNumberFormat="1" applyFont="1" applyFill="1" applyBorder="1" applyAlignment="1">
      <alignment horizontal="center" vertical="center" wrapText="1"/>
    </xf>
    <xf numFmtId="0" fontId="23" fillId="0" borderId="23" xfId="93" applyFont="1" applyBorder="1" applyAlignment="1">
      <alignment horizontal="center"/>
    </xf>
    <xf numFmtId="0" fontId="23" fillId="0" borderId="26" xfId="93" applyFont="1" applyBorder="1" applyAlignment="1">
      <alignment horizontal="center"/>
    </xf>
    <xf numFmtId="0" fontId="23" fillId="0" borderId="39" xfId="93" applyFont="1" applyBorder="1" applyAlignment="1">
      <alignment horizontal="center"/>
    </xf>
    <xf numFmtId="0" fontId="23" fillId="0" borderId="40" xfId="93" applyFont="1" applyBorder="1" applyAlignment="1">
      <alignment horizontal="center"/>
    </xf>
    <xf numFmtId="0" fontId="0" fillId="0" borderId="0" xfId="0" applyFont="1" applyAlignment="1">
      <alignment horizontal="center" vertical="center" wrapText="1"/>
    </xf>
    <xf numFmtId="3" fontId="1" fillId="9" borderId="7" xfId="0" applyNumberFormat="1" applyFont="1" applyFill="1" applyBorder="1" applyAlignment="1">
      <alignment horizontal="center" vertical="center"/>
    </xf>
    <xf numFmtId="3" fontId="1" fillId="9" borderId="11" xfId="0" applyNumberFormat="1" applyFont="1" applyFill="1" applyBorder="1" applyAlignment="1">
      <alignment horizontal="center" vertical="center"/>
    </xf>
    <xf numFmtId="1" fontId="0" fillId="11" borderId="15" xfId="0" applyNumberFormat="1" applyFont="1" applyFill="1" applyBorder="1" applyAlignment="1">
      <alignment horizontal="center" vertical="center" shrinkToFit="1"/>
    </xf>
    <xf numFmtId="0" fontId="15" fillId="10" borderId="12" xfId="7" applyFont="1" applyFill="1" applyBorder="1" applyAlignment="1">
      <alignment horizontal="center" vertical="center" wrapText="1"/>
    </xf>
    <xf numFmtId="0" fontId="15" fillId="10" borderId="13" xfId="7" applyFont="1" applyFill="1" applyBorder="1" applyAlignment="1">
      <alignment horizontal="center" vertical="center" wrapText="1"/>
    </xf>
    <xf numFmtId="0" fontId="13" fillId="6" borderId="8" xfId="6" applyFont="1" applyFill="1" applyBorder="1" applyAlignment="1">
      <alignment horizontal="center" vertical="center" wrapText="1"/>
    </xf>
    <xf numFmtId="0" fontId="13" fillId="6" borderId="9" xfId="6" applyFont="1" applyFill="1" applyBorder="1" applyAlignment="1">
      <alignment horizontal="center" vertical="center" wrapText="1"/>
    </xf>
    <xf numFmtId="0" fontId="13" fillId="6" borderId="10" xfId="6" applyFont="1" applyFill="1" applyBorder="1" applyAlignment="1">
      <alignment horizontal="center" vertical="center" wrapText="1"/>
    </xf>
    <xf numFmtId="0" fontId="13" fillId="6" borderId="11" xfId="6" applyFont="1" applyFill="1" applyBorder="1" applyAlignment="1">
      <alignment horizontal="center" vertical="center" wrapText="1"/>
    </xf>
    <xf numFmtId="0" fontId="1" fillId="2" borderId="1" xfId="0" applyFont="1" applyFill="1" applyBorder="1" applyAlignment="1">
      <alignment horizontal="center" vertical="center"/>
    </xf>
  </cellXfs>
  <cellStyles count="140">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xfId="6" builtinId="22"/>
    <cellStyle name="Cálculo 2" xfId="61" xr:uid="{00000000-0005-0000-0000-000065000000}"/>
    <cellStyle name="Celda de comprobación 2" xfId="62" xr:uid="{00000000-0005-0000-0000-000066000000}"/>
    <cellStyle name="Celda vinculada 2" xfId="63" xr:uid="{00000000-0005-0000-0000-000067000000}"/>
    <cellStyle name="Encabezado 4" xfId="4"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3" builtinId="8"/>
    <cellStyle name="Incorrecto 2" xfId="78" xr:uid="{00000000-0005-0000-0000-000076000000}"/>
    <cellStyle name="Input" xfId="79" xr:uid="{00000000-0005-0000-0000-000077000000}"/>
    <cellStyle name="Linked Cell" xfId="80" xr:uid="{00000000-0005-0000-0000-000078000000}"/>
    <cellStyle name="Millares [0]" xfId="2"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2.TOTAL EPS_2" xfId="104" xr:uid="{00000000-0005-0000-0000-000090000000}"/>
    <cellStyle name="Normal_2.TOTAL EPS_3" xfId="105" xr:uid="{00000000-0005-0000-0000-000091000000}"/>
    <cellStyle name="Normal_2.TOTAL EPS_5" xfId="106" xr:uid="{00000000-0005-0000-0000-000092000000}"/>
    <cellStyle name="Normal_2.TOTAL EPS_8" xfId="107" xr:uid="{00000000-0005-0000-0000-000093000000}"/>
    <cellStyle name="Normal_3. Afiliados_ Mpio y EPS_2" xfId="108" xr:uid="{00000000-0005-0000-0000-000094000000}"/>
    <cellStyle name="Normal_3C. Afiliados_ Suspendidos_RC" xfId="109" xr:uid="{00000000-0005-0000-0000-000095000000}"/>
    <cellStyle name="Normal_3C. Afiliados_ Suspendidos_RC_1" xfId="110" xr:uid="{00000000-0005-0000-0000-000096000000}"/>
    <cellStyle name="Normal_3C. Afiliados_ Suspendidos_RC_2" xfId="111" xr:uid="{00000000-0005-0000-0000-000097000000}"/>
    <cellStyle name="Normal_3C. Afiliados_ Suspendidos_RC_5" xfId="112" xr:uid="{00000000-0005-0000-0000-000098000000}"/>
    <cellStyle name="Normal_5.Gráfico_Afiliados_EPS_Régimen" xfId="113" xr:uid="{00000000-0005-0000-0000-000099000000}"/>
    <cellStyle name="Normal_afiliados subsidiado y contributivo 1999-2009" xfId="114" xr:uid="{00000000-0005-0000-0000-00009B000000}"/>
    <cellStyle name="Normal_Censos 1951-1993" xfId="115" xr:uid="{00000000-0005-0000-0000-00009C000000}"/>
    <cellStyle name="Normal_Hoja1" xfId="116" xr:uid="{00000000-0005-0000-0000-00009D000000}"/>
    <cellStyle name="Normal_Hoja1 2" xfId="117" xr:uid="{00000000-0005-0000-0000-00009E000000}"/>
    <cellStyle name="Normal_Hoja1_1" xfId="118" xr:uid="{00000000-0005-0000-0000-00009F000000}"/>
    <cellStyle name="Normal_Hoja1_3" xfId="119" xr:uid="{00000000-0005-0000-0000-0000A0000000}"/>
    <cellStyle name="Normal_Hoja5" xfId="120" xr:uid="{00000000-0005-0000-0000-0000A1000000}"/>
    <cellStyle name="Normal_INFORME AFILIADOS 2001-2006 ACTUALIZADOS enero 2007" xfId="121" xr:uid="{00000000-0005-0000-0000-0000A2000000}"/>
    <cellStyle name="Normal_POB_2024" xfId="122" xr:uid="{00000000-0005-0000-0000-0000A3000000}"/>
    <cellStyle name="Normal_rpt_listadosubedadmunicipio 31 12 2010" xfId="123" xr:uid="{00000000-0005-0000-0000-0000A4000000}"/>
    <cellStyle name="Normal_TOTAL EPSS" xfId="124" xr:uid="{00000000-0005-0000-0000-0000A5000000}"/>
    <cellStyle name="Notas 10" xfId="125" xr:uid="{00000000-0005-0000-0000-0000A6000000}"/>
    <cellStyle name="Notas 3" xfId="126" xr:uid="{00000000-0005-0000-0000-0000A7000000}"/>
    <cellStyle name="Notas 3 2" xfId="127" xr:uid="{00000000-0005-0000-0000-0000A8000000}"/>
    <cellStyle name="Notas 5" xfId="128" xr:uid="{00000000-0005-0000-0000-0000A9000000}"/>
    <cellStyle name="Output" xfId="129" xr:uid="{00000000-0005-0000-0000-0000AA000000}"/>
    <cellStyle name="Porcentaje" xfId="1" builtinId="5"/>
    <cellStyle name="Porcentaje 2" xfId="130" xr:uid="{00000000-0005-0000-0000-0000AB000000}"/>
    <cellStyle name="Porcentaje 3" xfId="131" xr:uid="{00000000-0005-0000-0000-0000AC000000}"/>
    <cellStyle name="Porcentual 2" xfId="132" xr:uid="{00000000-0005-0000-0000-0000AD000000}"/>
    <cellStyle name="Salida" xfId="5" builtinId="21"/>
    <cellStyle name="Salida 2" xfId="133" xr:uid="{00000000-0005-0000-0000-0000AE000000}"/>
    <cellStyle name="Texto de advertencia 2" xfId="134" xr:uid="{00000000-0005-0000-0000-0000AF000000}"/>
    <cellStyle name="Title" xfId="135" xr:uid="{00000000-0005-0000-0000-0000B0000000}"/>
    <cellStyle name="Título 1 2" xfId="136" xr:uid="{00000000-0005-0000-0000-0000B1000000}"/>
    <cellStyle name="Título 2 2" xfId="137" xr:uid="{00000000-0005-0000-0000-0000B2000000}"/>
    <cellStyle name="Título 3 2" xfId="138" xr:uid="{00000000-0005-0000-0000-0000B3000000}"/>
    <cellStyle name="Total 2" xfId="139" xr:uid="{00000000-0005-0000-0000-0000B4000000}"/>
  </cellStyles>
  <dxfs count="29">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EFED6"/>
      <color rgb="FF009E47"/>
      <color rgb="FF009900"/>
      <color rgb="FF008C3D"/>
      <color rgb="FFFFFF99"/>
      <color rgb="FFFFFFEB"/>
      <color rgb="FFE3ECD0"/>
      <color rgb="FFE2F2F6"/>
      <color rgb="FFF8EDE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chartUserShapes" Target="../drawings/drawing12.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13.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17.xml"/><Relationship Id="rId1" Type="http://schemas.microsoft.com/office/2011/relationships/chartStyle" Target="style17.xml"/><Relationship Id="rId4" Type="http://schemas.openxmlformats.org/officeDocument/2006/relationships/chartUserShapes" Target="../drawings/drawing14.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18.xml"/><Relationship Id="rId1" Type="http://schemas.microsoft.com/office/2011/relationships/chartStyle" Target="style18.xml"/><Relationship Id="rId4" Type="http://schemas.openxmlformats.org/officeDocument/2006/relationships/chartUserShapes" Target="../drawings/drawing15.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19.xml"/><Relationship Id="rId1" Type="http://schemas.microsoft.com/office/2011/relationships/chartStyle" Target="style19.xml"/><Relationship Id="rId4" Type="http://schemas.openxmlformats.org/officeDocument/2006/relationships/chartUserShapes" Target="../drawings/drawing16.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0.xml"/><Relationship Id="rId1" Type="http://schemas.microsoft.com/office/2011/relationships/chartStyle" Target="style20.xml"/><Relationship Id="rId4" Type="http://schemas.openxmlformats.org/officeDocument/2006/relationships/chartUserShapes" Target="../drawings/drawing17.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1.xml"/><Relationship Id="rId1" Type="http://schemas.microsoft.com/office/2011/relationships/chartStyle" Target="style21.xml"/><Relationship Id="rId4" Type="http://schemas.openxmlformats.org/officeDocument/2006/relationships/chartUserShapes" Target="../drawings/drawing18.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22.xml"/><Relationship Id="rId1" Type="http://schemas.microsoft.com/office/2011/relationships/chartStyle" Target="style22.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9.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20.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21.xml"/></Relationships>
</file>

<file path=xl/charts/_rels/chart6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6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6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9.xml"/><Relationship Id="rId1" Type="http://schemas.microsoft.com/office/2011/relationships/chartStyle" Target="style29.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0.xml"/><Relationship Id="rId1" Type="http://schemas.microsoft.com/office/2011/relationships/chartStyle" Target="style3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200" b="1" i="0" u="none" strike="noStrike" kern="1200" baseline="0">
                <a:solidFill>
                  <a:schemeClr val="tx1"/>
                </a:solidFill>
                <a:latin typeface="+mn-lt"/>
                <a:ea typeface="+mn-ea"/>
                <a:cs typeface="+mn-cs"/>
              </a:defRPr>
            </a:pPr>
            <a:r>
              <a:rPr lang="es-CO" sz="1200"/>
              <a:t>N°</a:t>
            </a:r>
            <a:r>
              <a:rPr lang="es-CO" sz="1200" baseline="0"/>
              <a:t> de afiliados por movilidad en el regimen Subsidiado en Antioquia, 2023</a:t>
            </a:r>
            <a:endParaRPr lang="es-CO" sz="1200"/>
          </a:p>
        </c:rich>
      </c:tx>
      <c:overlay val="0"/>
    </c:title>
    <c:autoTitleDeleted val="0"/>
    <c:plotArea>
      <c:layout/>
      <c:barChart>
        <c:barDir val="col"/>
        <c:grouping val="clustered"/>
        <c:varyColors val="0"/>
        <c:ser>
          <c:idx val="0"/>
          <c:order val="0"/>
          <c:tx>
            <c:strRef>
              <c:f>'6.Gráfico_Afiliados_EPS_Rég (2)'!$C$3</c:f>
              <c:strCache>
                <c:ptCount val="1"/>
                <c:pt idx="0">
                  <c:v>2020</c:v>
                </c:pt>
              </c:strCache>
            </c:strRef>
          </c:tx>
          <c:spPr>
            <a:gradFill>
              <a:gsLst>
                <a:gs pos="73000">
                  <a:srgbClr val="00CC00"/>
                </a:gs>
                <a:gs pos="6250">
                  <a:srgbClr val="008000"/>
                </a:gs>
                <a:gs pos="98000">
                  <a:srgbClr val="008000"/>
                </a:gs>
              </a:gsLst>
              <a:lin ang="2700000" scaled="1"/>
            </a:gradFill>
            <a:ln>
              <a:solidFill>
                <a:schemeClr val="accent1"/>
              </a:solidFill>
            </a:ln>
            <a:effectLst/>
            <a:sp3d>
              <a:contourClr>
                <a:schemeClr val="accent1"/>
              </a:contourClr>
            </a:sp3d>
          </c:spPr>
          <c:invertIfNegative val="0"/>
          <c:dPt>
            <c:idx val="2"/>
            <c:invertIfNegative val="0"/>
            <c:bubble3D val="0"/>
            <c:extLst>
              <c:ext xmlns:c16="http://schemas.microsoft.com/office/drawing/2014/chart" uri="{C3380CC4-5D6E-409C-BE32-E72D297353CC}">
                <c16:uniqueId val="{00000000-CA6D-48A0-94DB-99546850F784}"/>
              </c:ext>
            </c:extLst>
          </c:dPt>
          <c:dPt>
            <c:idx val="3"/>
            <c:invertIfNegative val="0"/>
            <c:bubble3D val="0"/>
            <c:extLst>
              <c:ext xmlns:c16="http://schemas.microsoft.com/office/drawing/2014/chart" uri="{C3380CC4-5D6E-409C-BE32-E72D297353CC}">
                <c16:uniqueId val="{00000001-CA6D-48A0-94DB-99546850F784}"/>
              </c:ext>
            </c:extLst>
          </c:dPt>
          <c:dPt>
            <c:idx val="4"/>
            <c:invertIfNegative val="0"/>
            <c:bubble3D val="0"/>
            <c:extLst>
              <c:ext xmlns:c16="http://schemas.microsoft.com/office/drawing/2014/chart" uri="{C3380CC4-5D6E-409C-BE32-E72D297353CC}">
                <c16:uniqueId val="{00000002-CA6D-48A0-94DB-99546850F784}"/>
              </c:ext>
            </c:extLst>
          </c:dPt>
          <c:dPt>
            <c:idx val="5"/>
            <c:invertIfNegative val="0"/>
            <c:bubble3D val="0"/>
            <c:extLst>
              <c:ext xmlns:c16="http://schemas.microsoft.com/office/drawing/2014/chart" uri="{C3380CC4-5D6E-409C-BE32-E72D297353CC}">
                <c16:uniqueId val="{00000003-CA6D-48A0-94DB-99546850F784}"/>
              </c:ext>
            </c:extLst>
          </c:dPt>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(2)'!$C$4:$C$10</c:f>
              <c:numCache>
                <c:formatCode>#,##0</c:formatCode>
                <c:ptCount val="7"/>
                <c:pt idx="0">
                  <c:v>143190</c:v>
                </c:pt>
                <c:pt idx="1">
                  <c:v>152821</c:v>
                </c:pt>
                <c:pt idx="2">
                  <c:v>50687</c:v>
                </c:pt>
                <c:pt idx="3">
                  <c:v>4769</c:v>
                </c:pt>
                <c:pt idx="4">
                  <c:v>1648</c:v>
                </c:pt>
                <c:pt idx="5">
                  <c:v>42</c:v>
                </c:pt>
                <c:pt idx="6">
                  <c:v>353157</c:v>
                </c:pt>
              </c:numCache>
            </c:numRef>
          </c:val>
          <c:extLst>
            <c:ext xmlns:c16="http://schemas.microsoft.com/office/drawing/2014/chart" uri="{C3380CC4-5D6E-409C-BE32-E72D297353CC}">
              <c16:uniqueId val="{00000004-CA6D-48A0-94DB-99546850F784}"/>
            </c:ext>
          </c:extLst>
        </c:ser>
        <c:ser>
          <c:idx val="1"/>
          <c:order val="1"/>
          <c:tx>
            <c:strRef>
              <c:f>'6.Gráfico_Afiliados_EPS_Rég (2)'!$D$3</c:f>
              <c:strCache>
                <c:ptCount val="1"/>
                <c:pt idx="0">
                  <c:v>2021</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(2)'!$D$4:$D$10</c:f>
              <c:numCache>
                <c:formatCode>#,##0</c:formatCode>
                <c:ptCount val="7"/>
                <c:pt idx="0">
                  <c:v>215518</c:v>
                </c:pt>
                <c:pt idx="1">
                  <c:v>162945</c:v>
                </c:pt>
                <c:pt idx="2">
                  <c:v>37408</c:v>
                </c:pt>
                <c:pt idx="3">
                  <c:v>4361</c:v>
                </c:pt>
                <c:pt idx="4">
                  <c:v>1331</c:v>
                </c:pt>
                <c:pt idx="5">
                  <c:v>28</c:v>
                </c:pt>
                <c:pt idx="6">
                  <c:v>421591</c:v>
                </c:pt>
              </c:numCache>
            </c:numRef>
          </c:val>
          <c:extLst>
            <c:ext xmlns:c16="http://schemas.microsoft.com/office/drawing/2014/chart" uri="{C3380CC4-5D6E-409C-BE32-E72D297353CC}">
              <c16:uniqueId val="{00000005-CA6D-48A0-94DB-99546850F784}"/>
            </c:ext>
          </c:extLst>
        </c:ser>
        <c:ser>
          <c:idx val="2"/>
          <c:order val="2"/>
          <c:tx>
            <c:strRef>
              <c:f>'6.Gráfico_Afiliados_EPS_Rég (2)'!$E$3</c:f>
              <c:strCache>
                <c:ptCount val="1"/>
                <c:pt idx="0">
                  <c:v>2022</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(2)'!$E$4:$E$10</c:f>
              <c:numCache>
                <c:formatCode>#,##0</c:formatCode>
                <c:ptCount val="7"/>
                <c:pt idx="0">
                  <c:v>307397</c:v>
                </c:pt>
                <c:pt idx="1">
                  <c:v>234417</c:v>
                </c:pt>
                <c:pt idx="2">
                  <c:v>101250</c:v>
                </c:pt>
                <c:pt idx="3">
                  <c:v>13018</c:v>
                </c:pt>
                <c:pt idx="4">
                  <c:v>2385</c:v>
                </c:pt>
                <c:pt idx="5">
                  <c:v>22</c:v>
                </c:pt>
                <c:pt idx="6">
                  <c:v>658489</c:v>
                </c:pt>
              </c:numCache>
            </c:numRef>
          </c:val>
          <c:extLst>
            <c:ext xmlns:c16="http://schemas.microsoft.com/office/drawing/2014/chart" uri="{C3380CC4-5D6E-409C-BE32-E72D297353CC}">
              <c16:uniqueId val="{00000006-CA6D-48A0-94DB-99546850F784}"/>
            </c:ext>
          </c:extLst>
        </c:ser>
        <c:ser>
          <c:idx val="3"/>
          <c:order val="3"/>
          <c:tx>
            <c:strRef>
              <c:f>'6.Gráfico_Afiliados_EPS_Rég (2)'!$F$3</c:f>
              <c:strCache>
                <c:ptCount val="1"/>
                <c:pt idx="0">
                  <c:v>2023</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(2)'!$F$4:$F$10</c:f>
              <c:numCache>
                <c:formatCode>#,##0</c:formatCode>
                <c:ptCount val="7"/>
                <c:pt idx="0">
                  <c:v>372791</c:v>
                </c:pt>
                <c:pt idx="1">
                  <c:v>197551</c:v>
                </c:pt>
                <c:pt idx="2">
                  <c:v>116192</c:v>
                </c:pt>
                <c:pt idx="3">
                  <c:v>15101</c:v>
                </c:pt>
                <c:pt idx="4">
                  <c:v>2453</c:v>
                </c:pt>
                <c:pt idx="5">
                  <c:v>1682</c:v>
                </c:pt>
                <c:pt idx="6">
                  <c:v>705770</c:v>
                </c:pt>
              </c:numCache>
            </c:numRef>
          </c:val>
          <c:extLst>
            <c:ext xmlns:c16="http://schemas.microsoft.com/office/drawing/2014/chart" uri="{C3380CC4-5D6E-409C-BE32-E72D297353CC}">
              <c16:uniqueId val="{00000007-CA6D-48A0-94DB-99546850F784}"/>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5f3d288-0c56-4226-b22f-de80342630fb}"/>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Urabá.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Población_Afiliada_Regimen'!$U$42:$U$45</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E2A-475C-B460-06A6117F552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E2A-475C-B460-06A6117F552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E2A-475C-B460-06A6117F552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E2A-475C-B460-06A6117F552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2A-475C-B460-06A6117F552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E2A-475C-B460-06A6117F552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2A-475C-B460-06A6117F552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2A-475C-B460-06A6117F552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Población_Afiliada_Regimen'!$V$42:$V$45</c:f>
              <c:numCache>
                <c:formatCode>0.00%</c:formatCode>
                <c:ptCount val="4"/>
                <c:pt idx="0">
                  <c:v>0.72674227241475198</c:v>
                </c:pt>
                <c:pt idx="1">
                  <c:v>0.36264061791424701</c:v>
                </c:pt>
                <c:pt idx="2">
                  <c:v>3.6258716037508999E-2</c:v>
                </c:pt>
                <c:pt idx="3">
                  <c:v>1.87996459866294E-2</c:v>
                </c:pt>
              </c:numCache>
            </c:numRef>
          </c:val>
          <c:extLst>
            <c:ext xmlns:c16="http://schemas.microsoft.com/office/drawing/2014/chart" uri="{C3380CC4-5D6E-409C-BE32-E72D297353CC}">
              <c16:uniqueId val="{00000008-1E2A-475C-B460-06A6117F552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58bf923-1677-4c89-bc7b-8d383f99fe67}"/>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Nordeste.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Población_Afiliada_Regimen'!$U$61:$U$64</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B54-4C7D-8F61-B4E93962402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B54-4C7D-8F61-B4E93962402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B54-4C7D-8F61-B4E93962402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B54-4C7D-8F61-B4E939624029}"/>
              </c:ext>
            </c:extLst>
          </c:dPt>
          <c:dLbls>
            <c:dLbl>
              <c:idx val="0"/>
              <c:layout>
                <c:manualLayout>
                  <c:x val="-0.17995658459526001"/>
                  <c:y val="-0.207490768608006"/>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54-4C7D-8F61-B4E939624029}"/>
                </c:ext>
              </c:extLst>
            </c:dLbl>
            <c:dLbl>
              <c:idx val="1"/>
              <c:layout>
                <c:manualLayout>
                  <c:x val="8.0833604363163294E-2"/>
                  <c:y val="0.1063808541091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54-4C7D-8F61-B4E939624029}"/>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54-4C7D-8F61-B4E939624029}"/>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54-4C7D-8F61-B4E93962402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Población_Afiliada_Regimen'!$V$61:$V$64</c:f>
              <c:numCache>
                <c:formatCode>0.00%</c:formatCode>
                <c:ptCount val="4"/>
                <c:pt idx="0">
                  <c:v>0.67845882592069096</c:v>
                </c:pt>
                <c:pt idx="1">
                  <c:v>0.197335892187773</c:v>
                </c:pt>
                <c:pt idx="2">
                  <c:v>1.1822368542734E-2</c:v>
                </c:pt>
                <c:pt idx="3">
                  <c:v>4.7931251270367202E-3</c:v>
                </c:pt>
              </c:numCache>
            </c:numRef>
          </c:val>
          <c:extLst>
            <c:ext xmlns:c16="http://schemas.microsoft.com/office/drawing/2014/chart" uri="{C3380CC4-5D6E-409C-BE32-E72D297353CC}">
              <c16:uniqueId val="{00000008-3B54-4C7D-8F61-B4E93962402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8ee737c3-7ecb-43e6-bd1d-cc4e12c53d8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Población_Afiliada_Regimen'!$U$74:$U$77</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4C1-4BD2-A664-2FD69C0CD63C}"/>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4C1-4BD2-A664-2FD69C0CD63C}"/>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4C1-4BD2-A664-2FD69C0CD63C}"/>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4C1-4BD2-A664-2FD69C0CD63C}"/>
              </c:ext>
            </c:extLst>
          </c:dPt>
          <c:dLbls>
            <c:dLbl>
              <c:idx val="0"/>
              <c:layout>
                <c:manualLayout>
                  <c:x val="-0.199814687118097"/>
                  <c:y val="-0.166581663057145"/>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C1-4BD2-A664-2FD69C0CD63C}"/>
                </c:ext>
              </c:extLst>
            </c:dLbl>
            <c:dLbl>
              <c:idx val="1"/>
              <c:layout>
                <c:manualLayout>
                  <c:x val="0.151755558494194"/>
                  <c:y val="8.3653573247520804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C1-4BD2-A664-2FD69C0CD63C}"/>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C1-4BD2-A664-2FD69C0CD63C}"/>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C1-4BD2-A664-2FD69C0CD63C}"/>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Población_Afiliada_Regimen'!$V$74:$V$77</c:f>
              <c:numCache>
                <c:formatCode>0.00%</c:formatCode>
                <c:ptCount val="4"/>
                <c:pt idx="0">
                  <c:v>0.66611396648044696</c:v>
                </c:pt>
                <c:pt idx="1">
                  <c:v>0.157322905027933</c:v>
                </c:pt>
                <c:pt idx="2">
                  <c:v>1.5869199326761198E-2</c:v>
                </c:pt>
                <c:pt idx="3">
                  <c:v>6.1631284916201104E-3</c:v>
                </c:pt>
              </c:numCache>
            </c:numRef>
          </c:val>
          <c:extLst>
            <c:ext xmlns:c16="http://schemas.microsoft.com/office/drawing/2014/chart" uri="{C3380CC4-5D6E-409C-BE32-E72D297353CC}">
              <c16:uniqueId val="{00000008-34C1-4BD2-A664-2FD69C0CD63C}"/>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5fc97efb-a410-4493-8671-a72636233e5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Norte.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Población_Afiliada_Regimen'!$U$89:$U$92</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AB8-4209-A035-8100F31868C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AB8-4209-A035-8100F31868C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AB8-4209-A035-8100F31868C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AB8-4209-A035-8100F31868CA}"/>
              </c:ext>
            </c:extLst>
          </c:dPt>
          <c:dLbls>
            <c:dLbl>
              <c:idx val="0"/>
              <c:layout>
                <c:manualLayout>
                  <c:x val="-0.19130409725622499"/>
                  <c:y val="-0.125672557506284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B8-4209-A035-8100F31868CA}"/>
                </c:ext>
              </c:extLst>
            </c:dLbl>
            <c:dLbl>
              <c:idx val="1"/>
              <c:layout>
                <c:manualLayout>
                  <c:x val="0.151755558494194"/>
                  <c:y val="8.3653573247520804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B8-4209-A035-8100F31868C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B8-4209-A035-8100F31868C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B8-4209-A035-8100F31868C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Población_Afiliada_Regimen'!$V$89:$V$92</c:f>
              <c:numCache>
                <c:formatCode>0.00%</c:formatCode>
                <c:ptCount val="4"/>
                <c:pt idx="0">
                  <c:v>0.52334382796492596</c:v>
                </c:pt>
                <c:pt idx="1">
                  <c:v>0.32934306681582098</c:v>
                </c:pt>
                <c:pt idx="2">
                  <c:v>1.6165128451735799E-2</c:v>
                </c:pt>
                <c:pt idx="3">
                  <c:v>5.50872053910884E-3</c:v>
                </c:pt>
              </c:numCache>
            </c:numRef>
          </c:val>
          <c:extLst>
            <c:ext xmlns:c16="http://schemas.microsoft.com/office/drawing/2014/chart" uri="{C3380CC4-5D6E-409C-BE32-E72D297353CC}">
              <c16:uniqueId val="{00000008-5AB8-4209-A035-8100F31868C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8211efd9-833b-4bb2-9d6e-70a353cf1554}"/>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Oriente.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Población_Afiliada_Regimen'!$U$107:$U$110</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7062-4F50-8194-B16336A2B7D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7062-4F50-8194-B16336A2B7D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7062-4F50-8194-B16336A2B7D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7062-4F50-8194-B16336A2B7D6}"/>
              </c:ext>
            </c:extLst>
          </c:dPt>
          <c:dLbls>
            <c:dLbl>
              <c:idx val="0"/>
              <c:layout>
                <c:manualLayout>
                  <c:x val="-0.19130409725622499"/>
                  <c:y val="-0.125672557506284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62-4F50-8194-B16336A2B7D6}"/>
                </c:ext>
              </c:extLst>
            </c:dLbl>
            <c:dLbl>
              <c:idx val="1"/>
              <c:layout>
                <c:manualLayout>
                  <c:x val="0.151755558494194"/>
                  <c:y val="-2.91283104187500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62-4F50-8194-B16336A2B7D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62-4F50-8194-B16336A2B7D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62-4F50-8194-B16336A2B7D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Población_Afiliada_Regimen'!$V$107:$V$110</c:f>
              <c:numCache>
                <c:formatCode>0.00%</c:formatCode>
                <c:ptCount val="4"/>
                <c:pt idx="0">
                  <c:v>0.37258559099674399</c:v>
                </c:pt>
                <c:pt idx="1">
                  <c:v>0.59034250143287303</c:v>
                </c:pt>
                <c:pt idx="2">
                  <c:v>3.4590415595464899E-2</c:v>
                </c:pt>
                <c:pt idx="3">
                  <c:v>7.3299897327914303E-3</c:v>
                </c:pt>
              </c:numCache>
            </c:numRef>
          </c:val>
          <c:extLst>
            <c:ext xmlns:c16="http://schemas.microsoft.com/office/drawing/2014/chart" uri="{C3380CC4-5D6E-409C-BE32-E72D297353CC}">
              <c16:uniqueId val="{00000008-7062-4F50-8194-B16336A2B7D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f68f74c-7270-480f-905a-42049e36c03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Suroeste.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695252481727999"/>
          <c:y val="0.26120670182189198"/>
          <c:w val="0.64278391303424798"/>
          <c:h val="0.73757373663981196"/>
        </c:manualLayout>
      </c:layout>
      <c:pie3DChart>
        <c:varyColors val="1"/>
        <c:ser>
          <c:idx val="0"/>
          <c:order val="0"/>
          <c:tx>
            <c:strRef>
              <c:f>'1. Población_Afiliada_Regimen'!$U$122:$U$125</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0DE-427E-844F-94E65883DD3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0DE-427E-844F-94E65883DD3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0DE-427E-844F-94E65883DD3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0DE-427E-844F-94E65883DD38}"/>
              </c:ext>
            </c:extLst>
          </c:dPt>
          <c:dLbls>
            <c:dLbl>
              <c:idx val="0"/>
              <c:layout>
                <c:manualLayout>
                  <c:x val="-0.19130409725622499"/>
                  <c:y val="-0.125672557506284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DE-427E-844F-94E65883DD38}"/>
                </c:ext>
              </c:extLst>
            </c:dLbl>
            <c:dLbl>
              <c:idx val="1"/>
              <c:layout>
                <c:manualLayout>
                  <c:x val="0.151755558494194"/>
                  <c:y val="8.3653573247520804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DE-427E-844F-94E65883DD38}"/>
                </c:ext>
              </c:extLst>
            </c:dLbl>
            <c:dLbl>
              <c:idx val="2"/>
              <c:layout>
                <c:manualLayout>
                  <c:x val="-2.4616284306121901E-2"/>
                  <c:y val="-2.30533753203029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DE-427E-844F-94E65883DD38}"/>
                </c:ext>
              </c:extLst>
            </c:dLbl>
            <c:dLbl>
              <c:idx val="3"/>
              <c:layout>
                <c:manualLayout>
                  <c:x val="5.6152764325564597E-2"/>
                  <c:y val="-4.0472581724427997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DE-427E-844F-94E65883DD3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Población_Afiliada_Regimen'!$V$122:$V$125</c:f>
              <c:numCache>
                <c:formatCode>0.00%</c:formatCode>
                <c:ptCount val="4"/>
                <c:pt idx="0">
                  <c:v>0.52931598592955598</c:v>
                </c:pt>
                <c:pt idx="1">
                  <c:v>0.22213944486259801</c:v>
                </c:pt>
                <c:pt idx="2">
                  <c:v>2.2956701869902198E-2</c:v>
                </c:pt>
                <c:pt idx="3">
                  <c:v>8.1232751161016501E-3</c:v>
                </c:pt>
              </c:numCache>
            </c:numRef>
          </c:val>
          <c:extLst>
            <c:ext xmlns:c16="http://schemas.microsoft.com/office/drawing/2014/chart" uri="{C3380CC4-5D6E-409C-BE32-E72D297353CC}">
              <c16:uniqueId val="{00000008-00DE-427E-844F-94E65883DD3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e47b68a-9c71-4559-af29-401f4b19b340}"/>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 Valle de Aburrá.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Población_Afiliada_Regimen'!$U$135:$U$138</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BCA-47E6-A12F-0CA0AF26F83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BCA-47E6-A12F-0CA0AF26F83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BCA-47E6-A12F-0CA0AF26F83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BCA-47E6-A12F-0CA0AF26F836}"/>
              </c:ext>
            </c:extLst>
          </c:dPt>
          <c:dLbls>
            <c:dLbl>
              <c:idx val="0"/>
              <c:layout>
                <c:manualLayout>
                  <c:x val="-0.100523995968506"/>
                  <c:y val="8.3993024027763305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CA-47E6-A12F-0CA0AF26F836}"/>
                </c:ext>
              </c:extLst>
            </c:dLbl>
            <c:dLbl>
              <c:idx val="1"/>
              <c:layout>
                <c:manualLayout>
                  <c:x val="0.177287461981365"/>
                  <c:y val="-0.191013781584628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CA-47E6-A12F-0CA0AF26F836}"/>
                </c:ext>
              </c:extLst>
            </c:dLbl>
            <c:dLbl>
              <c:idx val="2"/>
              <c:layout>
                <c:manualLayout>
                  <c:x val="-3.0290040636604301E-2"/>
                  <c:y val="-1.41314370116425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CA-47E6-A12F-0CA0AF26F836}"/>
                </c:ext>
              </c:extLst>
            </c:dLbl>
            <c:dLbl>
              <c:idx val="3"/>
              <c:layout>
                <c:manualLayout>
                  <c:x val="2.4947104507910999E-2"/>
                  <c:y val="-1.8167735952777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CA-47E6-A12F-0CA0AF26F83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Población_Afiliada_Regimen'!$V$135:$V$138</c:f>
              <c:numCache>
                <c:formatCode>0.00%</c:formatCode>
                <c:ptCount val="4"/>
                <c:pt idx="0">
                  <c:v>0.26544509558788898</c:v>
                </c:pt>
                <c:pt idx="1">
                  <c:v>0.73122917857565395</c:v>
                </c:pt>
                <c:pt idx="2">
                  <c:v>0.23680248580464999</c:v>
                </c:pt>
                <c:pt idx="3">
                  <c:v>1.73430496416494E-2</c:v>
                </c:pt>
              </c:numCache>
            </c:numRef>
          </c:val>
          <c:extLst>
            <c:ext xmlns:c16="http://schemas.microsoft.com/office/drawing/2014/chart" uri="{C3380CC4-5D6E-409C-BE32-E72D297353CC}">
              <c16:uniqueId val="{00000008-4BCA-47E6-A12F-0CA0AF26F83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57f0c2f-c358-4cc5-a7d5-cab838fbac8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A4B-43E0-891A-95256F200DB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df99372c-20e5-4376-906c-a842c357aed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1F0-4268-AD60-11E20F5A9E3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1F0-4268-AD60-11E20F5A9E3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1F0-4268-AD60-11E20F5A9E3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1F0-4268-AD60-11E20F5A9E39}"/>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F0-4268-AD60-11E20F5A9E39}"/>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1F0-4268-AD60-11E20F5A9E39}"/>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F0-4268-AD60-11E20F5A9E39}"/>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F0-4268-AD60-11E20F5A9E3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0.64831853429225805</c:v>
                </c:pt>
                <c:pt idx="1">
                  <c:v>0.31455663144361001</c:v>
                </c:pt>
                <c:pt idx="2">
                  <c:v>2.2831371288520998E-2</c:v>
                </c:pt>
                <c:pt idx="3">
                  <c:v>1.1440797139298501E-2</c:v>
                </c:pt>
              </c:numCache>
            </c:numRef>
          </c:val>
          <c:extLst>
            <c:ext xmlns:c16="http://schemas.microsoft.com/office/drawing/2014/chart" uri="{C3380CC4-5D6E-409C-BE32-E72D297353CC}">
              <c16:uniqueId val="{00000008-A1F0-4268-AD60-11E20F5A9E3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de77a34c-2c6e-4197-9ad1-92dba10447e4}"/>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964-4D35-ACB8-A54A328421B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964-4D35-ACB8-A54A328421B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964-4D35-ACB8-A54A328421B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964-4D35-ACB8-A54A328421B4}"/>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4-4D35-ACB8-A54A328421B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964-4D35-ACB8-A54A328421B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64-4D35-ACB8-A54A328421B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64-4D35-ACB8-A54A328421B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0.69848139044943802</c:v>
                </c:pt>
                <c:pt idx="1">
                  <c:v>0.27156776685393302</c:v>
                </c:pt>
                <c:pt idx="2">
                  <c:v>1.9820926966292101E-2</c:v>
                </c:pt>
                <c:pt idx="3">
                  <c:v>7.06636235955056E-3</c:v>
                </c:pt>
              </c:numCache>
            </c:numRef>
          </c:val>
          <c:extLst>
            <c:ext xmlns:c16="http://schemas.microsoft.com/office/drawing/2014/chart" uri="{C3380CC4-5D6E-409C-BE32-E72D297353CC}">
              <c16:uniqueId val="{00000008-A964-4D35-ACB8-A54A328421B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a5ef7ea4-3fc3-4584-ab64-ff25f6385254}"/>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'6.Gráfico_Afiliados_EPS_Rég (2)'!$C$12</c:f>
              <c:strCache>
                <c:ptCount val="1"/>
                <c:pt idx="0">
                  <c:v>2.020</c:v>
                </c:pt>
              </c:strCache>
            </c:strRef>
          </c:tx>
          <c:spPr>
            <a:solidFill>
              <a:schemeClr val="accent1"/>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(2)'!$C$13:$C$15</c:f>
              <c:numCache>
                <c:formatCode>#,##0</c:formatCode>
                <c:ptCount val="3"/>
                <c:pt idx="0">
                  <c:v>116443</c:v>
                </c:pt>
                <c:pt idx="1">
                  <c:v>977</c:v>
                </c:pt>
                <c:pt idx="2">
                  <c:v>117420</c:v>
                </c:pt>
              </c:numCache>
            </c:numRef>
          </c:val>
          <c:extLst>
            <c:ext xmlns:c16="http://schemas.microsoft.com/office/drawing/2014/chart" uri="{C3380CC4-5D6E-409C-BE32-E72D297353CC}">
              <c16:uniqueId val="{00000000-8421-4C2B-A58C-6FBDDF3040AF}"/>
            </c:ext>
          </c:extLst>
        </c:ser>
        <c:ser>
          <c:idx val="1"/>
          <c:order val="1"/>
          <c:tx>
            <c:strRef>
              <c:f>'6.Gráfico_Afiliados_EPS_Rég (2)'!$D$12</c:f>
              <c:strCache>
                <c:ptCount val="1"/>
                <c:pt idx="0">
                  <c:v>2.021</c:v>
                </c:pt>
              </c:strCache>
            </c:strRef>
          </c:tx>
          <c:spPr>
            <a:solidFill>
              <a:schemeClr val="accent2"/>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(2)'!$D$13:$D$15</c:f>
              <c:numCache>
                <c:formatCode>#,##0</c:formatCode>
                <c:ptCount val="3"/>
                <c:pt idx="0">
                  <c:v>128263</c:v>
                </c:pt>
                <c:pt idx="1">
                  <c:v>1256</c:v>
                </c:pt>
                <c:pt idx="2">
                  <c:v>129519</c:v>
                </c:pt>
              </c:numCache>
            </c:numRef>
          </c:val>
          <c:extLst>
            <c:ext xmlns:c16="http://schemas.microsoft.com/office/drawing/2014/chart" uri="{C3380CC4-5D6E-409C-BE32-E72D297353CC}">
              <c16:uniqueId val="{00000001-8421-4C2B-A58C-6FBDDF3040AF}"/>
            </c:ext>
          </c:extLst>
        </c:ser>
        <c:ser>
          <c:idx val="2"/>
          <c:order val="2"/>
          <c:tx>
            <c:strRef>
              <c:f>'6.Gráfico_Afiliados_EPS_Rég (2)'!$E$12</c:f>
              <c:strCache>
                <c:ptCount val="1"/>
                <c:pt idx="0">
                  <c:v>2.022</c:v>
                </c:pt>
              </c:strCache>
            </c:strRef>
          </c:tx>
          <c:spPr>
            <a:solidFill>
              <a:schemeClr val="accent3"/>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(2)'!$E$13:$E$15</c:f>
              <c:numCache>
                <c:formatCode>#,##0</c:formatCode>
                <c:ptCount val="3"/>
                <c:pt idx="0">
                  <c:v>127707</c:v>
                </c:pt>
                <c:pt idx="1">
                  <c:v>1035</c:v>
                </c:pt>
                <c:pt idx="2">
                  <c:v>128742</c:v>
                </c:pt>
              </c:numCache>
            </c:numRef>
          </c:val>
          <c:extLst>
            <c:ext xmlns:c16="http://schemas.microsoft.com/office/drawing/2014/chart" uri="{C3380CC4-5D6E-409C-BE32-E72D297353CC}">
              <c16:uniqueId val="{00000002-8421-4C2B-A58C-6FBDDF3040AF}"/>
            </c:ext>
          </c:extLst>
        </c:ser>
        <c:ser>
          <c:idx val="3"/>
          <c:order val="3"/>
          <c:tx>
            <c:strRef>
              <c:f>'6.Gráfico_Afiliados_EPS_Rég (2)'!$F$12</c:f>
              <c:strCache>
                <c:ptCount val="1"/>
                <c:pt idx="0">
                  <c:v>2.023</c:v>
                </c:pt>
              </c:strCache>
            </c:strRef>
          </c:tx>
          <c:spPr>
            <a:solidFill>
              <a:schemeClr val="accent4"/>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(2)'!$F$13:$F$15</c:f>
              <c:numCache>
                <c:formatCode>#,##0</c:formatCode>
                <c:ptCount val="3"/>
                <c:pt idx="0">
                  <c:v>134604</c:v>
                </c:pt>
                <c:pt idx="1">
                  <c:v>59550</c:v>
                </c:pt>
                <c:pt idx="2">
                  <c:v>194154</c:v>
                </c:pt>
              </c:numCache>
            </c:numRef>
          </c:val>
          <c:extLst>
            <c:ext xmlns:c16="http://schemas.microsoft.com/office/drawing/2014/chart" uri="{C3380CC4-5D6E-409C-BE32-E72D297353CC}">
              <c16:uniqueId val="{00000003-8421-4C2B-A58C-6FBDDF3040AF}"/>
            </c:ext>
          </c:extLst>
        </c:ser>
        <c:dLbls>
          <c:showLegendKey val="0"/>
          <c:showVal val="0"/>
          <c:showCatName val="0"/>
          <c:showSerName val="0"/>
          <c:showPercent val="0"/>
          <c:showBubbleSize val="0"/>
        </c:dLbls>
        <c:gapWidth val="219"/>
        <c:overlap val="-27"/>
        <c:axId val="1908438975"/>
        <c:axId val="1162609615"/>
      </c:barChart>
      <c:catAx>
        <c:axId val="1908438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62609615"/>
        <c:crosses val="autoZero"/>
        <c:auto val="1"/>
        <c:lblAlgn val="ctr"/>
        <c:lblOffset val="100"/>
        <c:noMultiLvlLbl val="0"/>
      </c:catAx>
      <c:valAx>
        <c:axId val="116260961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9084389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53cad9eb-fddf-4b6d-9d7f-b2427fd6818c}"/>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3B-4225-9BF5-1D8E8F4EE08C}"/>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3B-4225-9BF5-1D8E8F4EE08C}"/>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3B-4225-9BF5-1D8E8F4EE08C}"/>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3B-4225-9BF5-1D8E8F4EE08C}"/>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3B-4225-9BF5-1D8E8F4EE08C}"/>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3B-4225-9BF5-1D8E8F4EE08C}"/>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3B-4225-9BF5-1D8E8F4EE08C}"/>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3B-4225-9BF5-1D8E8F4EE08C}"/>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0.71487756793051205</c:v>
                </c:pt>
                <c:pt idx="1">
                  <c:v>0.25151194796041798</c:v>
                </c:pt>
                <c:pt idx="2">
                  <c:v>1.8286236749621401E-2</c:v>
                </c:pt>
                <c:pt idx="3">
                  <c:v>1.2333685724353999E-2</c:v>
                </c:pt>
              </c:numCache>
            </c:numRef>
          </c:val>
          <c:extLst>
            <c:ext xmlns:c16="http://schemas.microsoft.com/office/drawing/2014/chart" uri="{C3380CC4-5D6E-409C-BE32-E72D297353CC}">
              <c16:uniqueId val="{00000008-113B-4225-9BF5-1D8E8F4EE08C}"/>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44ed0ab-eaa3-4662-9e1b-fb023e8f1969}"/>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B24-43C6-8FEE-33883372C12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B24-43C6-8FEE-33883372C12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B24-43C6-8FEE-33883372C12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B24-43C6-8FEE-33883372C12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24-43C6-8FEE-33883372C12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B24-43C6-8FEE-33883372C12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24-43C6-8FEE-33883372C12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24-43C6-8FEE-33883372C12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0.66060391267366003</c:v>
                </c:pt>
                <c:pt idx="1">
                  <c:v>0.312347604196201</c:v>
                </c:pt>
                <c:pt idx="2">
                  <c:v>2.0172951516869899E-2</c:v>
                </c:pt>
                <c:pt idx="3">
                  <c:v>4.8341366600510296E-3</c:v>
                </c:pt>
              </c:numCache>
            </c:numRef>
          </c:val>
          <c:extLst>
            <c:ext xmlns:c16="http://schemas.microsoft.com/office/drawing/2014/chart" uri="{C3380CC4-5D6E-409C-BE32-E72D297353CC}">
              <c16:uniqueId val="{00000008-3B24-43C6-8FEE-33883372C12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ef5c83eb-7eac-4125-ac08-afd72f6d2df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B85-4785-8F86-6A6C34EE650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B85-4785-8F86-6A6C34EE650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B85-4785-8F86-6A6C34EE650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B85-4785-8F86-6A6C34EE6504}"/>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85-4785-8F86-6A6C34EE650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B85-4785-8F86-6A6C34EE650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85-4785-8F86-6A6C34EE650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85-4785-8F86-6A6C34EE650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0.58242687287295902</c:v>
                </c:pt>
                <c:pt idx="1">
                  <c:v>0.39203786671261798</c:v>
                </c:pt>
                <c:pt idx="2">
                  <c:v>1.63055184594839E-2</c:v>
                </c:pt>
                <c:pt idx="3">
                  <c:v>8.0127514754663298E-3</c:v>
                </c:pt>
              </c:numCache>
            </c:numRef>
          </c:val>
          <c:extLst>
            <c:ext xmlns:c16="http://schemas.microsoft.com/office/drawing/2014/chart" uri="{C3380CC4-5D6E-409C-BE32-E72D297353CC}">
              <c16:uniqueId val="{00000008-3B85-4785-8F86-6A6C34EE650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a581ffe1-61e3-49ed-a370-37350e3f69f3}"/>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E5A-4BB5-9616-CC894A21B8D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E5A-4BB5-9616-CC894A21B8D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E5A-4BB5-9616-CC894A21B8D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E5A-4BB5-9616-CC894A21B8D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5A-4BB5-9616-CC894A21B8D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E5A-4BB5-9616-CC894A21B8D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5A-4BB5-9616-CC894A21B8D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E5A-4BB5-9616-CC894A21B8D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0.73291745884332005</c:v>
                </c:pt>
                <c:pt idx="1">
                  <c:v>0.246869989573933</c:v>
                </c:pt>
                <c:pt idx="2">
                  <c:v>1.4762960302093101E-2</c:v>
                </c:pt>
                <c:pt idx="3">
                  <c:v>3.8199707369214199E-3</c:v>
                </c:pt>
              </c:numCache>
            </c:numRef>
          </c:val>
          <c:extLst>
            <c:ext xmlns:c16="http://schemas.microsoft.com/office/drawing/2014/chart" uri="{C3380CC4-5D6E-409C-BE32-E72D297353CC}">
              <c16:uniqueId val="{00000008-8E5A-4BB5-9616-CC894A21B8D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8e5a6b91-1a09-46ce-9332-8c410e51ba1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Bioenergética del Norte.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C432-4183-B115-B66815F209A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C432-4183-B115-B66815F209A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C432-4183-B115-B66815F209A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C432-4183-B115-B66815F209A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32-4183-B115-B66815F209A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C432-4183-B115-B66815F209A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32-4183-B115-B66815F209A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32-4183-B115-B66815F209A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0.75887967777976995</c:v>
                </c:pt>
                <c:pt idx="1">
                  <c:v>0.21063630219181501</c:v>
                </c:pt>
                <c:pt idx="2">
                  <c:v>2.1469853924989998E-2</c:v>
                </c:pt>
                <c:pt idx="3">
                  <c:v>6.6968288342965903E-3</c:v>
                </c:pt>
              </c:numCache>
            </c:numRef>
          </c:val>
          <c:extLst>
            <c:ext xmlns:c16="http://schemas.microsoft.com/office/drawing/2014/chart" uri="{C3380CC4-5D6E-409C-BE32-E72D297353CC}">
              <c16:uniqueId val="{00000008-C432-4183-B115-B66815F209A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e3efc451-2f1d-433c-a032-12e5075db060}"/>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C2A-4D57-9832-2F1FD217E1D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C2A-4D57-9832-2F1FD217E1D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C2A-4D57-9832-2F1FD217E1D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C2A-4D57-9832-2F1FD217E1D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2A-4D57-9832-2F1FD217E1D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5C2A-4D57-9832-2F1FD217E1D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2A-4D57-9832-2F1FD217E1D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2A-4D57-9832-2F1FD217E1D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Asociativo'!$AA$54:$AA$57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0.41467447605386898</c:v>
                </c:pt>
                <c:pt idx="1">
                  <c:v>0.56420830345047401</c:v>
                </c:pt>
                <c:pt idx="2">
                  <c:v>1.51207267511355E-2</c:v>
                </c:pt>
                <c:pt idx="3">
                  <c:v>5.1099689218264402E-3</c:v>
                </c:pt>
              </c:numCache>
            </c:numRef>
          </c:val>
          <c:extLst>
            <c:ext xmlns:c16="http://schemas.microsoft.com/office/drawing/2014/chart" uri="{C3380CC4-5D6E-409C-BE32-E72D297353CC}">
              <c16:uniqueId val="{00000008-5C2A-4D57-9832-2F1FD217E1D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3f7d624-2e4e-4391-9691-04969035fba9}"/>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924E-417D-9842-BD88286FFBC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924E-417D-9842-BD88286FFBC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924E-417D-9842-BD88286FFBC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924E-417D-9842-BD88286FFBC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E-417D-9842-BD88286FFBC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924E-417D-9842-BD88286FFBC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4E-417D-9842-BD88286FFBC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4E-417D-9842-BD88286FFBC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Asociativo'!$S$71:$S$74</c:f>
              <c:strCache>
                <c:ptCount val="4"/>
                <c:pt idx="0">
                  <c:v>R. Subsidiado</c:v>
                </c:pt>
                <c:pt idx="1">
                  <c:v>R. Contributivo</c:v>
                </c:pt>
                <c:pt idx="2">
                  <c:v>R. Excepción</c:v>
                </c:pt>
                <c:pt idx="3">
                  <c:v>R. Especial (Policía y Ejército)</c:v>
                </c:pt>
              </c:strCache>
            </c:strRef>
          </c:cat>
          <c:val>
            <c:numRef>
              <c:f>'2. Afiliados_Esquema Asociativo'!$T$71:$T$74</c:f>
              <c:numCache>
                <c:formatCode>0.00%</c:formatCode>
                <c:ptCount val="4"/>
                <c:pt idx="0">
                  <c:v>0.85333811059357501</c:v>
                </c:pt>
                <c:pt idx="1">
                  <c:v>0.116419178045835</c:v>
                </c:pt>
                <c:pt idx="2">
                  <c:v>2.2559284472577198E-2</c:v>
                </c:pt>
                <c:pt idx="3">
                  <c:v>6.2369786483007497E-3</c:v>
                </c:pt>
              </c:numCache>
            </c:numRef>
          </c:val>
          <c:extLst>
            <c:ext xmlns:c16="http://schemas.microsoft.com/office/drawing/2014/chart" uri="{C3380CC4-5D6E-409C-BE32-E72D297353CC}">
              <c16:uniqueId val="{00000008-924E-417D-9842-BD88286FFBC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5cc5c23-e886-4e9d-81d8-3bf4029af16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C03F-4605-9C01-E8FEAA438B1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C03F-4605-9C01-E8FEAA438B1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C03F-4605-9C01-E8FEAA438B1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C03F-4605-9C01-E8FEAA438B1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3F-4605-9C01-E8FEAA438B1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C03F-4605-9C01-E8FEAA438B1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3F-4605-9C01-E8FEAA438B1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3F-4605-9C01-E8FEAA438B1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Asociativo'!$AA$71:$AA$74</c:f>
              <c:strCache>
                <c:ptCount val="4"/>
                <c:pt idx="0">
                  <c:v>R. Subsidiado</c:v>
                </c:pt>
                <c:pt idx="1">
                  <c:v>R. Contributivo</c:v>
                </c:pt>
                <c:pt idx="2">
                  <c:v>R. Excepción</c:v>
                </c:pt>
                <c:pt idx="3">
                  <c:v>R. Especial (Policía y Ejército)</c:v>
                </c:pt>
              </c:strCache>
            </c:strRef>
          </c:cat>
          <c:val>
            <c:numRef>
              <c:f>'2. Afiliados_Esquema Asociativo'!$AB$71:$AB$74</c:f>
              <c:numCache>
                <c:formatCode>0.00%</c:formatCode>
                <c:ptCount val="4"/>
                <c:pt idx="0">
                  <c:v>0.75900739680267204</c:v>
                </c:pt>
                <c:pt idx="1">
                  <c:v>0.22035313767597201</c:v>
                </c:pt>
                <c:pt idx="2">
                  <c:v>1.4912908613695999E-2</c:v>
                </c:pt>
                <c:pt idx="3">
                  <c:v>4.6528274874731599E-3</c:v>
                </c:pt>
              </c:numCache>
            </c:numRef>
          </c:val>
          <c:extLst>
            <c:ext xmlns:c16="http://schemas.microsoft.com/office/drawing/2014/chart" uri="{C3380CC4-5D6E-409C-BE32-E72D297353CC}">
              <c16:uniqueId val="{00000008-C03F-4605-9C01-E8FEAA438B1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5db41302-1bf2-4422-832f-b51748a4ff9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F42-425D-9D4B-87A98B221AA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d51b0880-4c0c-4ae8-97f1-83f81222e6ff}"/>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156-4572-8944-EA1F04CCEA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40d37717-f02f-4190-8472-2e6e26df1c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'6.Gráfico_Afiliados_EPS_Rég (2)'!$C$3:$F$3</c:f>
              <c:numCache>
                <c:formatCode>General</c:formatCode>
                <c:ptCount val="4"/>
                <c:pt idx="0">
                  <c:v>2020</c:v>
                </c:pt>
                <c:pt idx="1">
                  <c:v>2021</c:v>
                </c:pt>
                <c:pt idx="2">
                  <c:v>2022</c:v>
                </c:pt>
                <c:pt idx="3">
                  <c:v>2023</c:v>
                </c:pt>
              </c:numCache>
            </c:numRef>
          </c:cat>
          <c:val>
            <c:numRef>
              <c:f>'6.Gráfico_Afiliados_EPS_Rég (2)'!$C$4:$F$4</c:f>
              <c:numCache>
                <c:formatCode>#,##0</c:formatCode>
                <c:ptCount val="4"/>
                <c:pt idx="0">
                  <c:v>143190</c:v>
                </c:pt>
                <c:pt idx="1">
                  <c:v>215518</c:v>
                </c:pt>
                <c:pt idx="2">
                  <c:v>307397</c:v>
                </c:pt>
                <c:pt idx="3">
                  <c:v>372791</c:v>
                </c:pt>
              </c:numCache>
            </c:numRef>
          </c:val>
          <c:extLst>
            <c:ext xmlns:c16="http://schemas.microsoft.com/office/drawing/2014/chart" uri="{C3380CC4-5D6E-409C-BE32-E72D297353CC}">
              <c16:uniqueId val="{00000000-D74C-49C2-A6E9-3BBC56FD40F7}"/>
            </c:ext>
          </c:extLst>
        </c:ser>
        <c:dLbls>
          <c:showLegendKey val="0"/>
          <c:showVal val="1"/>
          <c:showCatName val="0"/>
          <c:showSerName val="0"/>
          <c:showPercent val="0"/>
          <c:showBubbleSize val="0"/>
        </c:dLbls>
        <c:gapWidth val="41"/>
        <c:axId val="1633619680"/>
        <c:axId val="1635064864"/>
      </c:barChart>
      <c:catAx>
        <c:axId val="16336196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dk1">
                    <a:lumMod val="65000"/>
                    <a:lumOff val="35000"/>
                  </a:schemeClr>
                </a:solidFill>
                <a:effectLst/>
                <a:latin typeface="+mn-lt"/>
                <a:ea typeface="+mn-ea"/>
                <a:cs typeface="+mn-cs"/>
              </a:defRPr>
            </a:pPr>
            <a:endParaRPr lang="es-CO"/>
          </a:p>
        </c:txPr>
        <c:crossAx val="1635064864"/>
        <c:crosses val="autoZero"/>
        <c:auto val="1"/>
        <c:lblAlgn val="ctr"/>
        <c:lblOffset val="100"/>
        <c:noMultiLvlLbl val="0"/>
      </c:catAx>
      <c:valAx>
        <c:axId val="1635064864"/>
        <c:scaling>
          <c:orientation val="minMax"/>
        </c:scaling>
        <c:delete val="1"/>
        <c:axPos val="l"/>
        <c:numFmt formatCode="#,##0" sourceLinked="1"/>
        <c:majorTickMark val="none"/>
        <c:minorTickMark val="none"/>
        <c:tickLblPos val="nextTo"/>
        <c:crossAx val="1633619680"/>
        <c:crosses val="autoZero"/>
        <c:crossBetween val="between"/>
      </c:valAx>
      <c:spPr>
        <a:noFill/>
        <a:ln>
          <a:noFill/>
        </a:ln>
        <a:effectLst/>
      </c:spPr>
    </c:plotArea>
    <c:plotVisOnly val="1"/>
    <c:dispBlanksAs val="gap"/>
    <c:showDLblsOverMax val="0"/>
    <c:extLst>
      <c:ext uri="{0b15fc19-7d7d-44ad-8c2d-2c3a37ce22c3}">
        <chartProps xmlns="https://web.wps.cn/et/2018/main" chartId="{9625f4d0-2dee-4359-bada-eb35803211dd}"/>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697-41F7-A4DA-40DF147019C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b86405d2-308e-4b0c-81e2-4d0811522578}"/>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F09F-48B3-AD98-78C04B996434}"/>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0.57778036702592495</c:v>
                </c:pt>
              </c:numCache>
            </c:numRef>
          </c:val>
          <c:smooth val="0"/>
          <c:extLst>
            <c:ext xmlns:c16="http://schemas.microsoft.com/office/drawing/2014/chart" uri="{C3380CC4-5D6E-409C-BE32-E72D297353CC}">
              <c16:uniqueId val="{00000001-F09F-48B3-AD98-78C04B996434}"/>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0.38920398600367501</c:v>
                </c:pt>
              </c:numCache>
            </c:numRef>
          </c:val>
          <c:smooth val="0"/>
          <c:extLst>
            <c:ext xmlns:c16="http://schemas.microsoft.com/office/drawing/2014/chart" uri="{C3380CC4-5D6E-409C-BE32-E72D297353CC}">
              <c16:uniqueId val="{00000002-F09F-48B3-AD98-78C04B996434}"/>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1.54277473900738E-2</c:v>
                </c:pt>
              </c:numCache>
            </c:numRef>
          </c:val>
          <c:smooth val="0"/>
          <c:extLst>
            <c:ext xmlns:c16="http://schemas.microsoft.com/office/drawing/2014/chart" uri="{C3380CC4-5D6E-409C-BE32-E72D297353CC}">
              <c16:uniqueId val="{00000003-F09F-48B3-AD98-78C04B996434}"/>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0.996833493363253</c:v>
                </c:pt>
              </c:numCache>
            </c:numRef>
          </c:val>
          <c:smooth val="0"/>
          <c:extLst>
            <c:ext xmlns:c16="http://schemas.microsoft.com/office/drawing/2014/chart" uri="{C3380CC4-5D6E-409C-BE32-E72D297353CC}">
              <c16:uniqueId val="{00000004-F09F-48B3-AD98-78C04B996434}"/>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1.6494949168024201E-3</c:v>
                      </c:pt>
                    </c:numCache>
                  </c:numRef>
                </c:val>
                <c:smooth val="0"/>
                <c:extLst>
                  <c:ext xmlns:c16="http://schemas.microsoft.com/office/drawing/2014/chart" uri="{C3380CC4-5D6E-409C-BE32-E72D297353CC}">
                    <c16:uniqueId val="{00000005-F09F-48B3-AD98-78C04B996434}"/>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06a760b5-20c2-421c-a069-b3b58916e4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Lit>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1091-4F4B-A1AB-936229753D41}"/>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91-4F4B-A1AB-936229753D41}"/>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91-4F4B-A1AB-936229753D41}"/>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91-4F4B-A1AB-936229753D41}"/>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91-4F4B-A1AB-936229753D41}"/>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91-4F4B-A1AB-936229753D41}"/>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91-4F4B-A1AB-936229753D41}"/>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91-4F4B-A1AB-936229753D41}"/>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Lit>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1091-4F4B-A1AB-936229753D41}"/>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91-4F4B-A1AB-936229753D41}"/>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91-4F4B-A1AB-936229753D41}"/>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91-4F4B-A1AB-936229753D41}"/>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91-4F4B-A1AB-936229753D41}"/>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091-4F4B-A1AB-936229753D41}"/>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91-4F4B-A1AB-936229753D41}"/>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091-4F4B-A1AB-936229753D41}"/>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091-4F4B-A1AB-936229753D41}"/>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Lit>
          </c:cat>
          <c:val>
            <c:numRef>
              <c:f>'3. Gráficos_Cobertura_Dpto'!$L$19:$L$30</c:f>
              <c:numCache>
                <c:formatCode>0.00%</c:formatCode>
                <c:ptCount val="12"/>
                <c:pt idx="0">
                  <c:v>1.0012652262002</c:v>
                </c:pt>
                <c:pt idx="1">
                  <c:v>1.0036375616242399</c:v>
                </c:pt>
                <c:pt idx="2">
                  <c:v>1.0079454869581801</c:v>
                </c:pt>
                <c:pt idx="3">
                  <c:v>1.0114000000000001</c:v>
                </c:pt>
                <c:pt idx="4">
                  <c:v>1.0151374136708899</c:v>
                </c:pt>
                <c:pt idx="5">
                  <c:v>1.0172000000000001</c:v>
                </c:pt>
                <c:pt idx="6">
                  <c:v>0.99890000000000001</c:v>
                </c:pt>
                <c:pt idx="7">
                  <c:v>1.0033079697634999</c:v>
                </c:pt>
                <c:pt idx="8">
                  <c:v>0.99848298828005599</c:v>
                </c:pt>
                <c:pt idx="9">
                  <c:v>1.0103269696453201</c:v>
                </c:pt>
                <c:pt idx="10">
                  <c:v>0.99848298828005599</c:v>
                </c:pt>
                <c:pt idx="11">
                  <c:v>1.0131521671899</c:v>
                </c:pt>
              </c:numCache>
            </c:numRef>
          </c:val>
          <c:extLst>
            <c:ext xmlns:c16="http://schemas.microsoft.com/office/drawing/2014/chart" uri="{C3380CC4-5D6E-409C-BE32-E72D297353CC}">
              <c16:uniqueId val="{00000011-1091-4F4B-A1AB-936229753D41}"/>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091-4F4B-A1AB-936229753D41}"/>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091-4F4B-A1AB-936229753D41}"/>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091-4F4B-A1AB-936229753D41}"/>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091-4F4B-A1AB-936229753D41}"/>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091-4F4B-A1AB-936229753D41}"/>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091-4F4B-A1AB-936229753D41}"/>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091-4F4B-A1AB-936229753D41}"/>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091-4F4B-A1AB-936229753D41}"/>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091-4F4B-A1AB-936229753D41}"/>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091-4F4B-A1AB-936229753D41}"/>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091-4F4B-A1AB-936229753D41}"/>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091-4F4B-A1AB-936229753D41}"/>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Lit>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1091-4F4B-A1AB-936229753D41}"/>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091-4F4B-A1AB-936229753D41}"/>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091-4F4B-A1AB-936229753D41}"/>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091-4F4B-A1AB-936229753D41}"/>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091-4F4B-A1AB-936229753D41}"/>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091-4F4B-A1AB-936229753D41}"/>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091-4F4B-A1AB-936229753D41}"/>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091-4F4B-A1AB-936229753D41}"/>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091-4F4B-A1AB-936229753D41}"/>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091-4F4B-A1AB-936229753D41}"/>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091-4F4B-A1AB-936229753D41}"/>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091-4F4B-A1AB-936229753D41}"/>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091-4F4B-A1AB-936229753D41}"/>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Lit>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1091-4F4B-A1AB-936229753D41}"/>
            </c:ext>
          </c:extLst>
        </c:ser>
        <c:ser>
          <c:idx val="5"/>
          <c:order val="5"/>
          <c:tx>
            <c:strRef>
              <c:f>2025</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D-1091-4F4B-A1AB-936229753D41}"/>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Gráficos_Cobertura_Dpto'!$O$19:$O$24</c:f>
              <c:numCache>
                <c:formatCode>0.00%</c:formatCode>
                <c:ptCount val="6"/>
                <c:pt idx="0">
                  <c:v>1.0257461889503801</c:v>
                </c:pt>
                <c:pt idx="1">
                  <c:v>1.0236378217230699</c:v>
                </c:pt>
                <c:pt idx="2">
                  <c:v>1.0288403404861299</c:v>
                </c:pt>
                <c:pt idx="3">
                  <c:v>1.0294731239638499</c:v>
                </c:pt>
                <c:pt idx="4">
                  <c:v>1.02956964538089</c:v>
                </c:pt>
                <c:pt idx="5">
                  <c:v>0.996833493363253</c:v>
                </c:pt>
              </c:numCache>
            </c:numRef>
          </c:val>
          <c:extLst>
            <c:ext xmlns:c16="http://schemas.microsoft.com/office/drawing/2014/chart" uri="{C3380CC4-5D6E-409C-BE32-E72D297353CC}">
              <c16:uniqueId val="{0000002E-1091-4F4B-A1AB-936229753D4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bb06185-423d-4545-a9df-43397665823f}"/>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23.420914017373299</c:v>
                </c:pt>
              </c:numCache>
            </c:numRef>
          </c:val>
          <c:smooth val="0"/>
          <c:extLst>
            <c:ext xmlns:c16="http://schemas.microsoft.com/office/drawing/2014/chart" uri="{C3380CC4-5D6E-409C-BE32-E72D297353CC}">
              <c16:uniqueId val="{00000000-367C-4763-8A57-442F4B2F2539}"/>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51.937756113238898</c:v>
                </c:pt>
              </c:numCache>
            </c:numRef>
          </c:val>
          <c:smooth val="0"/>
          <c:extLst>
            <c:ext xmlns:c16="http://schemas.microsoft.com/office/drawing/2014/chart" uri="{C3380CC4-5D6E-409C-BE32-E72D297353CC}">
              <c16:uniqueId val="{00000001-367C-4763-8A57-442F4B2F2539}"/>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7C-4763-8A57-442F4B2F253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7C-4763-8A57-442F4B2F253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7C-4763-8A57-442F4B2F253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7C-4763-8A57-442F4B2F253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3.5773272267902301</c:v>
                </c:pt>
              </c:numCache>
            </c:numRef>
          </c:val>
          <c:smooth val="0"/>
          <c:extLst>
            <c:ext xmlns:c16="http://schemas.microsoft.com/office/drawing/2014/chart" uri="{C3380CC4-5D6E-409C-BE32-E72D297353CC}">
              <c16:uniqueId val="{00000006-367C-4763-8A57-442F4B2F2539}"/>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67C-4763-8A57-442F4B2F253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67C-4763-8A57-442F4B2F253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67C-4763-8A57-442F4B2F253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67C-4763-8A57-442F4B2F2539}"/>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367C-4763-8A57-442F4B2F253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21.0640026425976</c:v>
                      </c:pt>
                    </c:numCache>
                  </c:numRef>
                </c:val>
                <c:smooth val="0"/>
                <c:extLst>
                  <c:ext xmlns:c16="http://schemas.microsoft.com/office/drawing/2014/chart" uri="{C3380CC4-5D6E-409C-BE32-E72D297353CC}">
                    <c16:uniqueId val="{0000000C-367C-4763-8A57-442F4B2F2539}"/>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bbd7c839-0a07-4a2d-94a2-0368377ff51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13.105591210905001</c:v>
                </c:pt>
              </c:numCache>
            </c:numRef>
          </c:val>
          <c:smooth val="0"/>
          <c:extLst>
            <c:ext xmlns:c16="http://schemas.microsoft.com/office/drawing/2014/chart" uri="{C3380CC4-5D6E-409C-BE32-E72D297353CC}">
              <c16:uniqueId val="{00000000-2EDD-4F26-B438-138BCA802218}"/>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83.697264505150997</c:v>
                </c:pt>
              </c:numCache>
            </c:numRef>
          </c:val>
          <c:smooth val="0"/>
          <c:extLst>
            <c:ext xmlns:c16="http://schemas.microsoft.com/office/drawing/2014/chart" uri="{C3380CC4-5D6E-409C-BE32-E72D297353CC}">
              <c16:uniqueId val="{00000001-2EDD-4F26-B438-138BCA802218}"/>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DD-4F26-B438-138BCA802218}"/>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DD-4F26-B438-138BCA802218}"/>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DD-4F26-B438-138BCA802218}"/>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DD-4F26-B438-138BCA80221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2.4628701426008499</c:v>
                </c:pt>
              </c:numCache>
            </c:numRef>
          </c:val>
          <c:smooth val="0"/>
          <c:extLst>
            <c:ext xmlns:c16="http://schemas.microsoft.com/office/drawing/2014/chart" uri="{C3380CC4-5D6E-409C-BE32-E72D297353CC}">
              <c16:uniqueId val="{00000006-2EDD-4F26-B438-138BCA802218}"/>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EDD-4F26-B438-138BCA80221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EDD-4F26-B438-138BCA802218}"/>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EDD-4F26-B438-138BCA802218}"/>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EDD-4F26-B438-138BCA802218}"/>
                      </c:ext>
                    </c:extLst>
                  </c:dLbl>
                  <c:dLbl>
                    <c:idx val="4"/>
                    <c:delete val="1"/>
                    <c:extLst>
                      <c:ext uri="{CE6537A1-D6FC-4f65-9D91-7224C49458BB}"/>
                      <c:ext xmlns:c16="http://schemas.microsoft.com/office/drawing/2014/chart" uri="{C3380CC4-5D6E-409C-BE32-E72D297353CC}">
                        <c16:uniqueId val="{0000000B-2EDD-4F26-B438-138BCA802218}"/>
                      </c:ext>
                    </c:extLst>
                  </c:dLbl>
                  <c:dLbl>
                    <c:idx val="5"/>
                    <c:delete val="1"/>
                    <c:extLst>
                      <c:ext uri="{CE6537A1-D6FC-4f65-9D91-7224C49458BB}"/>
                      <c:ext xmlns:c16="http://schemas.microsoft.com/office/drawing/2014/chart" uri="{C3380CC4-5D6E-409C-BE32-E72D297353CC}">
                        <c16:uniqueId val="{0000000C-2EDD-4F26-B438-138BCA802218}"/>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0.73427414134315006</c:v>
                      </c:pt>
                    </c:numCache>
                  </c:numRef>
                </c:val>
                <c:smooth val="0"/>
                <c:extLst>
                  <c:ext xmlns:c16="http://schemas.microsoft.com/office/drawing/2014/chart" uri="{C3380CC4-5D6E-409C-BE32-E72D297353CC}">
                    <c16:uniqueId val="{0000000D-2EDD-4F26-B438-138BCA802218}"/>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c8d4c11-0f78-4aac-9ec8-434daf66610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36.264061791424702</c:v>
                </c:pt>
              </c:numCache>
            </c:numRef>
          </c:val>
          <c:smooth val="0"/>
          <c:extLst>
            <c:ext xmlns:c16="http://schemas.microsoft.com/office/drawing/2014/chart" uri="{C3380CC4-5D6E-409C-BE32-E72D297353CC}">
              <c16:uniqueId val="{00000000-A28B-4731-A99B-67D6F8E47BB9}"/>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72.674227241475194</c:v>
                </c:pt>
              </c:numCache>
            </c:numRef>
          </c:val>
          <c:smooth val="0"/>
          <c:extLst>
            <c:ext xmlns:c16="http://schemas.microsoft.com/office/drawing/2014/chart" uri="{C3380CC4-5D6E-409C-BE32-E72D297353CC}">
              <c16:uniqueId val="{00000001-A28B-4731-A99B-67D6F8E47BB9}"/>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8B-4731-A99B-67D6F8E47BB9}"/>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8B-4731-A99B-67D6F8E47BB9}"/>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8B-4731-A99B-67D6F8E47BB9}"/>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8B-4731-A99B-67D6F8E47BB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3.6723401454087998</c:v>
                </c:pt>
              </c:numCache>
            </c:numRef>
          </c:val>
          <c:smooth val="0"/>
          <c:extLst>
            <c:ext xmlns:c16="http://schemas.microsoft.com/office/drawing/2014/chart" uri="{C3380CC4-5D6E-409C-BE32-E72D297353CC}">
              <c16:uniqueId val="{00000006-A28B-4731-A99B-67D6F8E47BB9}"/>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28B-4731-A99B-67D6F8E47BB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28B-4731-A99B-67D6F8E47BB9}"/>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28B-4731-A99B-67D6F8E47BB9}"/>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28B-4731-A99B-67D6F8E47BB9}"/>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-12.610629178308599</c:v>
                      </c:pt>
                    </c:numCache>
                  </c:numRef>
                </c:val>
                <c:smooth val="0"/>
                <c:extLst>
                  <c:ext xmlns:c16="http://schemas.microsoft.com/office/drawing/2014/chart" uri="{C3380CC4-5D6E-409C-BE32-E72D297353CC}">
                    <c16:uniqueId val="{0000000B-A28B-4731-A99B-67D6F8E47BB9}"/>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e7562d0e-cba3-4375-8216-aec4ad4a6f1d}"/>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19.733589218777301</c:v>
                </c:pt>
              </c:numCache>
            </c:numRef>
          </c:val>
          <c:smooth val="0"/>
          <c:extLst>
            <c:ext xmlns:c16="http://schemas.microsoft.com/office/drawing/2014/chart" uri="{C3380CC4-5D6E-409C-BE32-E72D297353CC}">
              <c16:uniqueId val="{00000000-4C0D-412C-A580-464EDDCBFF14}"/>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67.845882592069103</c:v>
                </c:pt>
              </c:numCache>
            </c:numRef>
          </c:val>
          <c:smooth val="0"/>
          <c:extLst>
            <c:ext xmlns:c16="http://schemas.microsoft.com/office/drawing/2014/chart" uri="{C3380CC4-5D6E-409C-BE32-E72D297353CC}">
              <c16:uniqueId val="{00000001-4C0D-412C-A580-464EDDCBFF14}"/>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0D-412C-A580-464EDDCBFF1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0D-412C-A580-464EDDCBFF1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0D-412C-A580-464EDDCBFF1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0D-412C-A580-464EDDCBFF1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1.99004504781308</c:v>
                </c:pt>
              </c:numCache>
            </c:numRef>
          </c:val>
          <c:smooth val="0"/>
          <c:extLst>
            <c:ext xmlns:c16="http://schemas.microsoft.com/office/drawing/2014/chart" uri="{C3380CC4-5D6E-409C-BE32-E72D297353CC}">
              <c16:uniqueId val="{00000006-4C0D-412C-A580-464EDDCBFF14}"/>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C0D-412C-A580-464EDDCBFF1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C0D-412C-A580-464EDDCBFF1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C0D-412C-A580-464EDDCBFF1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C0D-412C-A580-464EDDCBFF1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10.430483141340501</c:v>
                      </c:pt>
                    </c:numCache>
                  </c:numRef>
                </c:val>
                <c:smooth val="0"/>
                <c:extLst>
                  <c:ext xmlns:c16="http://schemas.microsoft.com/office/drawing/2014/chart" uri="{C3380CC4-5D6E-409C-BE32-E72D297353CC}">
                    <c16:uniqueId val="{0000000B-4C0D-412C-A580-464EDDCBFF14}"/>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3c713d7-a8bb-4e99-90f2-b05c9fb40dc8}"/>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15.732290502793299</c:v>
                </c:pt>
              </c:numCache>
            </c:numRef>
          </c:val>
          <c:smooth val="0"/>
          <c:extLst>
            <c:ext xmlns:c16="http://schemas.microsoft.com/office/drawing/2014/chart" uri="{C3380CC4-5D6E-409C-BE32-E72D297353CC}">
              <c16:uniqueId val="{00000000-A711-4806-9FE4-E56BACCBD316}"/>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66.611396648044703</c:v>
                </c:pt>
              </c:numCache>
            </c:numRef>
          </c:val>
          <c:smooth val="0"/>
          <c:extLst>
            <c:ext xmlns:c16="http://schemas.microsoft.com/office/drawing/2014/chart" uri="{C3380CC4-5D6E-409C-BE32-E72D297353CC}">
              <c16:uniqueId val="{00000001-A711-4806-9FE4-E56BACCBD316}"/>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11-4806-9FE4-E56BACCBD31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11-4806-9FE4-E56BACCBD31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11-4806-9FE4-E56BACCBD31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11-4806-9FE4-E56BACCBD31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2.5336312849162002</c:v>
                </c:pt>
              </c:numCache>
            </c:numRef>
          </c:val>
          <c:smooth val="0"/>
          <c:extLst>
            <c:ext xmlns:c16="http://schemas.microsoft.com/office/drawing/2014/chart" uri="{C3380CC4-5D6E-409C-BE32-E72D297353CC}">
              <c16:uniqueId val="{00000006-A711-4806-9FE4-E56BACCBD316}"/>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711-4806-9FE4-E56BACCBD31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711-4806-9FE4-E56BACCBD31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711-4806-9FE4-E56BACCBD31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711-4806-9FE4-E56BACCBD31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15.1226815642458</c:v>
                      </c:pt>
                    </c:numCache>
                  </c:numRef>
                </c:val>
                <c:smooth val="0"/>
                <c:extLst>
                  <c:ext xmlns:c16="http://schemas.microsoft.com/office/drawing/2014/chart" uri="{C3380CC4-5D6E-409C-BE32-E72D297353CC}">
                    <c16:uniqueId val="{0000000B-A711-4806-9FE4-E56BACCBD316}"/>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e956c8c8-ed44-4315-8923-ca524de12eec}"/>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32.9343066815821</c:v>
                </c:pt>
              </c:numCache>
            </c:numRef>
          </c:val>
          <c:smooth val="0"/>
          <c:extLst>
            <c:ext xmlns:c16="http://schemas.microsoft.com/office/drawing/2014/chart" uri="{C3380CC4-5D6E-409C-BE32-E72D297353CC}">
              <c16:uniqueId val="{00000000-4FCA-4065-BF48-7D79D5231B28}"/>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52.334382796492598</c:v>
                </c:pt>
              </c:numCache>
            </c:numRef>
          </c:val>
          <c:smooth val="0"/>
          <c:extLst>
            <c:ext xmlns:c16="http://schemas.microsoft.com/office/drawing/2014/chart" uri="{C3380CC4-5D6E-409C-BE32-E72D297353CC}">
              <c16:uniqueId val="{00000001-4FCA-4065-BF48-7D79D5231B28}"/>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CA-4065-BF48-7D79D5231B2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CA-4065-BF48-7D79D5231B2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CA-4065-BF48-7D79D5231B2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CA-4065-BF48-7D79D5231B2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2.2307819461583098</c:v>
                </c:pt>
              </c:numCache>
            </c:numRef>
          </c:val>
          <c:smooth val="0"/>
          <c:extLst>
            <c:ext xmlns:c16="http://schemas.microsoft.com/office/drawing/2014/chart" uri="{C3380CC4-5D6E-409C-BE32-E72D297353CC}">
              <c16:uniqueId val="{00000006-4FCA-4065-BF48-7D79D5231B2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FCA-4065-BF48-7D79D5231B2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FCA-4065-BF48-7D79D5231B2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FCA-4065-BF48-7D79D5231B2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FCA-4065-BF48-7D79D5231B2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12.500528575766999</c:v>
                      </c:pt>
                    </c:numCache>
                  </c:numRef>
                </c:val>
                <c:smooth val="0"/>
                <c:extLst>
                  <c:ext xmlns:c16="http://schemas.microsoft.com/office/drawing/2014/chart" uri="{C3380CC4-5D6E-409C-BE32-E72D297353CC}">
                    <c16:uniqueId val="{0000000B-4FCA-4065-BF48-7D79D5231B2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2163bb4c-aae4-4e6e-b26d-8acaeeac9b3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59.034250143287302</c:v>
                </c:pt>
              </c:numCache>
            </c:numRef>
          </c:val>
          <c:smooth val="0"/>
          <c:extLst>
            <c:ext xmlns:c16="http://schemas.microsoft.com/office/drawing/2014/chart" uri="{C3380CC4-5D6E-409C-BE32-E72D297353CC}">
              <c16:uniqueId val="{00000000-39C8-47A6-B832-01DC21A6D194}"/>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37.2585590996744</c:v>
                </c:pt>
              </c:numCache>
            </c:numRef>
          </c:val>
          <c:smooth val="0"/>
          <c:extLst>
            <c:ext xmlns:c16="http://schemas.microsoft.com/office/drawing/2014/chart" uri="{C3380CC4-5D6E-409C-BE32-E72D297353CC}">
              <c16:uniqueId val="{00000001-39C8-47A6-B832-01DC21A6D194}"/>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C8-47A6-B832-01DC21A6D19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C8-47A6-B832-01DC21A6D19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C8-47A6-B832-01DC21A6D19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C8-47A6-B832-01DC21A6D19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2.0182555641535602</c:v>
                </c:pt>
              </c:numCache>
            </c:numRef>
          </c:val>
          <c:smooth val="0"/>
          <c:extLst>
            <c:ext xmlns:c16="http://schemas.microsoft.com/office/drawing/2014/chart" uri="{C3380CC4-5D6E-409C-BE32-E72D297353CC}">
              <c16:uniqueId val="{00000006-39C8-47A6-B832-01DC21A6D194}"/>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9C8-47A6-B832-01DC21A6D19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9C8-47A6-B832-01DC21A6D19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9C8-47A6-B832-01DC21A6D19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9C8-47A6-B832-01DC21A6D19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1.6889351928847001</c:v>
                      </c:pt>
                    </c:numCache>
                  </c:numRef>
                </c:val>
                <c:smooth val="0"/>
                <c:extLst>
                  <c:ext xmlns:c16="http://schemas.microsoft.com/office/drawing/2014/chart" uri="{C3380CC4-5D6E-409C-BE32-E72D297353CC}">
                    <c16:uniqueId val="{0000000B-39C8-47A6-B832-01DC21A6D194}"/>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c29669f-942e-4d1c-8a45-fe0c362afb5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42F-4871-831A-3CCD29DEB2E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b3d229f2-1972-4a60-be88-8b82e457efe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22.213944486259798</c:v>
                </c:pt>
              </c:numCache>
            </c:numRef>
          </c:val>
          <c:smooth val="0"/>
          <c:extLst>
            <c:ext xmlns:c16="http://schemas.microsoft.com/office/drawing/2014/chart" uri="{C3380CC4-5D6E-409C-BE32-E72D297353CC}">
              <c16:uniqueId val="{00000000-CF76-46FC-BCD8-111414B0FCE6}"/>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52.931598592955602</c:v>
                </c:pt>
              </c:numCache>
            </c:numRef>
          </c:val>
          <c:smooth val="0"/>
          <c:extLst>
            <c:ext xmlns:c16="http://schemas.microsoft.com/office/drawing/2014/chart" uri="{C3380CC4-5D6E-409C-BE32-E72D297353CC}">
              <c16:uniqueId val="{00000001-CF76-46FC-BCD8-111414B0FCE6}"/>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76-46FC-BCD8-111414B0FCE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76-46FC-BCD8-111414B0FCE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76-46FC-BCD8-111414B0FCE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76-46FC-BCD8-111414B0FCE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2.4011407914880998</c:v>
                </c:pt>
              </c:numCache>
            </c:numRef>
          </c:val>
          <c:smooth val="0"/>
          <c:extLst>
            <c:ext xmlns:c16="http://schemas.microsoft.com/office/drawing/2014/chart" uri="{C3380CC4-5D6E-409C-BE32-E72D297353CC}">
              <c16:uniqueId val="{00000006-CF76-46FC-BCD8-111414B0FCE6}"/>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F76-46FC-BCD8-111414B0FCE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F76-46FC-BCD8-111414B0FCE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F76-46FC-BCD8-111414B0FCE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F76-46FC-BCD8-111414B0FCE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22.4533161292965</c:v>
                      </c:pt>
                    </c:numCache>
                  </c:numRef>
                </c:val>
                <c:smooth val="0"/>
                <c:extLst>
                  <c:ext xmlns:c16="http://schemas.microsoft.com/office/drawing/2014/chart" uri="{C3380CC4-5D6E-409C-BE32-E72D297353CC}">
                    <c16:uniqueId val="{0000000B-CF76-46FC-BCD8-111414B0FCE6}"/>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7c0e9035-7b77-4f6f-8836-68fe6b8302bc}"/>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73.122917857565398</c:v>
                </c:pt>
              </c:numCache>
            </c:numRef>
          </c:val>
          <c:smooth val="0"/>
          <c:extLst>
            <c:ext xmlns:c16="http://schemas.microsoft.com/office/drawing/2014/chart" uri="{C3380CC4-5D6E-409C-BE32-E72D297353CC}">
              <c16:uniqueId val="{00000000-5AAE-489A-BA1D-0C99DEE3A6CD}"/>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26.544509558788899</c:v>
                </c:pt>
              </c:numCache>
            </c:numRef>
          </c:val>
          <c:smooth val="0"/>
          <c:extLst>
            <c:ext xmlns:c16="http://schemas.microsoft.com/office/drawing/2014/chart" uri="{C3380CC4-5D6E-409C-BE32-E72D297353CC}">
              <c16:uniqueId val="{00000001-5AAE-489A-BA1D-0C99DEE3A6CD}"/>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AE-489A-BA1D-0C99DEE3A6CD}"/>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AE-489A-BA1D-0C99DEE3A6CD}"/>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AE-489A-BA1D-0C99DEE3A6CD}"/>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AE-489A-BA1D-0C99DEE3A6C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3.2552341336648101</c:v>
                </c:pt>
              </c:numCache>
            </c:numRef>
          </c:val>
          <c:smooth val="0"/>
          <c:extLst>
            <c:ext xmlns:c16="http://schemas.microsoft.com/office/drawing/2014/chart" uri="{C3380CC4-5D6E-409C-BE32-E72D297353CC}">
              <c16:uniqueId val="{00000006-5AAE-489A-BA1D-0C99DEE3A6CD}"/>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AAE-489A-BA1D-0C99DEE3A6C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AAE-489A-BA1D-0C99DEE3A6CD}"/>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AAE-489A-BA1D-0C99DEE3A6CD}"/>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AAE-489A-BA1D-0C99DEE3A6CD}"/>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-2.9226615500191699</c:v>
                      </c:pt>
                    </c:numCache>
                  </c:numRef>
                </c:val>
                <c:smooth val="0"/>
                <c:extLst>
                  <c:ext xmlns:c16="http://schemas.microsoft.com/office/drawing/2014/chart" uri="{C3380CC4-5D6E-409C-BE32-E72D297353CC}">
                    <c16:uniqueId val="{0000000B-5AAE-489A-BA1D-0C99DEE3A6CD}"/>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ae0dc296-7f54-4d64-b78b-e53e14037ab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AE7-4295-AC63-55B5A9362811}"/>
              </c:ext>
            </c:extLst>
          </c:dPt>
          <c:dPt>
            <c:idx val="1"/>
            <c:invertIfNegative val="0"/>
            <c:bubble3D val="0"/>
            <c:spPr>
              <a:solidFill>
                <a:srgbClr val="FFC000"/>
              </a:solidFill>
            </c:spPr>
            <c:extLst>
              <c:ext xmlns:c16="http://schemas.microsoft.com/office/drawing/2014/chart" uri="{C3380CC4-5D6E-409C-BE32-E72D297353CC}">
                <c16:uniqueId val="{00000003-AAE7-4295-AC63-55B5A9362811}"/>
              </c:ext>
            </c:extLst>
          </c:dPt>
          <c:dPt>
            <c:idx val="2"/>
            <c:invertIfNegative val="0"/>
            <c:bubble3D val="0"/>
            <c:spPr>
              <a:solidFill>
                <a:srgbClr val="00B050"/>
              </a:solidFill>
            </c:spPr>
            <c:extLst>
              <c:ext xmlns:c16="http://schemas.microsoft.com/office/drawing/2014/chart" uri="{C3380CC4-5D6E-409C-BE32-E72D297353CC}">
                <c16:uniqueId val="{00000005-AAE7-4295-AC63-55B5A9362811}"/>
              </c:ext>
            </c:extLst>
          </c:dPt>
          <c:dPt>
            <c:idx val="3"/>
            <c:invertIfNegative val="0"/>
            <c:bubble3D val="0"/>
            <c:spPr>
              <a:solidFill>
                <a:srgbClr val="00B0F0"/>
              </a:solidFill>
            </c:spPr>
            <c:extLst>
              <c:ext xmlns:c16="http://schemas.microsoft.com/office/drawing/2014/chart" uri="{C3380CC4-5D6E-409C-BE32-E72D297353CC}">
                <c16:uniqueId val="{00000007-AAE7-4295-AC63-55B5A9362811}"/>
              </c:ext>
            </c:extLst>
          </c:dPt>
          <c:dPt>
            <c:idx val="4"/>
            <c:invertIfNegative val="0"/>
            <c:bubble3D val="0"/>
            <c:spPr>
              <a:solidFill>
                <a:srgbClr val="008000"/>
              </a:solidFill>
            </c:spPr>
            <c:extLst>
              <c:ext xmlns:c16="http://schemas.microsoft.com/office/drawing/2014/chart" uri="{C3380CC4-5D6E-409C-BE32-E72D297353CC}">
                <c16:uniqueId val="{00000009-AAE7-4295-AC63-55B5A9362811}"/>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7-4295-AC63-55B5A936281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58176</c:v>
                </c:pt>
                <c:pt idx="1">
                  <c:v>26234</c:v>
                </c:pt>
                <c:pt idx="2">
                  <c:v>1801</c:v>
                </c:pt>
                <c:pt idx="3">
                  <c:v>2206</c:v>
                </c:pt>
                <c:pt idx="4" formatCode="#,##0">
                  <c:v>88417</c:v>
                </c:pt>
              </c:numCache>
            </c:numRef>
          </c:val>
          <c:extLst>
            <c:ext xmlns:c16="http://schemas.microsoft.com/office/drawing/2014/chart" uri="{C3380CC4-5D6E-409C-BE32-E72D297353CC}">
              <c16:uniqueId val="{0000000A-AAE7-4295-AC63-55B5A936281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0.51937756113238898</c:v>
                </c:pt>
                <c:pt idx="1">
                  <c:v>0.23420914017373301</c:v>
                </c:pt>
                <c:pt idx="2">
                  <c:v>1.6078777977162999E-2</c:v>
                </c:pt>
                <c:pt idx="3">
                  <c:v>1.9694494290739301E-2</c:v>
                </c:pt>
                <c:pt idx="4">
                  <c:v>0.78935997357402399</c:v>
                </c:pt>
              </c:numCache>
            </c:numRef>
          </c:val>
          <c:extLst>
            <c:ext xmlns:c16="http://schemas.microsoft.com/office/drawing/2014/chart" uri="{C3380CC4-5D6E-409C-BE32-E72D297353CC}">
              <c16:uniqueId val="{0000000B-AAE7-4295-AC63-55B5A9362811}"/>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ea4d265e-434d-435e-894b-bc30dbded1f7}"/>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6D38-4A81-A7AD-5695B4195CA9}"/>
              </c:ext>
            </c:extLst>
          </c:dPt>
          <c:dPt>
            <c:idx val="1"/>
            <c:invertIfNegative val="0"/>
            <c:bubble3D val="0"/>
            <c:spPr>
              <a:solidFill>
                <a:srgbClr val="FFC000"/>
              </a:solidFill>
            </c:spPr>
            <c:extLst>
              <c:ext xmlns:c16="http://schemas.microsoft.com/office/drawing/2014/chart" uri="{C3380CC4-5D6E-409C-BE32-E72D297353CC}">
                <c16:uniqueId val="{00000003-6D38-4A81-A7AD-5695B4195CA9}"/>
              </c:ext>
            </c:extLst>
          </c:dPt>
          <c:dPt>
            <c:idx val="2"/>
            <c:invertIfNegative val="0"/>
            <c:bubble3D val="0"/>
            <c:spPr>
              <a:solidFill>
                <a:srgbClr val="00B050"/>
              </a:solidFill>
            </c:spPr>
            <c:extLst>
              <c:ext xmlns:c16="http://schemas.microsoft.com/office/drawing/2014/chart" uri="{C3380CC4-5D6E-409C-BE32-E72D297353CC}">
                <c16:uniqueId val="{00000005-6D38-4A81-A7AD-5695B4195CA9}"/>
              </c:ext>
            </c:extLst>
          </c:dPt>
          <c:dPt>
            <c:idx val="3"/>
            <c:invertIfNegative val="0"/>
            <c:bubble3D val="0"/>
            <c:spPr>
              <a:solidFill>
                <a:srgbClr val="00B0F0"/>
              </a:solidFill>
            </c:spPr>
            <c:extLst>
              <c:ext xmlns:c16="http://schemas.microsoft.com/office/drawing/2014/chart" uri="{C3380CC4-5D6E-409C-BE32-E72D297353CC}">
                <c16:uniqueId val="{00000007-6D38-4A81-A7AD-5695B4195CA9}"/>
              </c:ext>
            </c:extLst>
          </c:dPt>
          <c:dPt>
            <c:idx val="4"/>
            <c:invertIfNegative val="0"/>
            <c:bubble3D val="0"/>
            <c:spPr>
              <a:solidFill>
                <a:srgbClr val="008000"/>
              </a:solidFill>
            </c:spPr>
            <c:extLst>
              <c:ext xmlns:c16="http://schemas.microsoft.com/office/drawing/2014/chart" uri="{C3380CC4-5D6E-409C-BE32-E72D297353CC}">
                <c16:uniqueId val="{00000009-6D38-4A81-A7AD-5695B4195CA9}"/>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38-4A81-A7AD-5695B4195CA9}"/>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6D38-4A81-A7AD-5695B4195CA9}"/>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226263</c:v>
                </c:pt>
                <c:pt idx="1">
                  <c:v>35429</c:v>
                </c:pt>
                <c:pt idx="2">
                  <c:v>4219</c:v>
                </c:pt>
                <c:pt idx="3">
                  <c:v>2439</c:v>
                </c:pt>
                <c:pt idx="4" formatCode="#,##0">
                  <c:v>268350</c:v>
                </c:pt>
              </c:numCache>
            </c:numRef>
          </c:val>
          <c:extLst>
            <c:ext xmlns:c16="http://schemas.microsoft.com/office/drawing/2014/chart" uri="{C3380CC4-5D6E-409C-BE32-E72D297353CC}">
              <c16:uniqueId val="{0000000A-6D38-4A81-A7AD-5695B4195CA9}"/>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0.83697264505151003</c:v>
                </c:pt>
                <c:pt idx="1">
                  <c:v>0.13105591210904999</c:v>
                </c:pt>
                <c:pt idx="2">
                  <c:v>1.5606562228346299E-2</c:v>
                </c:pt>
                <c:pt idx="3">
                  <c:v>9.0221391976621594E-3</c:v>
                </c:pt>
                <c:pt idx="4">
                  <c:v>0.99265725858656895</c:v>
                </c:pt>
              </c:numCache>
            </c:numRef>
          </c:val>
          <c:extLst>
            <c:ext xmlns:c16="http://schemas.microsoft.com/office/drawing/2014/chart" uri="{C3380CC4-5D6E-409C-BE32-E72D297353CC}">
              <c16:uniqueId val="{0000000B-6D38-4A81-A7AD-5695B4195CA9}"/>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fc901771-d1b4-4360-b690-30b6a7fc5977}"/>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877-4A8E-93D7-EA9F2AD2FC11}"/>
              </c:ext>
            </c:extLst>
          </c:dPt>
          <c:dPt>
            <c:idx val="1"/>
            <c:invertIfNegative val="0"/>
            <c:bubble3D val="0"/>
            <c:spPr>
              <a:solidFill>
                <a:srgbClr val="FFC000"/>
              </a:solidFill>
            </c:spPr>
            <c:extLst>
              <c:ext xmlns:c16="http://schemas.microsoft.com/office/drawing/2014/chart" uri="{C3380CC4-5D6E-409C-BE32-E72D297353CC}">
                <c16:uniqueId val="{00000003-E877-4A8E-93D7-EA9F2AD2FC11}"/>
              </c:ext>
            </c:extLst>
          </c:dPt>
          <c:dPt>
            <c:idx val="2"/>
            <c:invertIfNegative val="0"/>
            <c:bubble3D val="0"/>
            <c:spPr>
              <a:solidFill>
                <a:srgbClr val="00B050"/>
              </a:solidFill>
            </c:spPr>
            <c:extLst>
              <c:ext xmlns:c16="http://schemas.microsoft.com/office/drawing/2014/chart" uri="{C3380CC4-5D6E-409C-BE32-E72D297353CC}">
                <c16:uniqueId val="{00000005-E877-4A8E-93D7-EA9F2AD2FC11}"/>
              </c:ext>
            </c:extLst>
          </c:dPt>
          <c:dPt>
            <c:idx val="3"/>
            <c:invertIfNegative val="0"/>
            <c:bubble3D val="0"/>
            <c:spPr>
              <a:solidFill>
                <a:srgbClr val="00B0F0"/>
              </a:solidFill>
            </c:spPr>
            <c:extLst>
              <c:ext xmlns:c16="http://schemas.microsoft.com/office/drawing/2014/chart" uri="{C3380CC4-5D6E-409C-BE32-E72D297353CC}">
                <c16:uniqueId val="{00000007-E877-4A8E-93D7-EA9F2AD2FC11}"/>
              </c:ext>
            </c:extLst>
          </c:dPt>
          <c:dPt>
            <c:idx val="4"/>
            <c:invertIfNegative val="0"/>
            <c:bubble3D val="0"/>
            <c:spPr>
              <a:solidFill>
                <a:srgbClr val="008000"/>
              </a:solidFill>
            </c:spPr>
            <c:extLst>
              <c:ext xmlns:c16="http://schemas.microsoft.com/office/drawing/2014/chart" uri="{C3380CC4-5D6E-409C-BE32-E72D297353CC}">
                <c16:uniqueId val="{00000009-E877-4A8E-93D7-EA9F2AD2FC1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77-4A8E-93D7-EA9F2AD2FC11}"/>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E877-4A8E-93D7-EA9F2AD2FC1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397435</c:v>
                </c:pt>
                <c:pt idx="1">
                  <c:v>198318</c:v>
                </c:pt>
                <c:pt idx="2">
                  <c:v>9802</c:v>
                </c:pt>
                <c:pt idx="3">
                  <c:v>10281</c:v>
                </c:pt>
                <c:pt idx="4" formatCode="#,##0">
                  <c:v>615836</c:v>
                </c:pt>
              </c:numCache>
            </c:numRef>
          </c:val>
          <c:extLst>
            <c:ext xmlns:c16="http://schemas.microsoft.com/office/drawing/2014/chart" uri="{C3380CC4-5D6E-409C-BE32-E72D297353CC}">
              <c16:uniqueId val="{0000000A-E877-4A8E-93D7-EA9F2AD2FC1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0.72674227241475198</c:v>
                </c:pt>
                <c:pt idx="1">
                  <c:v>0.36264061791424701</c:v>
                </c:pt>
                <c:pt idx="2">
                  <c:v>3.6258716037508999E-2</c:v>
                </c:pt>
                <c:pt idx="3">
                  <c:v>1.87996459866294E-2</c:v>
                </c:pt>
                <c:pt idx="4">
                  <c:v>1.12610629178309</c:v>
                </c:pt>
              </c:numCache>
            </c:numRef>
          </c:val>
          <c:extLst>
            <c:ext xmlns:c16="http://schemas.microsoft.com/office/drawing/2014/chart" uri="{C3380CC4-5D6E-409C-BE32-E72D297353CC}">
              <c16:uniqueId val="{0000000B-E877-4A8E-93D7-EA9F2AD2FC11}"/>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deaca2b-da96-471e-954e-1a16cdb53dc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009-4F2A-9131-F7582AFAED67}"/>
              </c:ext>
            </c:extLst>
          </c:dPt>
          <c:dPt>
            <c:idx val="1"/>
            <c:invertIfNegative val="0"/>
            <c:bubble3D val="0"/>
            <c:spPr>
              <a:solidFill>
                <a:srgbClr val="FFC000"/>
              </a:solidFill>
            </c:spPr>
            <c:extLst>
              <c:ext xmlns:c16="http://schemas.microsoft.com/office/drawing/2014/chart" uri="{C3380CC4-5D6E-409C-BE32-E72D297353CC}">
                <c16:uniqueId val="{00000003-C009-4F2A-9131-F7582AFAED67}"/>
              </c:ext>
            </c:extLst>
          </c:dPt>
          <c:dPt>
            <c:idx val="2"/>
            <c:invertIfNegative val="0"/>
            <c:bubble3D val="0"/>
            <c:spPr>
              <a:solidFill>
                <a:srgbClr val="00B050"/>
              </a:solidFill>
            </c:spPr>
            <c:extLst>
              <c:ext xmlns:c16="http://schemas.microsoft.com/office/drawing/2014/chart" uri="{C3380CC4-5D6E-409C-BE32-E72D297353CC}">
                <c16:uniqueId val="{00000005-C009-4F2A-9131-F7582AFAED67}"/>
              </c:ext>
            </c:extLst>
          </c:dPt>
          <c:dPt>
            <c:idx val="3"/>
            <c:invertIfNegative val="0"/>
            <c:bubble3D val="0"/>
            <c:spPr>
              <a:solidFill>
                <a:srgbClr val="00B0F0"/>
              </a:solidFill>
            </c:spPr>
            <c:extLst>
              <c:ext xmlns:c16="http://schemas.microsoft.com/office/drawing/2014/chart" uri="{C3380CC4-5D6E-409C-BE32-E72D297353CC}">
                <c16:uniqueId val="{00000007-C009-4F2A-9131-F7582AFAED67}"/>
              </c:ext>
            </c:extLst>
          </c:dPt>
          <c:dPt>
            <c:idx val="4"/>
            <c:invertIfNegative val="0"/>
            <c:bubble3D val="0"/>
            <c:spPr>
              <a:solidFill>
                <a:srgbClr val="008000"/>
              </a:solidFill>
            </c:spPr>
            <c:extLst>
              <c:ext xmlns:c16="http://schemas.microsoft.com/office/drawing/2014/chart" uri="{C3380CC4-5D6E-409C-BE32-E72D297353CC}">
                <c16:uniqueId val="{00000009-C009-4F2A-9131-F7582AFAED67}"/>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09-4F2A-9131-F7582AFAED67}"/>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09-4F2A-9131-F7582AFAED67}"/>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143530</c:v>
                </c:pt>
                <c:pt idx="1">
                  <c:v>41747</c:v>
                </c:pt>
                <c:pt idx="2">
                  <c:v>3196</c:v>
                </c:pt>
                <c:pt idx="3">
                  <c:v>1014</c:v>
                </c:pt>
                <c:pt idx="4" formatCode="#,##0">
                  <c:v>189487</c:v>
                </c:pt>
              </c:numCache>
            </c:numRef>
          </c:val>
          <c:extLst>
            <c:ext xmlns:c16="http://schemas.microsoft.com/office/drawing/2014/chart" uri="{C3380CC4-5D6E-409C-BE32-E72D297353CC}">
              <c16:uniqueId val="{0000000A-C009-4F2A-9131-F7582AFAED67}"/>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0.67845882592069096</c:v>
                </c:pt>
                <c:pt idx="1">
                  <c:v>0.197335892187773</c:v>
                </c:pt>
                <c:pt idx="2">
                  <c:v>1.1822368542734E-2</c:v>
                </c:pt>
                <c:pt idx="3">
                  <c:v>4.7931251270367202E-3</c:v>
                </c:pt>
                <c:pt idx="4">
                  <c:v>0.89569516858659504</c:v>
                </c:pt>
              </c:numCache>
            </c:numRef>
          </c:val>
          <c:extLst>
            <c:ext xmlns:c16="http://schemas.microsoft.com/office/drawing/2014/chart" uri="{C3380CC4-5D6E-409C-BE32-E72D297353CC}">
              <c16:uniqueId val="{0000000B-C009-4F2A-9131-F7582AFAED67}"/>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eb906d81-d96c-4848-a067-533ede8e9e4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AA5-4064-8CD6-D10156568A2E}"/>
              </c:ext>
            </c:extLst>
          </c:dPt>
          <c:dPt>
            <c:idx val="1"/>
            <c:invertIfNegative val="0"/>
            <c:bubble3D val="0"/>
            <c:spPr>
              <a:solidFill>
                <a:srgbClr val="FFC000"/>
              </a:solidFill>
            </c:spPr>
            <c:extLst>
              <c:ext xmlns:c16="http://schemas.microsoft.com/office/drawing/2014/chart" uri="{C3380CC4-5D6E-409C-BE32-E72D297353CC}">
                <c16:uniqueId val="{00000003-5AA5-4064-8CD6-D10156568A2E}"/>
              </c:ext>
            </c:extLst>
          </c:dPt>
          <c:dPt>
            <c:idx val="2"/>
            <c:invertIfNegative val="0"/>
            <c:bubble3D val="0"/>
            <c:spPr>
              <a:solidFill>
                <a:srgbClr val="00B050"/>
              </a:solidFill>
            </c:spPr>
            <c:extLst>
              <c:ext xmlns:c16="http://schemas.microsoft.com/office/drawing/2014/chart" uri="{C3380CC4-5D6E-409C-BE32-E72D297353CC}">
                <c16:uniqueId val="{00000005-5AA5-4064-8CD6-D10156568A2E}"/>
              </c:ext>
            </c:extLst>
          </c:dPt>
          <c:dPt>
            <c:idx val="3"/>
            <c:invertIfNegative val="0"/>
            <c:bubble3D val="0"/>
            <c:spPr>
              <a:solidFill>
                <a:srgbClr val="00B0F0"/>
              </a:solidFill>
            </c:spPr>
            <c:extLst>
              <c:ext xmlns:c16="http://schemas.microsoft.com/office/drawing/2014/chart" uri="{C3380CC4-5D6E-409C-BE32-E72D297353CC}">
                <c16:uniqueId val="{00000007-5AA5-4064-8CD6-D10156568A2E}"/>
              </c:ext>
            </c:extLst>
          </c:dPt>
          <c:dPt>
            <c:idx val="4"/>
            <c:invertIfNegative val="0"/>
            <c:bubble3D val="0"/>
            <c:spPr>
              <a:solidFill>
                <a:srgbClr val="008000"/>
              </a:solidFill>
            </c:spPr>
            <c:extLst>
              <c:ext xmlns:c16="http://schemas.microsoft.com/office/drawing/2014/chart" uri="{C3380CC4-5D6E-409C-BE32-E72D297353CC}">
                <c16:uniqueId val="{00000009-5AA5-4064-8CD6-D10156568A2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A5-4064-8CD6-D10156568A2E}"/>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A5-4064-8CD6-D10156568A2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149043</c:v>
                </c:pt>
                <c:pt idx="1">
                  <c:v>35201</c:v>
                </c:pt>
                <c:pt idx="2">
                  <c:v>4290</c:v>
                </c:pt>
                <c:pt idx="3">
                  <c:v>1379</c:v>
                </c:pt>
                <c:pt idx="4" formatCode="#,##0">
                  <c:v>189913</c:v>
                </c:pt>
              </c:numCache>
            </c:numRef>
          </c:val>
          <c:extLst>
            <c:ext xmlns:c16="http://schemas.microsoft.com/office/drawing/2014/chart" uri="{C3380CC4-5D6E-409C-BE32-E72D297353CC}">
              <c16:uniqueId val="{0000000A-5AA5-4064-8CD6-D10156568A2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0.66611396648044696</c:v>
                </c:pt>
                <c:pt idx="1">
                  <c:v>0.157322905027933</c:v>
                </c:pt>
                <c:pt idx="2">
                  <c:v>1.5869199326761198E-2</c:v>
                </c:pt>
                <c:pt idx="3">
                  <c:v>6.1631284916201104E-3</c:v>
                </c:pt>
                <c:pt idx="4">
                  <c:v>0.84877318435754201</c:v>
                </c:pt>
              </c:numCache>
            </c:numRef>
          </c:val>
          <c:extLst>
            <c:ext xmlns:c16="http://schemas.microsoft.com/office/drawing/2014/chart" uri="{C3380CC4-5D6E-409C-BE32-E72D297353CC}">
              <c16:uniqueId val="{0000000B-5AA5-4064-8CD6-D10156568A2E}"/>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90b72c14-010c-40a3-9e19-6c4ed8d9f42a}"/>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E55-441A-A1BA-89C629B07F3C}"/>
              </c:ext>
            </c:extLst>
          </c:dPt>
          <c:dPt>
            <c:idx val="1"/>
            <c:invertIfNegative val="0"/>
            <c:bubble3D val="0"/>
            <c:spPr>
              <a:solidFill>
                <a:srgbClr val="FFC000"/>
              </a:solidFill>
            </c:spPr>
            <c:extLst>
              <c:ext xmlns:c16="http://schemas.microsoft.com/office/drawing/2014/chart" uri="{C3380CC4-5D6E-409C-BE32-E72D297353CC}">
                <c16:uniqueId val="{00000003-7E55-441A-A1BA-89C629B07F3C}"/>
              </c:ext>
            </c:extLst>
          </c:dPt>
          <c:dPt>
            <c:idx val="2"/>
            <c:invertIfNegative val="0"/>
            <c:bubble3D val="0"/>
            <c:spPr>
              <a:solidFill>
                <a:srgbClr val="00B050"/>
              </a:solidFill>
            </c:spPr>
            <c:extLst>
              <c:ext xmlns:c16="http://schemas.microsoft.com/office/drawing/2014/chart" uri="{C3380CC4-5D6E-409C-BE32-E72D297353CC}">
                <c16:uniqueId val="{00000005-7E55-441A-A1BA-89C629B07F3C}"/>
              </c:ext>
            </c:extLst>
          </c:dPt>
          <c:dPt>
            <c:idx val="3"/>
            <c:invertIfNegative val="0"/>
            <c:bubble3D val="0"/>
            <c:spPr>
              <a:solidFill>
                <a:srgbClr val="00B0F0"/>
              </a:solidFill>
            </c:spPr>
            <c:extLst>
              <c:ext xmlns:c16="http://schemas.microsoft.com/office/drawing/2014/chart" uri="{C3380CC4-5D6E-409C-BE32-E72D297353CC}">
                <c16:uniqueId val="{00000007-7E55-441A-A1BA-89C629B07F3C}"/>
              </c:ext>
            </c:extLst>
          </c:dPt>
          <c:dPt>
            <c:idx val="4"/>
            <c:invertIfNegative val="0"/>
            <c:bubble3D val="0"/>
            <c:spPr>
              <a:solidFill>
                <a:srgbClr val="008000"/>
              </a:solidFill>
            </c:spPr>
            <c:extLst>
              <c:ext xmlns:c16="http://schemas.microsoft.com/office/drawing/2014/chart" uri="{C3380CC4-5D6E-409C-BE32-E72D297353CC}">
                <c16:uniqueId val="{00000009-7E55-441A-A1BA-89C629B07F3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55-441A-A1BA-89C629B07F3C}"/>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55-441A-A1BA-89C629B07F3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136139</c:v>
                </c:pt>
                <c:pt idx="1">
                  <c:v>85673</c:v>
                </c:pt>
                <c:pt idx="2">
                  <c:v>4370</c:v>
                </c:pt>
                <c:pt idx="3">
                  <c:v>1433</c:v>
                </c:pt>
                <c:pt idx="4" formatCode="#,##0">
                  <c:v>227615</c:v>
                </c:pt>
              </c:numCache>
            </c:numRef>
          </c:val>
          <c:extLst>
            <c:ext xmlns:c16="http://schemas.microsoft.com/office/drawing/2014/chart" uri="{C3380CC4-5D6E-409C-BE32-E72D297353CC}">
              <c16:uniqueId val="{0000000A-7E55-441A-A1BA-89C629B07F3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0.52334382796492596</c:v>
                </c:pt>
                <c:pt idx="1">
                  <c:v>0.32934306681582098</c:v>
                </c:pt>
                <c:pt idx="2">
                  <c:v>1.6165128451735799E-2</c:v>
                </c:pt>
                <c:pt idx="3">
                  <c:v>5.50872053910884E-3</c:v>
                </c:pt>
                <c:pt idx="4">
                  <c:v>0.87499471424233</c:v>
                </c:pt>
              </c:numCache>
            </c:numRef>
          </c:val>
          <c:extLst>
            <c:ext xmlns:c16="http://schemas.microsoft.com/office/drawing/2014/chart" uri="{C3380CC4-5D6E-409C-BE32-E72D297353CC}">
              <c16:uniqueId val="{0000000B-7E55-441A-A1BA-89C629B07F3C}"/>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e27466e3-409a-4610-a83a-77c4b8ce171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69-4ABB-9943-9DE356AEDEF6}"/>
              </c:ext>
            </c:extLst>
          </c:dPt>
          <c:dPt>
            <c:idx val="1"/>
            <c:invertIfNegative val="0"/>
            <c:bubble3D val="0"/>
            <c:spPr>
              <a:solidFill>
                <a:srgbClr val="FFC000"/>
              </a:solidFill>
            </c:spPr>
            <c:extLst>
              <c:ext xmlns:c16="http://schemas.microsoft.com/office/drawing/2014/chart" uri="{C3380CC4-5D6E-409C-BE32-E72D297353CC}">
                <c16:uniqueId val="{00000003-FF69-4ABB-9943-9DE356AEDEF6}"/>
              </c:ext>
            </c:extLst>
          </c:dPt>
          <c:dPt>
            <c:idx val="2"/>
            <c:invertIfNegative val="0"/>
            <c:bubble3D val="0"/>
            <c:spPr>
              <a:solidFill>
                <a:srgbClr val="00B050"/>
              </a:solidFill>
            </c:spPr>
            <c:extLst>
              <c:ext xmlns:c16="http://schemas.microsoft.com/office/drawing/2014/chart" uri="{C3380CC4-5D6E-409C-BE32-E72D297353CC}">
                <c16:uniqueId val="{00000005-FF69-4ABB-9943-9DE356AEDEF6}"/>
              </c:ext>
            </c:extLst>
          </c:dPt>
          <c:dPt>
            <c:idx val="3"/>
            <c:invertIfNegative val="0"/>
            <c:bubble3D val="0"/>
            <c:spPr>
              <a:solidFill>
                <a:srgbClr val="00B0F0"/>
              </a:solidFill>
            </c:spPr>
            <c:extLst>
              <c:ext xmlns:c16="http://schemas.microsoft.com/office/drawing/2014/chart" uri="{C3380CC4-5D6E-409C-BE32-E72D297353CC}">
                <c16:uniqueId val="{00000007-FF69-4ABB-9943-9DE356AEDEF6}"/>
              </c:ext>
            </c:extLst>
          </c:dPt>
          <c:dPt>
            <c:idx val="4"/>
            <c:invertIfNegative val="0"/>
            <c:bubble3D val="0"/>
            <c:spPr>
              <a:solidFill>
                <a:srgbClr val="008000"/>
              </a:solidFill>
            </c:spPr>
            <c:extLst>
              <c:ext xmlns:c16="http://schemas.microsoft.com/office/drawing/2014/chart" uri="{C3380CC4-5D6E-409C-BE32-E72D297353CC}">
                <c16:uniqueId val="{00000009-FF69-4ABB-9943-9DE356AEDEF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69-4ABB-9943-9DE356AEDEF6}"/>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69-4ABB-9943-9DE356AEDEF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271078</c:v>
                </c:pt>
                <c:pt idx="1">
                  <c:v>429509</c:v>
                </c:pt>
                <c:pt idx="2">
                  <c:v>9351</c:v>
                </c:pt>
                <c:pt idx="3">
                  <c:v>5333</c:v>
                </c:pt>
                <c:pt idx="4" formatCode="#,##0">
                  <c:v>715271</c:v>
                </c:pt>
              </c:numCache>
            </c:numRef>
          </c:val>
          <c:extLst>
            <c:ext xmlns:c16="http://schemas.microsoft.com/office/drawing/2014/chart" uri="{C3380CC4-5D6E-409C-BE32-E72D297353CC}">
              <c16:uniqueId val="{0000000A-FF69-4ABB-9943-9DE356AEDEF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0.37258559099674399</c:v>
                </c:pt>
                <c:pt idx="1">
                  <c:v>0.59034250143287303</c:v>
                </c:pt>
                <c:pt idx="2">
                  <c:v>3.4590415595464899E-2</c:v>
                </c:pt>
                <c:pt idx="3">
                  <c:v>7.3299897327914303E-3</c:v>
                </c:pt>
                <c:pt idx="4">
                  <c:v>0.983110648071153</c:v>
                </c:pt>
              </c:numCache>
            </c:numRef>
          </c:val>
          <c:extLst>
            <c:ext xmlns:c16="http://schemas.microsoft.com/office/drawing/2014/chart" uri="{C3380CC4-5D6E-409C-BE32-E72D297353CC}">
              <c16:uniqueId val="{0000000B-FF69-4ABB-9943-9DE356AEDEF6}"/>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21eb14d3-4234-402e-b8f9-f411fd8275c5}"/>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F7D-4F96-BBF8-A0C9EF52F4EB}"/>
              </c:ext>
            </c:extLst>
          </c:dPt>
          <c:dPt>
            <c:idx val="1"/>
            <c:invertIfNegative val="0"/>
            <c:bubble3D val="0"/>
            <c:spPr>
              <a:solidFill>
                <a:srgbClr val="FFC000"/>
              </a:solidFill>
            </c:spPr>
            <c:extLst>
              <c:ext xmlns:c16="http://schemas.microsoft.com/office/drawing/2014/chart" uri="{C3380CC4-5D6E-409C-BE32-E72D297353CC}">
                <c16:uniqueId val="{00000003-AF7D-4F96-BBF8-A0C9EF52F4EB}"/>
              </c:ext>
            </c:extLst>
          </c:dPt>
          <c:dPt>
            <c:idx val="2"/>
            <c:invertIfNegative val="0"/>
            <c:bubble3D val="0"/>
            <c:spPr>
              <a:solidFill>
                <a:srgbClr val="00B050"/>
              </a:solidFill>
            </c:spPr>
            <c:extLst>
              <c:ext xmlns:c16="http://schemas.microsoft.com/office/drawing/2014/chart" uri="{C3380CC4-5D6E-409C-BE32-E72D297353CC}">
                <c16:uniqueId val="{00000005-AF7D-4F96-BBF8-A0C9EF52F4EB}"/>
              </c:ext>
            </c:extLst>
          </c:dPt>
          <c:dPt>
            <c:idx val="3"/>
            <c:invertIfNegative val="0"/>
            <c:bubble3D val="0"/>
            <c:spPr>
              <a:solidFill>
                <a:srgbClr val="00B0F0"/>
              </a:solidFill>
            </c:spPr>
            <c:extLst>
              <c:ext xmlns:c16="http://schemas.microsoft.com/office/drawing/2014/chart" uri="{C3380CC4-5D6E-409C-BE32-E72D297353CC}">
                <c16:uniqueId val="{00000007-AF7D-4F96-BBF8-A0C9EF52F4EB}"/>
              </c:ext>
            </c:extLst>
          </c:dPt>
          <c:dPt>
            <c:idx val="4"/>
            <c:invertIfNegative val="0"/>
            <c:bubble3D val="0"/>
            <c:spPr>
              <a:solidFill>
                <a:srgbClr val="008000"/>
              </a:solidFill>
            </c:spPr>
            <c:extLst>
              <c:ext xmlns:c16="http://schemas.microsoft.com/office/drawing/2014/chart" uri="{C3380CC4-5D6E-409C-BE32-E72D297353CC}">
                <c16:uniqueId val="{00000009-AF7D-4F96-BBF8-A0C9EF52F4EB}"/>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D-4F96-BBF8-A0C9EF52F4EB}"/>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D-4F96-BBF8-A0C9EF52F4EB}"/>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7D-4F96-BBF8-A0C9EF52F4E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206754</c:v>
                </c:pt>
                <c:pt idx="1">
                  <c:v>86769</c:v>
                </c:pt>
                <c:pt idx="2">
                  <c:v>6206</c:v>
                </c:pt>
                <c:pt idx="3">
                  <c:v>3173</c:v>
                </c:pt>
                <c:pt idx="4" formatCode="#,##0">
                  <c:v>302902</c:v>
                </c:pt>
              </c:numCache>
            </c:numRef>
          </c:val>
          <c:extLst>
            <c:ext xmlns:c16="http://schemas.microsoft.com/office/drawing/2014/chart" uri="{C3380CC4-5D6E-409C-BE32-E72D297353CC}">
              <c16:uniqueId val="{0000000A-AF7D-4F96-BBF8-A0C9EF52F4E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0.52931598592955598</c:v>
                </c:pt>
                <c:pt idx="1">
                  <c:v>0.22213944486259801</c:v>
                </c:pt>
                <c:pt idx="2">
                  <c:v>2.2956701869902198E-2</c:v>
                </c:pt>
                <c:pt idx="3">
                  <c:v>8.1232751161016501E-3</c:v>
                </c:pt>
                <c:pt idx="4">
                  <c:v>0.77546683870703503</c:v>
                </c:pt>
              </c:numCache>
            </c:numRef>
          </c:val>
          <c:extLst>
            <c:ext xmlns:c16="http://schemas.microsoft.com/office/drawing/2014/chart" uri="{C3380CC4-5D6E-409C-BE32-E72D297353CC}">
              <c16:uniqueId val="{0000000B-AF7D-4F96-BBF8-A0C9EF52F4EB}"/>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989ef932-4434-4abc-ace8-7cb5691ebcbc}"/>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B6E-4AB4-9C10-D04A4EE09E2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22049501-0340-4f99-8149-b04e44b924ac}"/>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01FC-4E52-88EB-46A94F7400B4}"/>
              </c:ext>
            </c:extLst>
          </c:dPt>
          <c:dPt>
            <c:idx val="1"/>
            <c:invertIfNegative val="0"/>
            <c:bubble3D val="0"/>
            <c:spPr>
              <a:solidFill>
                <a:srgbClr val="FFC000"/>
              </a:solidFill>
            </c:spPr>
            <c:extLst>
              <c:ext xmlns:c16="http://schemas.microsoft.com/office/drawing/2014/chart" uri="{C3380CC4-5D6E-409C-BE32-E72D297353CC}">
                <c16:uniqueId val="{00000003-01FC-4E52-88EB-46A94F7400B4}"/>
              </c:ext>
            </c:extLst>
          </c:dPt>
          <c:dPt>
            <c:idx val="2"/>
            <c:invertIfNegative val="0"/>
            <c:bubble3D val="0"/>
            <c:spPr>
              <a:solidFill>
                <a:srgbClr val="00B050"/>
              </a:solidFill>
            </c:spPr>
            <c:extLst>
              <c:ext xmlns:c16="http://schemas.microsoft.com/office/drawing/2014/chart" uri="{C3380CC4-5D6E-409C-BE32-E72D297353CC}">
                <c16:uniqueId val="{00000005-01FC-4E52-88EB-46A94F7400B4}"/>
              </c:ext>
            </c:extLst>
          </c:dPt>
          <c:dPt>
            <c:idx val="3"/>
            <c:invertIfNegative val="0"/>
            <c:bubble3D val="0"/>
            <c:spPr>
              <a:solidFill>
                <a:srgbClr val="00B0F0"/>
              </a:solidFill>
            </c:spPr>
            <c:extLst>
              <c:ext xmlns:c16="http://schemas.microsoft.com/office/drawing/2014/chart" uri="{C3380CC4-5D6E-409C-BE32-E72D297353CC}">
                <c16:uniqueId val="{00000007-01FC-4E52-88EB-46A94F7400B4}"/>
              </c:ext>
            </c:extLst>
          </c:dPt>
          <c:dPt>
            <c:idx val="4"/>
            <c:invertIfNegative val="0"/>
            <c:bubble3D val="0"/>
            <c:spPr>
              <a:solidFill>
                <a:srgbClr val="008000"/>
              </a:solidFill>
            </c:spPr>
            <c:extLst>
              <c:ext xmlns:c16="http://schemas.microsoft.com/office/drawing/2014/chart" uri="{C3380CC4-5D6E-409C-BE32-E72D297353CC}">
                <c16:uniqueId val="{00000009-01FC-4E52-88EB-46A94F7400B4}"/>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FC-4E52-88EB-46A94F7400B4}"/>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01FC-4E52-88EB-46A94F7400B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FC-4E52-88EB-46A94F7400B4}"/>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FC-4E52-88EB-46A94F7400B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1117260</c:v>
                </c:pt>
                <c:pt idx="1">
                  <c:v>3077748</c:v>
                </c:pt>
                <c:pt idx="2">
                  <c:v>64016</c:v>
                </c:pt>
                <c:pt idx="3">
                  <c:v>72997</c:v>
                </c:pt>
                <c:pt idx="4" formatCode="#,##0">
                  <c:v>4332021</c:v>
                </c:pt>
              </c:numCache>
            </c:numRef>
          </c:val>
          <c:extLst>
            <c:ext xmlns:c16="http://schemas.microsoft.com/office/drawing/2014/chart" uri="{C3380CC4-5D6E-409C-BE32-E72D297353CC}">
              <c16:uniqueId val="{0000000A-01FC-4E52-88EB-46A94F7400B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0.26544509558788898</c:v>
                </c:pt>
                <c:pt idx="1">
                  <c:v>0.73122917857565395</c:v>
                </c:pt>
                <c:pt idx="2">
                  <c:v>0.23680248580464999</c:v>
                </c:pt>
                <c:pt idx="3">
                  <c:v>1.73430496416494E-2</c:v>
                </c:pt>
                <c:pt idx="4">
                  <c:v>1.0292266155001899</c:v>
                </c:pt>
              </c:numCache>
            </c:numRef>
          </c:val>
          <c:extLst>
            <c:ext xmlns:c16="http://schemas.microsoft.com/office/drawing/2014/chart" uri="{C3380CC4-5D6E-409C-BE32-E72D297353CC}">
              <c16:uniqueId val="{0000000B-01FC-4E52-88EB-46A94F7400B4}"/>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15deb735-5bd1-49cb-9d33-e40cf942a7dd}"/>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1CE9-4B1A-B31B-C6D169910B36}"/>
              </c:ext>
            </c:extLst>
          </c:dPt>
          <c:dPt>
            <c:idx val="3"/>
            <c:invertIfNegative val="0"/>
            <c:bubble3D val="0"/>
            <c:extLst>
              <c:ext xmlns:c16="http://schemas.microsoft.com/office/drawing/2014/chart" uri="{C3380CC4-5D6E-409C-BE32-E72D297353CC}">
                <c16:uniqueId val="{00000001-1CE9-4B1A-B31B-C6D169910B36}"/>
              </c:ext>
            </c:extLst>
          </c:dPt>
          <c:dPt>
            <c:idx val="4"/>
            <c:invertIfNegative val="0"/>
            <c:bubble3D val="0"/>
            <c:extLst>
              <c:ext xmlns:c16="http://schemas.microsoft.com/office/drawing/2014/chart" uri="{C3380CC4-5D6E-409C-BE32-E72D297353CC}">
                <c16:uniqueId val="{00000002-1CE9-4B1A-B31B-C6D169910B36}"/>
              </c:ext>
            </c:extLst>
          </c:dPt>
          <c:dPt>
            <c:idx val="5"/>
            <c:invertIfNegative val="0"/>
            <c:bubble3D val="0"/>
            <c:extLst>
              <c:ext xmlns:c16="http://schemas.microsoft.com/office/drawing/2014/chart" uri="{C3380CC4-5D6E-409C-BE32-E72D297353CC}">
                <c16:uniqueId val="{00000003-1CE9-4B1A-B31B-C6D169910B36}"/>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'6.Gráfico_Afiliados_EPS_Régimen'!$B$3:$B$9</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'6.Gráfico_Afiliados_EPS_Régimen'!$C$3:$C$12</c15:sqref>
                  </c15:fullRef>
                </c:ext>
              </c:extLst>
              <c:f>'6.Gráfico_Afiliados_EPS_Régimen'!$C$3:$C$9</c:f>
              <c:numCache>
                <c:formatCode>#,##0</c:formatCode>
                <c:ptCount val="7"/>
                <c:pt idx="0">
                  <c:v>1404071</c:v>
                </c:pt>
                <c:pt idx="1">
                  <c:v>404165</c:v>
                </c:pt>
                <c:pt idx="2">
                  <c:v>424049</c:v>
                </c:pt>
                <c:pt idx="3">
                  <c:v>303805</c:v>
                </c:pt>
                <c:pt idx="4">
                  <c:v>129449</c:v>
                </c:pt>
                <c:pt idx="5">
                  <c:v>21485</c:v>
                </c:pt>
                <c:pt idx="6">
                  <c:v>18644</c:v>
                </c:pt>
              </c:numCache>
            </c:numRef>
          </c:val>
          <c:extLst>
            <c:ext xmlns:c15="http://schemas.microsoft.com/office/drawing/2012/chart" uri="{02D57815-91ED-43cb-92C2-25804820EDAC}">
              <c15:categoryFilterExceptions>
                <c15:categoryFilterException>
                  <c15:sqref>'6.Gráfico_Afiliados_EPS_Régimen'!$C$10</c15:sqref>
                  <c15:invertIfNegative val="0"/>
                  <c15:bubble3D val="0"/>
                </c15:categoryFilterException>
                <c15:categoryFilterException>
                  <c15:sqref>'6.Gráfico_Afiliados_EPS_Régimen'!$C$11</c15:sqref>
                  <c15:invertIfNegative val="0"/>
                  <c15:bubble3D val="0"/>
                </c15:categoryFilterException>
                <c15:categoryFilterException>
                  <c15:sqref>'6.Gráfico_Afiliados_EPS_Régimen'!$C$12</c15:sqref>
                  <c15:invertIfNegative val="0"/>
                  <c15:bubble3D val="0"/>
                </c15:categoryFilterException>
              </c15:categoryFilterExceptions>
            </c:ext>
            <c:ext xmlns:c16="http://schemas.microsoft.com/office/drawing/2014/chart" uri="{C3380CC4-5D6E-409C-BE32-E72D297353CC}">
              <c16:uniqueId val="{00000007-1CE9-4B1A-B31B-C6D169910B36}"/>
            </c:ext>
          </c:extLst>
        </c:ser>
        <c:ser>
          <c:idx val="1"/>
          <c:order val="1"/>
          <c:tx>
            <c:strRef>
              <c:f>'6.Gráfico_Afiliados_EPS_Régimen'!$D$2</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'6.Gráfico_Afiliados_EPS_Régimen'!$B$3:$B$9</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'6.Gráfico_Afiliados_EPS_Régimen'!$D$3:$D$11</c15:sqref>
                  </c15:fullRef>
                </c:ext>
              </c:extLst>
              <c:f>'6.Gráfico_Afiliados_EPS_Régimen'!$D$3:$D$9</c:f>
              <c:numCache>
                <c:formatCode>0.00</c:formatCode>
                <c:ptCount val="7"/>
                <c:pt idx="0">
                  <c:v>51.893499522116102</c:v>
                </c:pt>
                <c:pt idx="1">
                  <c:v>14.9376607268123</c:v>
                </c:pt>
                <c:pt idx="2">
                  <c:v>15.672559705922099</c:v>
                </c:pt>
                <c:pt idx="3">
                  <c:v>11.2284240770705</c:v>
                </c:pt>
                <c:pt idx="4">
                  <c:v>4.7843461047471303</c:v>
                </c:pt>
                <c:pt idx="5">
                  <c:v>0.79407083917598498</c:v>
                </c:pt>
                <c:pt idx="6">
                  <c:v>0.68906943102616103</c:v>
                </c:pt>
              </c:numCache>
            </c:numRef>
          </c:val>
          <c:extLst>
            <c:ext xmlns:c16="http://schemas.microsoft.com/office/drawing/2014/chart" uri="{C3380CC4-5D6E-409C-BE32-E72D297353CC}">
              <c16:uniqueId val="{00000008-1CE9-4B1A-B31B-C6D169910B36}"/>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9ce129f0-5909-46dd-92ac-97f90743870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'6.Gráfico_Afiliados_EPS_Régimen'!$C$26</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E501-4844-98A3-52BA2D748977}"/>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01-4844-98A3-52BA2D74897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'6.Gráfico_Afiliados_EPS_Régimen'!$B$27:$B$36</c15:sqref>
                  </c15:fullRef>
                </c:ext>
              </c:extLst>
              <c:f>('6.Gráfico_Afiliados_EPS_Régimen'!$B$27:$B$33,'6.Gráfico_Afiliados_EPS_Régimen'!$B$35:$B$36)</c:f>
              <c:strCache>
                <c:ptCount val="9"/>
                <c:pt idx="0">
                  <c:v>SURA.</c:v>
                </c:pt>
                <c:pt idx="1">
                  <c:v>La Nueva EPS</c:v>
                </c:pt>
                <c:pt idx="2">
                  <c:v>Salud Total </c:v>
                </c:pt>
                <c:pt idx="3">
                  <c:v>Sanitas S.A.</c:v>
                </c:pt>
                <c:pt idx="4">
                  <c:v>Savia Salud</c:v>
                </c:pt>
                <c:pt idx="5">
                  <c:v>Coosalud</c:v>
                </c:pt>
                <c:pt idx="6">
                  <c:v>EPM</c:v>
                </c:pt>
                <c:pt idx="7">
                  <c:v>Fondo Ferrocarriles Nal</c:v>
                </c:pt>
                <c:pt idx="8">
                  <c:v>EPS Familiar de Colombia</c:v>
                </c:pt>
              </c:strCache>
            </c:strRef>
          </c:cat>
          <c:val>
            <c:numRef>
              <c:extLst>
                <c:ext xmlns:c15="http://schemas.microsoft.com/office/drawing/2012/chart" uri="{02D57815-91ED-43cb-92C2-25804820EDAC}">
                  <c15:fullRef>
                    <c15:sqref>'6.Gráfico_Afiliados_EPS_Régimen'!$C$27:$C$40</c15:sqref>
                  </c15:fullRef>
                </c:ext>
              </c:extLst>
              <c:f>('6.Gráfico_Afiliados_EPS_Régimen'!$C$27:$C$33,'6.Gráfico_Afiliados_EPS_Régimen'!$C$35:$C$36)</c:f>
              <c:numCache>
                <c:formatCode>#,##0</c:formatCode>
                <c:ptCount val="9"/>
                <c:pt idx="0">
                  <c:v>2582290</c:v>
                </c:pt>
                <c:pt idx="1">
                  <c:v>699731</c:v>
                </c:pt>
                <c:pt idx="2">
                  <c:v>401240</c:v>
                </c:pt>
                <c:pt idx="3">
                  <c:v>132078</c:v>
                </c:pt>
                <c:pt idx="4">
                  <c:v>136976</c:v>
                </c:pt>
                <c:pt idx="5">
                  <c:v>55051</c:v>
                </c:pt>
                <c:pt idx="6">
                  <c:v>6950</c:v>
                </c:pt>
                <c:pt idx="7">
                  <c:v>1974</c:v>
                </c:pt>
                <c:pt idx="8">
                  <c:v>327</c:v>
                </c:pt>
              </c:numCache>
            </c:numRef>
          </c:val>
          <c:extLst>
            <c:ext xmlns:c15="http://schemas.microsoft.com/office/drawing/2012/chart" uri="{02D57815-91ED-43cb-92C2-25804820EDAC}">
              <c15:categoryFilterExceptions>
                <c15:categoryFilterException>
                  <c15:sqref>'6.Gráfico_Afiliados_EPS_Régimen'!$C$34</c15:sqref>
                  <c15:invertIfNegative val="0"/>
                  <c15:bubble3D val="0"/>
                </c15:categoryFilterException>
                <c15:categoryFilterException>
                  <c15:sqref>'6.Gráfico_Afiliados_EPS_Régimen'!$C$37</c15:sqref>
                  <c15:invertIfNegative val="0"/>
                  <c15:bubble3D val="0"/>
                </c15:categoryFilterException>
              </c15:categoryFilterExceptions>
            </c:ext>
            <c:ext xmlns:c16="http://schemas.microsoft.com/office/drawing/2014/chart" uri="{C3380CC4-5D6E-409C-BE32-E72D297353CC}">
              <c16:uniqueId val="{00000003-E501-4844-98A3-52BA2D748977}"/>
            </c:ext>
          </c:extLst>
        </c:ser>
        <c:ser>
          <c:idx val="1"/>
          <c:order val="1"/>
          <c:tx>
            <c:strRef>
              <c:f>'6.Gráfico_Afiliados_EPS_Régimen'!$D$26</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'6.Gráfico_Afiliados_EPS_Régimen'!$B$27:$B$36</c15:sqref>
                  </c15:fullRef>
                </c:ext>
              </c:extLst>
              <c:f>('6.Gráfico_Afiliados_EPS_Régimen'!$B$27:$B$33,'6.Gráfico_Afiliados_EPS_Régimen'!$B$35:$B$36)</c:f>
              <c:strCache>
                <c:ptCount val="9"/>
                <c:pt idx="0">
                  <c:v>SURA.</c:v>
                </c:pt>
                <c:pt idx="1">
                  <c:v>La Nueva EPS</c:v>
                </c:pt>
                <c:pt idx="2">
                  <c:v>Salud Total </c:v>
                </c:pt>
                <c:pt idx="3">
                  <c:v>Sanitas S.A.</c:v>
                </c:pt>
                <c:pt idx="4">
                  <c:v>Savia Salud</c:v>
                </c:pt>
                <c:pt idx="5">
                  <c:v>Coosalud</c:v>
                </c:pt>
                <c:pt idx="6">
                  <c:v>EPM</c:v>
                </c:pt>
                <c:pt idx="7">
                  <c:v>Fondo Ferrocarriles Nal</c:v>
                </c:pt>
                <c:pt idx="8">
                  <c:v>EPS Familiar de Colombia</c:v>
                </c:pt>
              </c:strCache>
            </c:strRef>
          </c:cat>
          <c:val>
            <c:numRef>
              <c:extLst>
                <c:ext xmlns:c15="http://schemas.microsoft.com/office/drawing/2012/chart" uri="{02D57815-91ED-43cb-92C2-25804820EDAC}">
                  <c15:fullRef>
                    <c15:sqref>'6.Gráfico_Afiliados_EPS_Régimen'!$D$27:$D$37</c15:sqref>
                  </c15:fullRef>
                </c:ext>
              </c:extLst>
              <c:f>('6.Gráfico_Afiliados_EPS_Régimen'!$D$27:$D$33,'6.Gráfico_Afiliados_EPS_Régimen'!$D$35:$D$36)</c:f>
              <c:numCache>
                <c:formatCode>0.00</c:formatCode>
                <c:ptCount val="9"/>
                <c:pt idx="0">
                  <c:v>64.289996484613496</c:v>
                </c:pt>
                <c:pt idx="1">
                  <c:v>17.4208564995314</c:v>
                </c:pt>
                <c:pt idx="2">
                  <c:v>9.9894737575896997</c:v>
                </c:pt>
                <c:pt idx="3">
                  <c:v>3.28828061747316</c:v>
                </c:pt>
                <c:pt idx="4">
                  <c:v>3.4102237000787698</c:v>
                </c:pt>
                <c:pt idx="5">
                  <c:v>1.3705775092938699</c:v>
                </c:pt>
                <c:pt idx="6">
                  <c:v>0.173030711332989</c:v>
                </c:pt>
                <c:pt idx="7">
                  <c:v>4.9145701319614397E-2</c:v>
                </c:pt>
                <c:pt idx="8">
                  <c:v>8.1411572094801897E-3</c:v>
                </c:pt>
              </c:numCache>
            </c:numRef>
          </c:val>
          <c:extLst>
            <c:ext xmlns:c16="http://schemas.microsoft.com/office/drawing/2014/chart" uri="{C3380CC4-5D6E-409C-BE32-E72D297353CC}">
              <c16:uniqueId val="{00000004-E501-4844-98A3-52BA2D748977}"/>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0b81836-b9c4-4a2a-be79-07b887c16501}"/>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'6.Gráfico_Afiliados_EPS_Régimen'!$B$52:$B$57</c:f>
              <c:strCache>
                <c:ptCount val="6"/>
                <c:pt idx="0">
                  <c:v>Magisterio- cubo</c:v>
                </c:pt>
                <c:pt idx="1">
                  <c:v>Policia Nacional- no cubo</c:v>
                </c:pt>
                <c:pt idx="2">
                  <c:v>Ejercito Nacional- no cubo</c:v>
                </c:pt>
                <c:pt idx="3">
                  <c:v>Universidad de Antioquia- cubo</c:v>
                </c:pt>
                <c:pt idx="4">
                  <c:v>Universidad Nacional</c:v>
                </c:pt>
                <c:pt idx="5">
                  <c:v>Ecopetrol- cubo</c:v>
                </c:pt>
              </c:strCache>
            </c:strRef>
          </c:cat>
          <c:val>
            <c:numRef>
              <c:f>'6.Gráfico_Afiliados_EPS_Régimen'!$C$52:$C$57</c:f>
              <c:numCache>
                <c:formatCode>#,##0</c:formatCode>
                <c:ptCount val="6"/>
                <c:pt idx="0">
                  <c:v>94489</c:v>
                </c:pt>
                <c:pt idx="1">
                  <c:v>56432</c:v>
                </c:pt>
                <c:pt idx="2">
                  <c:v>43823</c:v>
                </c:pt>
                <c:pt idx="3">
                  <c:v>7891</c:v>
                </c:pt>
                <c:pt idx="4">
                  <c:v>3294</c:v>
                </c:pt>
                <c:pt idx="5">
                  <c:v>1565</c:v>
                </c:pt>
              </c:numCache>
            </c:numRef>
          </c:val>
          <c:extLst>
            <c:ext xmlns:c16="http://schemas.microsoft.com/office/drawing/2014/chart" uri="{C3380CC4-5D6E-409C-BE32-E72D297353CC}">
              <c16:uniqueId val="{00000000-8FD5-4D1A-AD0D-A9A20126E3F5}"/>
            </c:ext>
          </c:extLst>
        </c:ser>
        <c:ser>
          <c:idx val="1"/>
          <c:order val="1"/>
          <c:tx>
            <c:v>% Afiliados</c:v>
          </c:tx>
          <c:spPr>
            <a:noFill/>
            <a:ln>
              <a:noFill/>
            </a:ln>
            <a:effectLst/>
            <a:sp3d/>
          </c:spPr>
          <c:invertIfNegative val="0"/>
          <c:cat>
            <c:strRef>
              <c:f>'6.Gráfico_Afiliados_EPS_Régimen'!$B$52:$B$57</c:f>
              <c:strCache>
                <c:ptCount val="6"/>
                <c:pt idx="0">
                  <c:v>Magisterio- cubo</c:v>
                </c:pt>
                <c:pt idx="1">
                  <c:v>Policia Nacional- no cubo</c:v>
                </c:pt>
                <c:pt idx="2">
                  <c:v>Ejercito Nacional- no cubo</c:v>
                </c:pt>
                <c:pt idx="3">
                  <c:v>Universidad de Antioquia- cubo</c:v>
                </c:pt>
                <c:pt idx="4">
                  <c:v>Universidad Nacional</c:v>
                </c:pt>
                <c:pt idx="5">
                  <c:v>Ecopetrol- cubo</c:v>
                </c:pt>
              </c:strCache>
            </c:strRef>
          </c:cat>
          <c:val>
            <c:numRef>
              <c:f>'6.Gráfico_Afiliados_EPS_Régimen'!$D$52:$D$57</c:f>
              <c:numCache>
                <c:formatCode>0.00</c:formatCode>
                <c:ptCount val="6"/>
                <c:pt idx="0">
                  <c:v>45.603019319591297</c:v>
                </c:pt>
                <c:pt idx="1">
                  <c:v>27.087485943465001</c:v>
                </c:pt>
                <c:pt idx="2">
                  <c:v>21.150198601344599</c:v>
                </c:pt>
                <c:pt idx="3">
                  <c:v>3.8084160637840898</c:v>
                </c:pt>
                <c:pt idx="4">
                  <c:v>1.58977601243249</c:v>
                </c:pt>
                <c:pt idx="5">
                  <c:v>0.75531252563960205</c:v>
                </c:pt>
              </c:numCache>
            </c:numRef>
          </c:val>
          <c:extLst>
            <c:ext xmlns:c16="http://schemas.microsoft.com/office/drawing/2014/chart" uri="{C3380CC4-5D6E-409C-BE32-E72D297353CC}">
              <c16:uniqueId val="{00000001-8FD5-4D1A-AD0D-A9A20126E3F5}"/>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dTable>
      <c:spPr>
        <a:noFill/>
        <a:ln>
          <a:noFill/>
        </a:ln>
        <a:effectLst/>
      </c:spPr>
    </c:plotArea>
    <c:plotVisOnly val="0"/>
    <c:dispBlanksAs val="gap"/>
    <c:showDLblsOverMax val="0"/>
    <c:extLst>
      <c:ext uri="{0b15fc19-7d7d-44ad-8c2d-2c3a37ce22c3}">
        <chartProps xmlns="https://web.wps.cn/et/2018/main" chartId="{eb9f80ef-661d-4cc1-a647-abb45f51c6a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cat>
            <c:strRef>
              <c:extLst>
                <c:ext xmlns:c15="http://schemas.microsoft.com/office/drawing/2012/chart" uri="{02D57815-91ED-43cb-92C2-25804820EDAC}">
                  <c15:fullRef>
                    <c15:sqref>'6.Gráfico_Afiliados_EPS_Régimen'!$F$3:$F$17</c15:sqref>
                  </c15:fullRef>
                </c:ext>
              </c:extLst>
              <c:f>('6.Gráfico_Afiliados_EPS_Régimen'!$F$3:$F$9,'6.Gráfico_Afiliados_EPS_Régimen'!$F$15,'6.Gráfico_Afiliados_EPS_Régimen'!$F$17)</c:f>
              <c:strCache>
                <c:ptCount val="9"/>
                <c:pt idx="0">
                  <c:v>Savia Salud</c:v>
                </c:pt>
                <c:pt idx="1">
                  <c:v>Coosalud</c:v>
                </c:pt>
                <c:pt idx="2">
                  <c:v>SURA.</c:v>
                </c:pt>
                <c:pt idx="3">
                  <c:v>La Nueva EPS</c:v>
                </c:pt>
                <c:pt idx="4">
                  <c:v>Salud Total </c:v>
                </c:pt>
                <c:pt idx="5">
                  <c:v>EPS Familiar de Colombia</c:v>
                </c:pt>
                <c:pt idx="6">
                  <c:v>Sanitas S.A.</c:v>
                </c:pt>
                <c:pt idx="7">
                  <c:v>EPM</c:v>
                </c:pt>
                <c:pt idx="8">
                  <c:v>Fondo Ferrocarriles Nal</c:v>
                </c:pt>
              </c:strCache>
            </c:strRef>
          </c:cat>
          <c:val>
            <c:numRef>
              <c:extLst>
                <c:ext xmlns:c15="http://schemas.microsoft.com/office/drawing/2012/chart" uri="{02D57815-91ED-43cb-92C2-25804820EDAC}">
                  <c15:fullRef>
                    <c15:sqref>'6.Gráfico_Afiliados_EPS_Régimen'!$J$3:$J$17</c15:sqref>
                  </c15:fullRef>
                </c:ext>
              </c:extLst>
              <c:f>('6.Gráfico_Afiliados_EPS_Régimen'!$J$3:$J$9,'6.Gráfico_Afiliados_EPS_Régimen'!$J$15,'6.Gráfico_Afiliados_EPS_Régimen'!$J$17)</c:f>
              <c:numCache>
                <c:formatCode>0.0%</c:formatCode>
                <c:ptCount val="9"/>
                <c:pt idx="0">
                  <c:v>0.22924380413506901</c:v>
                </c:pt>
                <c:pt idx="1">
                  <c:v>6.8312272604073701E-2</c:v>
                </c:pt>
                <c:pt idx="2">
                  <c:v>0.44721840987304101</c:v>
                </c:pt>
                <c:pt idx="3">
                  <c:v>0.14928448660325799</c:v>
                </c:pt>
                <c:pt idx="4">
                  <c:v>7.8944487204242103E-2</c:v>
                </c:pt>
                <c:pt idx="5">
                  <c:v>3.2447198922512599E-3</c:v>
                </c:pt>
                <c:pt idx="6">
                  <c:v>2.2421175114610999E-2</c:v>
                </c:pt>
                <c:pt idx="7" formatCode="0%">
                  <c:v>1.0338714125777699E-3</c:v>
                </c:pt>
                <c:pt idx="8" formatCode="0%">
                  <c:v>2.9364923286741198E-4</c:v>
                </c:pt>
              </c:numCache>
            </c:numRef>
          </c:val>
          <c:extLst>
            <c:ext xmlns:c16="http://schemas.microsoft.com/office/drawing/2014/chart" uri="{C3380CC4-5D6E-409C-BE32-E72D297353CC}">
              <c16:uniqueId val="{00000000-7EC6-4371-B0C5-3E18BCF769B1}"/>
            </c:ext>
          </c:extLst>
        </c:ser>
        <c:ser>
          <c:idx val="0"/>
          <c:order val="1"/>
          <c:tx>
            <c:strRef>
              <c:f>'6.Gráfico_Afiliados_EPS_Régimen'!$G$2</c:f>
              <c:strCache>
                <c:ptCount val="1"/>
                <c:pt idx="0">
                  <c:v>RS</c:v>
                </c:pt>
              </c:strCache>
            </c:strRef>
          </c:tx>
          <c:spPr>
            <a:solidFill>
              <a:srgbClr val="00CC00"/>
            </a:solidFill>
            <a:ln>
              <a:noFill/>
            </a:ln>
            <a:effectLst/>
          </c:spPr>
          <c:invertIfNegative val="0"/>
          <c:cat>
            <c:strRef>
              <c:extLst>
                <c:ext xmlns:c15="http://schemas.microsoft.com/office/drawing/2012/chart" uri="{02D57815-91ED-43cb-92C2-25804820EDAC}">
                  <c15:fullRef>
                    <c15:sqref>'6.Gráfico_Afiliados_EPS_Régimen'!$F$3:$F$17</c15:sqref>
                  </c15:fullRef>
                </c:ext>
              </c:extLst>
              <c:f>('6.Gráfico_Afiliados_EPS_Régimen'!$F$3:$F$9,'6.Gráfico_Afiliados_EPS_Régimen'!$F$15,'6.Gráfico_Afiliados_EPS_Régimen'!$F$17)</c:f>
              <c:strCache>
                <c:ptCount val="9"/>
                <c:pt idx="0">
                  <c:v>Savia Salud</c:v>
                </c:pt>
                <c:pt idx="1">
                  <c:v>Coosalud</c:v>
                </c:pt>
                <c:pt idx="2">
                  <c:v>SURA.</c:v>
                </c:pt>
                <c:pt idx="3">
                  <c:v>La Nueva EPS</c:v>
                </c:pt>
                <c:pt idx="4">
                  <c:v>Salud Total </c:v>
                </c:pt>
                <c:pt idx="5">
                  <c:v>EPS Familiar de Colombia</c:v>
                </c:pt>
                <c:pt idx="6">
                  <c:v>Sanitas S.A.</c:v>
                </c:pt>
                <c:pt idx="7">
                  <c:v>EPM</c:v>
                </c:pt>
                <c:pt idx="8">
                  <c:v>Fondo Ferrocarriles Nal</c:v>
                </c:pt>
              </c:strCache>
            </c:strRef>
          </c:cat>
          <c:val>
            <c:numRef>
              <c:extLst>
                <c:ext xmlns:c15="http://schemas.microsoft.com/office/drawing/2012/chart" uri="{02D57815-91ED-43cb-92C2-25804820EDAC}">
                  <c15:fullRef>
                    <c15:sqref>'6.Gráfico_Afiliados_EPS_Régimen'!$G$3:$G$17</c15:sqref>
                  </c15:fullRef>
                </c:ext>
              </c:extLst>
              <c:f>('6.Gráfico_Afiliados_EPS_Régimen'!$G$3:$G$9,'6.Gráfico_Afiliados_EPS_Régimen'!$G$15,'6.Gráfico_Afiliados_EPS_Régimen'!$G$17)</c:f>
              <c:numCache>
                <c:formatCode>#,##0</c:formatCode>
                <c:ptCount val="9"/>
                <c:pt idx="0">
                  <c:v>1404071</c:v>
                </c:pt>
                <c:pt idx="1">
                  <c:v>404165</c:v>
                </c:pt>
                <c:pt idx="2">
                  <c:v>424049</c:v>
                </c:pt>
                <c:pt idx="3">
                  <c:v>303805</c:v>
                </c:pt>
                <c:pt idx="4">
                  <c:v>129449</c:v>
                </c:pt>
                <c:pt idx="5">
                  <c:v>21485</c:v>
                </c:pt>
                <c:pt idx="6">
                  <c:v>18644</c:v>
                </c:pt>
                <c:pt idx="7">
                  <c:v>0</c:v>
                </c:pt>
                <c:pt idx="8">
                  <c:v>0</c:v>
                </c:pt>
              </c:numCache>
            </c:numRef>
          </c:val>
          <c:extLst>
            <c:ext xmlns:c16="http://schemas.microsoft.com/office/drawing/2014/chart" uri="{C3380CC4-5D6E-409C-BE32-E72D297353CC}">
              <c16:uniqueId val="{00000001-7EC6-4371-B0C5-3E18BCF769B1}"/>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cat>
            <c:strRef>
              <c:extLst>
                <c:ext xmlns:c15="http://schemas.microsoft.com/office/drawing/2012/chart" uri="{02D57815-91ED-43cb-92C2-25804820EDAC}">
                  <c15:fullRef>
                    <c15:sqref>'6.Gráfico_Afiliados_EPS_Régimen'!$F$3:$F$17</c15:sqref>
                  </c15:fullRef>
                </c:ext>
              </c:extLst>
              <c:f>('6.Gráfico_Afiliados_EPS_Régimen'!$F$3:$F$9,'6.Gráfico_Afiliados_EPS_Régimen'!$F$15,'6.Gráfico_Afiliados_EPS_Régimen'!$F$17)</c:f>
              <c:strCache>
                <c:ptCount val="9"/>
                <c:pt idx="0">
                  <c:v>Savia Salud</c:v>
                </c:pt>
                <c:pt idx="1">
                  <c:v>Coosalud</c:v>
                </c:pt>
                <c:pt idx="2">
                  <c:v>SURA.</c:v>
                </c:pt>
                <c:pt idx="3">
                  <c:v>La Nueva EPS</c:v>
                </c:pt>
                <c:pt idx="4">
                  <c:v>Salud Total </c:v>
                </c:pt>
                <c:pt idx="5">
                  <c:v>EPS Familiar de Colombia</c:v>
                </c:pt>
                <c:pt idx="6">
                  <c:v>Sanitas S.A.</c:v>
                </c:pt>
                <c:pt idx="7">
                  <c:v>EPM</c:v>
                </c:pt>
                <c:pt idx="8">
                  <c:v>Fondo Ferrocarriles Nal</c:v>
                </c:pt>
              </c:strCache>
            </c:strRef>
          </c:cat>
          <c:val>
            <c:numRef>
              <c:extLst>
                <c:ext xmlns:c15="http://schemas.microsoft.com/office/drawing/2012/chart" uri="{02D57815-91ED-43cb-92C2-25804820EDAC}">
                  <c15:fullRef>
                    <c15:sqref>'6.Gráfico_Afiliados_EPS_Régimen'!$H$3:$H$17</c15:sqref>
                  </c15:fullRef>
                </c:ext>
              </c:extLst>
              <c:f>('6.Gráfico_Afiliados_EPS_Régimen'!$H$3:$H$9,'6.Gráfico_Afiliados_EPS_Régimen'!$H$15,'6.Gráfico_Afiliados_EPS_Régimen'!$H$17)</c:f>
              <c:numCache>
                <c:formatCode>#,##0</c:formatCode>
                <c:ptCount val="9"/>
                <c:pt idx="0">
                  <c:v>136976</c:v>
                </c:pt>
                <c:pt idx="1">
                  <c:v>55051</c:v>
                </c:pt>
                <c:pt idx="2">
                  <c:v>2582290</c:v>
                </c:pt>
                <c:pt idx="3">
                  <c:v>699731</c:v>
                </c:pt>
                <c:pt idx="4">
                  <c:v>401240</c:v>
                </c:pt>
                <c:pt idx="5">
                  <c:v>327</c:v>
                </c:pt>
                <c:pt idx="6">
                  <c:v>132078</c:v>
                </c:pt>
                <c:pt idx="7">
                  <c:v>6950</c:v>
                </c:pt>
                <c:pt idx="8">
                  <c:v>1974</c:v>
                </c:pt>
              </c:numCache>
            </c:numRef>
          </c:val>
          <c:extLst>
            <c:ext xmlns:c16="http://schemas.microsoft.com/office/drawing/2014/chart" uri="{C3380CC4-5D6E-409C-BE32-E72D297353CC}">
              <c16:uniqueId val="{00000002-7EC6-4371-B0C5-3E18BCF769B1}"/>
            </c:ext>
          </c:extLst>
        </c:ser>
        <c:dLbls>
          <c:showLegendKey val="0"/>
          <c:showVal val="0"/>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3614b73b-6e58-4d31-abfc-ab3b310eb2d6}"/>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Gráficos_Tendencia_EPS'!$J$30:$S$30</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2582290</c:v>
                </c:pt>
              </c:numCache>
            </c:numRef>
          </c:val>
          <c:extLst>
            <c:ext xmlns:c16="http://schemas.microsoft.com/office/drawing/2014/chart" uri="{C3380CC4-5D6E-409C-BE32-E72D297353CC}">
              <c16:uniqueId val="{00000000-4D56-4CD9-8631-8DF84BB9C7DC}"/>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6-4CD9-8631-8DF84BB9C7DC}"/>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56-4CD9-8631-8DF84BB9C7DC}"/>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56-4CD9-8631-8DF84BB9C7DC}"/>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56-4CD9-8631-8DF84BB9C7DC}"/>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56-4CD9-8631-8DF84BB9C7DC}"/>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Gráficos_Tendencia_EPS'!$J$7:$S$7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424049</c:v>
                </c:pt>
              </c:numCache>
            </c:numRef>
          </c:val>
          <c:extLst>
            <c:ext xmlns:c16="http://schemas.microsoft.com/office/drawing/2014/chart" uri="{C3380CC4-5D6E-409C-BE32-E72D297353CC}">
              <c16:uniqueId val="{00000006-4D56-4CD9-8631-8DF84BB9C7DC}"/>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456e583-b3c3-49c5-9e40-0c6502b79c7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09-42CF-B6AC-8FBEC10402CD}"/>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09-42CF-B6AC-8FBEC10402CD}"/>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09-42CF-B6AC-8FBEC10402CD}"/>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09-42CF-B6AC-8FBEC10402CD}"/>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09-42CF-B6AC-8FBEC10402CD}"/>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09-42CF-B6AC-8FBEC10402CD}"/>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09-42CF-B6AC-8FBEC10402CD}"/>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Gráficos_Tendencia_EPS'!$J$2:$S$2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1404071</c:v>
                </c:pt>
              </c:numCache>
            </c:numRef>
          </c:val>
          <c:extLst>
            <c:ext xmlns:c16="http://schemas.microsoft.com/office/drawing/2014/chart" uri="{C3380CC4-5D6E-409C-BE32-E72D297353CC}">
              <c16:uniqueId val="{00000007-6B09-42CF-B6AC-8FBEC10402CD}"/>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Gráficos_Tendencia_EPS'!$J$39:$S$39</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136976</c:v>
                </c:pt>
              </c:numCache>
            </c:numRef>
          </c:val>
          <c:extLst>
            <c:ext xmlns:c16="http://schemas.microsoft.com/office/drawing/2014/chart" uri="{C3380CC4-5D6E-409C-BE32-E72D297353CC}">
              <c16:uniqueId val="{00000008-6B09-42CF-B6AC-8FBEC10402CD}"/>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826d497-6d84-4cad-b004-e6aade65182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Gráficos_Tendencia_EPS'!$J$3:$S$3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404165</c:v>
                </c:pt>
              </c:numCache>
            </c:numRef>
          </c:val>
          <c:extLst>
            <c:ext xmlns:c16="http://schemas.microsoft.com/office/drawing/2014/chart" uri="{C3380CC4-5D6E-409C-BE32-E72D297353CC}">
              <c16:uniqueId val="{00000000-11FF-4752-BCB3-A5BDBC3369B0}"/>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FF-4752-BCB3-A5BDBC3369B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Gráficos_Tendencia_EPS'!$J$40:$S$40</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55051</c:v>
                </c:pt>
              </c:numCache>
            </c:numRef>
          </c:val>
          <c:extLst>
            <c:ext xmlns:c16="http://schemas.microsoft.com/office/drawing/2014/chart" uri="{C3380CC4-5D6E-409C-BE32-E72D297353CC}">
              <c16:uniqueId val="{00000002-11FF-4752-BCB3-A5BDBC3369B0}"/>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a0c8b150-d9fe-4379-b72b-23d1c34af1b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Gráficos_Tendencia_EPS'!$J$31:$S$31</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699731</c:v>
                </c:pt>
              </c:numCache>
            </c:numRef>
          </c:val>
          <c:extLst>
            <c:ext xmlns:c16="http://schemas.microsoft.com/office/drawing/2014/chart" uri="{C3380CC4-5D6E-409C-BE32-E72D297353CC}">
              <c16:uniqueId val="{00000000-1459-4F99-97E3-24A7EDC3399B}"/>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59-4F99-97E3-24A7EDC3399B}"/>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Gráficos_Tendencia_EPS'!$J$6:$S$6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303805</c:v>
                </c:pt>
              </c:numCache>
            </c:numRef>
          </c:val>
          <c:extLst>
            <c:ext xmlns:c16="http://schemas.microsoft.com/office/drawing/2014/chart" uri="{C3380CC4-5D6E-409C-BE32-E72D297353CC}">
              <c16:uniqueId val="{00000002-1459-4F99-97E3-24A7EDC3399B}"/>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a7f6012-0efc-454e-93c9-cbec77e6101c}"/>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Gráficos_Tendencia_EPS'!$J$32:$S$32</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401240</c:v>
                </c:pt>
              </c:numCache>
            </c:numRef>
          </c:val>
          <c:extLst>
            <c:ext xmlns:c16="http://schemas.microsoft.com/office/drawing/2014/chart" uri="{C3380CC4-5D6E-409C-BE32-E72D297353CC}">
              <c16:uniqueId val="{00000000-2A3C-4486-9F9D-9F079FC9F688}"/>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3C-4486-9F9D-9F079FC9F688}"/>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Gráficos_Tendencia_EPS'!$J$10:$S$10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129449</c:v>
                </c:pt>
              </c:numCache>
            </c:numRef>
          </c:val>
          <c:extLst>
            <c:ext xmlns:c16="http://schemas.microsoft.com/office/drawing/2014/chart" uri="{C3380CC4-5D6E-409C-BE32-E72D297353CC}">
              <c16:uniqueId val="{00000002-2A3C-4486-9F9D-9F079FC9F688}"/>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d544afa-0d5d-4785-b7a8-5c118908dc6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90F-478A-896B-2D0E56D22BC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d00b6-5023-4742-b2b5-09a560f794a0}"/>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02-4A53-9290-3566B77FDED2}"/>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Gráficos_Tendencia_EPS'!$J$1:$R$1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Gráficos_Tendencia_EPS'!$J$4:$R$4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5002-4A53-9290-3566B77FDED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Gráficos_Tendencia_EPS'!$J$1:$R$1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Gráficos_Tendencia_EPS'!$J$41:$R$41</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5002-4A53-9290-3566B77FDED2}"/>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55d780-18f0-4b75-bf52-e7e82455cc6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D49E-482E-BE06-30AB80782805}"/>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9E-482E-BE06-30AB80782805}"/>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Gráficos_Tendencia_EPS'!$J$5:$S$5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D49E-482E-BE06-30AB80782805}"/>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Gráficos_Tendencia_EPS'!$J$42:$S$42</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D49E-482E-BE06-30AB80782805}"/>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e508a26-db8c-4cef-a1ba-e2a65bf12bf4}"/>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Gráficos_Tendencia_EPS'!$J$33:$P$33</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39FB-4D07-AA08-AB386953DDE0}"/>
            </c:ext>
          </c:extLst>
        </c:ser>
        <c:ser>
          <c:idx val="0"/>
          <c:order val="1"/>
          <c:tx>
            <c:strRef>
              <c:f>'7. Gráficos_Tendencia_EPS'!$U$2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B-4D07-AA08-AB386953DDE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Gráficos_Tendencia_EPS'!$J$9:$P$9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39FB-4D07-AA08-AB386953DDE0}"/>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3415188-329b-448d-8cbf-4bfc748ef8a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9649-4E35-8F8F-2C72D38191BD}"/>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Gráficos_Tendencia_EPS'!$J$34:$P$34</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9649-4E35-8F8F-2C72D38191BD}"/>
            </c:ext>
          </c:extLst>
        </c:ser>
        <c:ser>
          <c:idx val="0"/>
          <c:order val="1"/>
          <c:tx>
            <c:strRef>
              <c:f>'7. Gráficos_Tendencia_EPS'!$U$2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49-4E35-8F8F-2C72D38191BD}"/>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Gráficos_Tendencia_EPS'!$J$8:$P$8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9649-4E35-8F8F-2C72D38191BD}"/>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928fdda-2162-4671-ba25-e4161f93726e}"/>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Gráficos_Tendencia_EPS'!$J$35:$S$35</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132078</c:v>
                </c:pt>
              </c:numCache>
            </c:numRef>
          </c:val>
          <c:extLst>
            <c:ext xmlns:c16="http://schemas.microsoft.com/office/drawing/2014/chart" uri="{C3380CC4-5D6E-409C-BE32-E72D297353CC}">
              <c16:uniqueId val="{00000000-F3E2-4BED-B42D-791019E17156}"/>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E2-4BED-B42D-791019E17156}"/>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Gráficos_Tendencia_EPS'!$J$11:$S$11</c:f>
              <c:numCache>
                <c:formatCode>_(* #,##0_);_(* \(#,##0\);_(* "-"_);_(@_)</c:formatCode>
                <c:ptCount val="10"/>
                <c:pt idx="0">
                  <c:v>561</c:v>
                </c:pt>
                <c:pt idx="1">
                  <c:v>663</c:v>
                </c:pt>
                <c:pt idx="2">
                  <c:v>888</c:v>
                </c:pt>
                <c:pt idx="3">
                  <c:v>1590</c:v>
                </c:pt>
                <c:pt idx="4">
                  <c:v>4769</c:v>
                </c:pt>
                <c:pt idx="5">
                  <c:v>4361</c:v>
                </c:pt>
                <c:pt idx="6">
                  <c:v>14625</c:v>
                </c:pt>
                <c:pt idx="7">
                  <c:v>15226</c:v>
                </c:pt>
                <c:pt idx="8">
                  <c:v>17431</c:v>
                </c:pt>
                <c:pt idx="9">
                  <c:v>18644</c:v>
                </c:pt>
              </c:numCache>
            </c:numRef>
          </c:val>
          <c:extLst>
            <c:ext xmlns:c16="http://schemas.microsoft.com/office/drawing/2014/chart" uri="{C3380CC4-5D6E-409C-BE32-E72D297353CC}">
              <c16:uniqueId val="{00000002-F3E2-4BED-B42D-791019E17156}"/>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e7d838e-ccdd-43f2-98ca-82bba4ca87c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77-4FA5-B837-877882B04193}"/>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Gráficos_Tendencia_EPS'!$J$14:$S$14</c:f>
              <c:numCache>
                <c:formatCode>_(* #,##0_);_(* \(#,##0\);_(* "-"_);_(@_)</c:formatCode>
                <c:ptCount val="10"/>
                <c:pt idx="0">
                  <c:v>0</c:v>
                </c:pt>
                <c:pt idx="1">
                  <c:v>0</c:v>
                </c:pt>
                <c:pt idx="2">
                  <c:v>0</c:v>
                </c:pt>
                <c:pt idx="3">
                  <c:v>0</c:v>
                </c:pt>
                <c:pt idx="4">
                  <c:v>0</c:v>
                </c:pt>
                <c:pt idx="5">
                  <c:v>0</c:v>
                </c:pt>
                <c:pt idx="6">
                  <c:v>0</c:v>
                </c:pt>
                <c:pt idx="7">
                  <c:v>5664</c:v>
                </c:pt>
                <c:pt idx="8">
                  <c:v>13855</c:v>
                </c:pt>
                <c:pt idx="9">
                  <c:v>21485</c:v>
                </c:pt>
              </c:numCache>
            </c:numRef>
          </c:val>
          <c:extLst>
            <c:ext xmlns:c16="http://schemas.microsoft.com/office/drawing/2014/chart" uri="{C3380CC4-5D6E-409C-BE32-E72D297353CC}">
              <c16:uniqueId val="{00000001-A277-4FA5-B837-877882B04193}"/>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Gráficos_Tendencia_EPS'!$J$44:$S$44</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A277-4FA5-B837-877882B04193}"/>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733fdb07-6ae8-40a3-9629-136af0caacd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mes_RS'!$GT$5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dLbl>
              <c:idx val="1"/>
              <c:layout>
                <c:manualLayout>
                  <c:x val="-2.6144904409805401E-2"/>
                  <c:y val="1.706005703740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32-44DD-9DC7-0328FC0599D2}"/>
                </c:ext>
              </c:extLst>
            </c:dLbl>
            <c:dLbl>
              <c:idx val="2"/>
              <c:layout>
                <c:manualLayout>
                  <c:x val="-3.3533949462034897E-2"/>
                  <c:y val="-2.341972823351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32-44DD-9DC7-0328FC0599D2}"/>
                </c:ext>
              </c:extLst>
            </c:dLbl>
            <c:dLbl>
              <c:idx val="4"/>
              <c:layout>
                <c:manualLayout>
                  <c:x val="-3.3533949462034897E-2"/>
                  <c:y val="-1.489766817648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32-44DD-9DC7-0328FC0599D2}"/>
                </c:ext>
              </c:extLst>
            </c:dLbl>
            <c:dLbl>
              <c:idx val="5"/>
              <c:layout>
                <c:manualLayout>
                  <c:x val="-3.3533949462034897E-2"/>
                  <c:y val="1.4929542023150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32-44DD-9DC7-0328FC0599D2}"/>
                </c:ext>
              </c:extLst>
            </c:dLbl>
            <c:dLbl>
              <c:idx val="11"/>
              <c:layout>
                <c:manualLayout>
                  <c:x val="-3.3533949462034897E-2"/>
                  <c:y val="-3.40723033048146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32-44DD-9DC7-0328FC0599D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mes_RS'!$GT$6:$GT$17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5-B732-44DD-9DC7-0328FC0599D2}"/>
            </c:ext>
          </c:extLst>
        </c:ser>
        <c:ser>
          <c:idx val="1"/>
          <c:order val="1"/>
          <c:tx>
            <c:strRef>
              <c:f>'10. Tendencia_por mes_RS'!$GU$5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dLbl>
              <c:idx val="0"/>
              <c:layout>
                <c:manualLayout>
                  <c:x val="-3.3533949462034897E-2"/>
                  <c:y val="1.4929542023150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732-44DD-9DC7-0328FC0599D2}"/>
                </c:ext>
              </c:extLst>
            </c:dLbl>
            <c:dLbl>
              <c:idx val="1"/>
              <c:layout>
                <c:manualLayout>
                  <c:x val="-3.3533949462034897E-2"/>
                  <c:y val="-1.702818319073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732-44DD-9DC7-0328FC0599D2}"/>
                </c:ext>
              </c:extLst>
            </c:dLbl>
            <c:dLbl>
              <c:idx val="2"/>
              <c:layout>
                <c:manualLayout>
                  <c:x val="-3.5996964479444699E-2"/>
                  <c:y val="1.706005703740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732-44DD-9DC7-0328FC0599D2}"/>
                </c:ext>
              </c:extLst>
            </c:dLbl>
            <c:dLbl>
              <c:idx val="8"/>
              <c:layout>
                <c:manualLayout>
                  <c:x val="-3.1070934444625001E-2"/>
                  <c:y val="2.1321087065928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732-44DD-9DC7-0328FC0599D2}"/>
                </c:ext>
              </c:extLst>
            </c:dLbl>
            <c:dLbl>
              <c:idx val="9"/>
              <c:layout>
                <c:manualLayout>
                  <c:x val="-3.3533949462034897E-2"/>
                  <c:y val="1.4929542023150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732-44DD-9DC7-0328FC0599D2}"/>
                </c:ext>
              </c:extLst>
            </c:dLbl>
            <c:dLbl>
              <c:idx val="10"/>
              <c:layout>
                <c:manualLayout>
                  <c:x val="-3.3533949462035001E-2"/>
                  <c:y val="1.4929542023150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732-44DD-9DC7-0328FC0599D2}"/>
                </c:ext>
              </c:extLst>
            </c:dLbl>
            <c:dLbl>
              <c:idx val="11"/>
              <c:layout>
                <c:manualLayout>
                  <c:x val="-3.3533949462034897E-2"/>
                  <c:y val="3.1973662137225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732-44DD-9DC7-0328FC0599D2}"/>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mes_RS'!$GU$6:$GU$17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D-B732-44DD-9DC7-0328FC0599D2}"/>
            </c:ext>
          </c:extLst>
        </c:ser>
        <c:ser>
          <c:idx val="2"/>
          <c:order val="2"/>
          <c:tx>
            <c:strRef>
              <c:f>'10. Tendencia_por mes_RS'!$GV$5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mes_RS'!$GV$6:$GV$17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E-B732-44DD-9DC7-0328FC0599D2}"/>
            </c:ext>
          </c:extLst>
        </c:ser>
        <c:ser>
          <c:idx val="3"/>
          <c:order val="3"/>
          <c:tx>
            <c:strRef>
              <c:f>'10. Tendencia_por mes_RS'!$GW$5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mes_RS'!$GW$6:$GW$17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F-B732-44DD-9DC7-0328FC0599D2}"/>
            </c:ext>
          </c:extLst>
        </c:ser>
        <c:ser>
          <c:idx val="4"/>
          <c:order val="4"/>
          <c:tx>
            <c:strRef>
              <c:f>'10. Tendencia_por mes_RS'!$GX$5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mes_RS'!$GX$6:$GX$17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10-B732-44DD-9DC7-0328FC0599D2}"/>
            </c:ext>
          </c:extLst>
        </c:ser>
        <c:ser>
          <c:idx val="5"/>
          <c:order val="5"/>
          <c:tx>
            <c:strRef>
              <c:f>'10. Tendencia_por mes_RS'!$GY$5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mes_RS'!$GO$6:$GO$17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#,##0</c:formatCode>
                <c:ptCount val="12"/>
                <c:pt idx="0">
                  <c:v>2891006</c:v>
                </c:pt>
                <c:pt idx="1">
                  <c:v>2869859</c:v>
                </c:pt>
                <c:pt idx="2">
                  <c:v>2878752</c:v>
                </c:pt>
                <c:pt idx="3">
                  <c:v>2849104</c:v>
                </c:pt>
                <c:pt idx="4">
                  <c:v>2876576</c:v>
                </c:pt>
                <c:pt idx="5">
                  <c:v>2705678</c:v>
                </c:pt>
              </c:numCache>
            </c:numRef>
          </c:val>
          <c:smooth val="0"/>
          <c:extLst>
            <c:ext xmlns:c16="http://schemas.microsoft.com/office/drawing/2014/chart" uri="{C3380CC4-5D6E-409C-BE32-E72D297353CC}">
              <c16:uniqueId val="{00000011-B732-44DD-9DC7-0328FC0599D2}"/>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15bb049-7666-4f99-8fb9-96e9940dfa5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RC'!$FJ$5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D7-4382-8818-A106A11B9583}"/>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D7-4382-8818-A106A11B958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RC'!$FJ$6:$FJ$17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9DD7-4382-8818-A106A11B9583}"/>
            </c:ext>
          </c:extLst>
        </c:ser>
        <c:ser>
          <c:idx val="2"/>
          <c:order val="1"/>
          <c:tx>
            <c:strRef>
              <c:f>'11. Tendencia_por mes_ RC'!$FK$5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7-4382-8818-A106A11B9583}"/>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7-4382-8818-A106A11B958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RC'!$FK$6:$FK$17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9DD7-4382-8818-A106A11B9583}"/>
            </c:ext>
          </c:extLst>
        </c:ser>
        <c:ser>
          <c:idx val="3"/>
          <c:order val="2"/>
          <c:tx>
            <c:strRef>
              <c:f>'11. Tendencia_por mes_ RC'!$FL$5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D7-4382-8818-A106A11B9583}"/>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D7-4382-8818-A106A11B9583}"/>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D7-4382-8818-A106A11B9583}"/>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D7-4382-8818-A106A11B9583}"/>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7-4382-8818-A106A11B9583}"/>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D7-4382-8818-A106A11B958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RC'!$FL$6:$FL$17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9DD7-4382-8818-A106A11B9583}"/>
            </c:ext>
          </c:extLst>
        </c:ser>
        <c:ser>
          <c:idx val="4"/>
          <c:order val="3"/>
          <c:tx>
            <c:strRef>
              <c:f>'11. Tendencia_por mes_ RC'!$FM$5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D7-4382-8818-A106A11B9583}"/>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D7-4382-8818-A106A11B9583}"/>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D7-4382-8818-A106A11B9583}"/>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D7-4382-8818-A106A11B9583}"/>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DD7-4382-8818-A106A11B9583}"/>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D7-4382-8818-A106A11B9583}"/>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D7-4382-8818-A106A11B9583}"/>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DD7-4382-8818-A106A11B9583}"/>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D7-4382-8818-A106A11B9583}"/>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D7-4382-8818-A106A11B9583}"/>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D7-4382-8818-A106A11B958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RC'!$FM$6:$FM$17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9DD7-4382-8818-A106A11B9583}"/>
            </c:ext>
          </c:extLst>
        </c:ser>
        <c:ser>
          <c:idx val="0"/>
          <c:order val="4"/>
          <c:tx>
            <c:strRef>
              <c:f>'11. Tendencia_por mes_ RC'!$FN$5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DD7-4382-8818-A106A11B9583}"/>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DD7-4382-8818-A106A11B9583}"/>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DD7-4382-8818-A106A11B9583}"/>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DD7-4382-8818-A106A11B9583}"/>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DD7-4382-8818-A106A11B9583}"/>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DD7-4382-8818-A106A11B9583}"/>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DD7-4382-8818-A106A11B9583}"/>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RC'!$FN$6:$FN$17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9DD7-4382-8818-A106A11B9583}"/>
            </c:ext>
          </c:extLst>
        </c:ser>
        <c:ser>
          <c:idx val="5"/>
          <c:order val="5"/>
          <c:tx>
            <c:strRef>
              <c:f>'11. Tendencia_por mes_ RC'!$FO$5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RC'!$FE$6:$FE$17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_(* #,##0_);_(* \(#,##0\);_(* "-"_);_(@_)</c:formatCode>
                <c:ptCount val="12"/>
                <c:pt idx="0">
                  <c:v>4033164</c:v>
                </c:pt>
                <c:pt idx="1">
                  <c:v>4039681</c:v>
                </c:pt>
                <c:pt idx="2">
                  <c:v>4066762</c:v>
                </c:pt>
                <c:pt idx="3">
                  <c:v>4069750</c:v>
                </c:pt>
                <c:pt idx="4">
                  <c:v>4073435</c:v>
                </c:pt>
                <c:pt idx="5">
                  <c:v>4016628</c:v>
                </c:pt>
              </c:numCache>
            </c:numRef>
          </c:val>
          <c:smooth val="0"/>
          <c:extLst>
            <c:ext xmlns:c16="http://schemas.microsoft.com/office/drawing/2014/chart" uri="{C3380CC4-5D6E-409C-BE32-E72D297353CC}">
              <c16:uniqueId val="{00000021-9DD7-4382-8818-A106A11B9583}"/>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5ba86e0-cb92-4d7b-a821-ae34cab951b6}"/>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mes_REX'!$EL$5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4A-4000-B4F9-AD81AB29D8F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mes_REX'!$EL$6:$EL$17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1C4A-4000-B4F9-AD81AB29D8F7}"/>
            </c:ext>
          </c:extLst>
        </c:ser>
        <c:ser>
          <c:idx val="1"/>
          <c:order val="1"/>
          <c:tx>
            <c:strRef>
              <c:f>'12. Tendencia_por mes_REX'!$EM$5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4A-4000-B4F9-AD81AB29D8F7}"/>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4A-4000-B4F9-AD81AB29D8F7}"/>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4A-4000-B4F9-AD81AB29D8F7}"/>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4A-4000-B4F9-AD81AB29D8F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mes_REX'!$EM$6:$EM$17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1C4A-4000-B4F9-AD81AB29D8F7}"/>
            </c:ext>
          </c:extLst>
        </c:ser>
        <c:ser>
          <c:idx val="2"/>
          <c:order val="2"/>
          <c:tx>
            <c:strRef>
              <c:f>'12. Tendencia_por mes_REX'!$EN$5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4A-4000-B4F9-AD81AB29D8F7}"/>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4A-4000-B4F9-AD81AB29D8F7}"/>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4A-4000-B4F9-AD81AB29D8F7}"/>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4A-4000-B4F9-AD81AB29D8F7}"/>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4A-4000-B4F9-AD81AB29D8F7}"/>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4A-4000-B4F9-AD81AB29D8F7}"/>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C4A-4000-B4F9-AD81AB29D8F7}"/>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C4A-4000-B4F9-AD81AB29D8F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mes_REX'!$EN$6:$EN$17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1C4A-4000-B4F9-AD81AB29D8F7}"/>
            </c:ext>
          </c:extLst>
        </c:ser>
        <c:ser>
          <c:idx val="3"/>
          <c:order val="3"/>
          <c:tx>
            <c:strRef>
              <c:f>'12. Tendencia_por mes_REX'!$EO$5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C4A-4000-B4F9-AD81AB29D8F7}"/>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C4A-4000-B4F9-AD81AB29D8F7}"/>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C4A-4000-B4F9-AD81AB29D8F7}"/>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C4A-4000-B4F9-AD81AB29D8F7}"/>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C4A-4000-B4F9-AD81AB29D8F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mes_REX'!$EO$6:$EO$17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1C4A-4000-B4F9-AD81AB29D8F7}"/>
            </c:ext>
          </c:extLst>
        </c:ser>
        <c:ser>
          <c:idx val="4"/>
          <c:order val="4"/>
          <c:tx>
            <c:strRef>
              <c:f>'12. Tendencia_por mes_REX'!$EP$5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C4A-4000-B4F9-AD81AB29D8F7}"/>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C4A-4000-B4F9-AD81AB29D8F7}"/>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C4A-4000-B4F9-AD81AB29D8F7}"/>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C4A-4000-B4F9-AD81AB29D8F7}"/>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C4A-4000-B4F9-AD81AB29D8F7}"/>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C4A-4000-B4F9-AD81AB29D8F7}"/>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mes_REX'!$EP$6:$EP$17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1C4A-4000-B4F9-AD81AB29D8F7}"/>
            </c:ext>
          </c:extLst>
        </c:ser>
        <c:ser>
          <c:idx val="5"/>
          <c:order val="5"/>
          <c:tx>
            <c:strRef>
              <c:f>'12. Tendencia_por mes_REX'!$EQ$5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mes_REX'!$EG$6:$EG$17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_(* #,##0_);_(* \(#,##0\);_(* "-"_);_(@_)</c:formatCode>
                <c:ptCount val="12"/>
                <c:pt idx="0">
                  <c:v>106690</c:v>
                </c:pt>
                <c:pt idx="1">
                  <c:v>106663</c:v>
                </c:pt>
                <c:pt idx="2">
                  <c:v>106856</c:v>
                </c:pt>
                <c:pt idx="3">
                  <c:v>106758</c:v>
                </c:pt>
                <c:pt idx="4">
                  <c:v>107122</c:v>
                </c:pt>
                <c:pt idx="5">
                  <c:v>107251</c:v>
                </c:pt>
              </c:numCache>
            </c:numRef>
          </c:val>
          <c:smooth val="0"/>
          <c:extLst>
            <c:ext xmlns:c16="http://schemas.microsoft.com/office/drawing/2014/chart" uri="{C3380CC4-5D6E-409C-BE32-E72D297353CC}">
              <c16:uniqueId val="{0000001D-1C4A-4000-B4F9-AD81AB29D8F7}"/>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3638f716-b09d-435a-bbc5-9f12dd5f410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0833340168418701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679-424D-BA58-5ECA5045839D}"/>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679-424D-BA58-5ECA5045839D}"/>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679-424D-BA58-5ECA5045839D}"/>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679-424D-BA58-5ECA5045839D}"/>
              </c:ext>
            </c:extLst>
          </c:dPt>
          <c:dLbls>
            <c:dLbl>
              <c:idx val="0"/>
              <c:tx>
                <c:rich>
                  <a:bodyPr/>
                  <a:lstStyle/>
                  <a:p>
                    <a:r>
                      <a:rPr lang="en-US"/>
                      <a:t>44%</a:t>
                    </a:r>
                  </a:p>
                </c:rich>
              </c:tx>
              <c:dLblPos val="ct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679-424D-BA58-5ECA5045839D}"/>
                </c:ext>
              </c:extLst>
            </c:dLbl>
            <c:dLbl>
              <c:idx val="1"/>
              <c:layout>
                <c:manualLayout>
                  <c:x val="-6.3862642169728895E-2"/>
                  <c:y val="-0.294605083531852"/>
                </c:manualLayout>
              </c:layout>
              <c:tx>
                <c:rich>
                  <a:bodyPr/>
                  <a:lstStyle/>
                  <a:p>
                    <a:r>
                      <a:rPr lang="en-US"/>
                      <a:t>4%</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679-424D-BA58-5ECA5045839D}"/>
                </c:ext>
              </c:extLst>
            </c:dLbl>
            <c:dLbl>
              <c:idx val="2"/>
              <c:tx>
                <c:rich>
                  <a:bodyPr/>
                  <a:lstStyle/>
                  <a:p>
                    <a:r>
                      <a:rPr lang="en-US"/>
                      <a:t>50%</a:t>
                    </a:r>
                  </a:p>
                </c:rich>
              </c:tx>
              <c:dLblPos val="ct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679-424D-BA58-5ECA5045839D}"/>
                </c:ext>
              </c:extLst>
            </c:dLbl>
            <c:dLbl>
              <c:idx val="3"/>
              <c:layout>
                <c:manualLayout>
                  <c:x val="1.5710061242344701E-2"/>
                  <c:y val="2.8822187933788702E-2"/>
                </c:manualLayout>
              </c:layout>
              <c:tx>
                <c:rich>
                  <a:bodyPr rot="0" spcFirstLastPara="1" vertOverflow="ellipsis" vert="horz" wrap="square" lIns="38100" tIns="19050" rIns="38100" bIns="19050" anchor="ctr" anchorCtr="1">
                    <a:spAutoFit/>
                  </a:bodyPr>
                  <a:lstStyle/>
                  <a:p>
                    <a:pPr defTabSz="914400">
                      <a:defRPr lang="es-MX" sz="1400" b="1" i="0" u="none" strike="noStrike" kern="1200" baseline="0">
                        <a:solidFill>
                          <a:sysClr val="windowText" lastClr="000000"/>
                        </a:solidFill>
                        <a:latin typeface="+mn-lt"/>
                        <a:ea typeface="+mn-ea"/>
                        <a:cs typeface="+mn-cs"/>
                      </a:defRPr>
                    </a:pPr>
                    <a:r>
                      <a:rPr lang="en-US"/>
                      <a:t>2%</a:t>
                    </a:r>
                  </a:p>
                </c:rich>
              </c:tx>
              <c:spPr>
                <a:noFill/>
                <a:ln>
                  <a:noFill/>
                </a:ln>
                <a:effectLst/>
              </c:sp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679-424D-BA58-5ECA5045839D}"/>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0"/>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23094823</c:v>
                </c:pt>
                <c:pt idx="1">
                  <c:v>2167240</c:v>
                </c:pt>
                <c:pt idx="2">
                  <c:v>26518023</c:v>
                </c:pt>
                <c:pt idx="3" formatCode="#,##0_);[Red]\(#,##0\)">
                  <c:v>877918</c:v>
                </c:pt>
              </c:numCache>
            </c:numRef>
          </c:val>
          <c:extLst>
            <c:ext xmlns:c16="http://schemas.microsoft.com/office/drawing/2014/chart" uri="{C3380CC4-5D6E-409C-BE32-E72D297353CC}">
              <c16:uniqueId val="{00000008-0679-424D-BA58-5ECA5045839D}"/>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0679-424D-BA58-5ECA5045839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0679-424D-BA58-5ECA5045839D}"/>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0679-424D-BA58-5ECA5045839D}"/>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0679-424D-BA58-5ECA5045839D}"/>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43.786588957057099</c:v>
                </c:pt>
                <c:pt idx="1">
                  <c:v>4.1089748577545899</c:v>
                </c:pt>
                <c:pt idx="2">
                  <c:v>50.276798962901097</c:v>
                </c:pt>
                <c:pt idx="3">
                  <c:v>1.6644870845730899</c:v>
                </c:pt>
              </c:numCache>
            </c:numRef>
          </c:val>
          <c:extLst>
            <c:ext xmlns:c16="http://schemas.microsoft.com/office/drawing/2014/chart" uri="{C3380CC4-5D6E-409C-BE32-E72D297353CC}">
              <c16:uniqueId val="{00000011-0679-424D-BA58-5ECA5045839D}"/>
            </c:ext>
          </c:extLst>
        </c:ser>
        <c:dLbls>
          <c:showLegendKey val="0"/>
          <c:showVal val="0"/>
          <c:showCatName val="0"/>
          <c:showSerName val="0"/>
          <c:showPercent val="1"/>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7576933-b825-442d-84fe-d10aad9b1f4a}"/>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50" b="1" i="0" u="none" strike="noStrike" kern="1200" baseline="0">
                <a:solidFill>
                  <a:sysClr val="windowText" lastClr="000000"/>
                </a:solidFill>
                <a:latin typeface="Comic Sans MS" panose="030F0702030302020204" pitchFamily="66" charset="0"/>
                <a:ea typeface="+mn-ea"/>
                <a:cs typeface="+mn-cs"/>
              </a:defRPr>
            </a:pPr>
            <a:r>
              <a:rPr lang="es-CO" sz="1050" b="1" i="0" baseline="0">
                <a:solidFill>
                  <a:sysClr val="windowText" lastClr="000000"/>
                </a:solidFill>
                <a:effectLst/>
                <a:latin typeface="Comic Sans MS" panose="030F0702030302020204" pitchFamily="66" charset="0"/>
              </a:rPr>
              <a:t>Distribución porcentual del total de afiliados al SGSSS </a:t>
            </a:r>
            <a:endParaRPr lang="es-CO" sz="1050">
              <a:solidFill>
                <a:sysClr val="windowText" lastClr="000000"/>
              </a:solidFill>
              <a:effectLst/>
              <a:latin typeface="Comic Sans MS" panose="030F0702030302020204" pitchFamily="66" charset="0"/>
            </a:endParaRPr>
          </a:p>
          <a:p>
            <a:pPr>
              <a:defRPr lang="es-MX" sz="1050" b="1" i="0" u="none" strike="noStrike" kern="1200" baseline="0">
                <a:solidFill>
                  <a:sysClr val="windowText" lastClr="000000"/>
                </a:solidFill>
                <a:latin typeface="Comic Sans MS" panose="030F0702030302020204" pitchFamily="66" charset="0"/>
                <a:ea typeface="+mn-ea"/>
                <a:cs typeface="+mn-cs"/>
              </a:defRPr>
            </a:pPr>
            <a:r>
              <a:rPr lang="es-CO" sz="1050" b="1" i="0" baseline="0">
                <a:solidFill>
                  <a:sysClr val="windowText" lastClr="000000"/>
                </a:solidFill>
                <a:effectLst/>
                <a:latin typeface="Comic Sans MS" panose="030F0702030302020204" pitchFamily="66" charset="0"/>
              </a:rPr>
              <a:t>por régimen, en Antioquia.</a:t>
            </a:r>
            <a:endParaRPr lang="es-CO" sz="105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4146703091095301"/>
          <c:y val="0.193024951838867"/>
          <c:w val="0.64278391303424798"/>
          <c:h val="0.73757373663981196"/>
        </c:manualLayout>
      </c:layout>
      <c:pie3DChart>
        <c:varyColors val="1"/>
        <c:ser>
          <c:idx val="0"/>
          <c:order val="0"/>
          <c:tx>
            <c:strRef>
              <c:f>'1. Población_Afiliada_Regimen'!$U$6:$U$9</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C9B1-4D5D-8C1E-2282B91AC05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C9B1-4D5D-8C1E-2282B91AC05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C9B1-4D5D-8C1E-2282B91AC05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C9B1-4D5D-8C1E-2282B91AC053}"/>
              </c:ext>
            </c:extLst>
          </c:dPt>
          <c:dLbls>
            <c:dLbl>
              <c:idx val="0"/>
              <c:tx>
                <c:rich>
                  <a:bodyPr/>
                  <a:lstStyle/>
                  <a:p>
                    <a:fld id="{FB7B6488-6D14-4BF7-85D9-59800A005444}"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9B1-4D5D-8C1E-2282B91AC053}"/>
                </c:ext>
              </c:extLst>
            </c:dLbl>
            <c:dLbl>
              <c:idx val="1"/>
              <c:tx>
                <c:rich>
                  <a:bodyPr/>
                  <a:lstStyle/>
                  <a:p>
                    <a:fld id="{412D5AFD-E927-4D3B-B2EF-F5076B67382F}"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9B1-4D5D-8C1E-2282B91AC053}"/>
                </c:ext>
              </c:extLst>
            </c:dLbl>
            <c:dLbl>
              <c:idx val="2"/>
              <c:layout>
                <c:manualLayout>
                  <c:x val="-8.8520267987087495E-2"/>
                  <c:y val="4.3203106087409897E-2"/>
                </c:manualLayout>
              </c:layout>
              <c:tx>
                <c:rich>
                  <a:bodyPr/>
                  <a:lstStyle/>
                  <a:p>
                    <a:fld id="{58D352E0-F1F9-42C5-BD56-6A5255D6CE77}"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9B1-4D5D-8C1E-2282B91AC053}"/>
                </c:ext>
              </c:extLst>
            </c:dLbl>
            <c:dLbl>
              <c:idx val="3"/>
              <c:layout>
                <c:manualLayout>
                  <c:x val="0.126382944632915"/>
                  <c:y val="2.2509822908325702E-2"/>
                </c:manualLayout>
              </c:layout>
              <c:tx>
                <c:rich>
                  <a:bodyPr/>
                  <a:lstStyle/>
                  <a:p>
                    <a:fld id="{025D4A78-1759-415A-B903-C6AFD974D329}"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C9B1-4D5D-8C1E-2282B91AC05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0">
                <a:spAutoFit/>
              </a:bodyPr>
              <a:lstStyle/>
              <a:p>
                <a:pPr algn="ctr">
                  <a:defRPr lang="es-CO"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Población_Afiliada_Regimen'!$V$6:$V$9</c:f>
              <c:numCache>
                <c:formatCode>0.00%</c:formatCode>
                <c:ptCount val="4"/>
                <c:pt idx="0">
                  <c:v>0.38920398600367501</c:v>
                </c:pt>
                <c:pt idx="1">
                  <c:v>0.57778036702592495</c:v>
                </c:pt>
                <c:pt idx="2">
                  <c:v>1.54277473900738E-2</c:v>
                </c:pt>
                <c:pt idx="3">
                  <c:v>1.44213929435796E-2</c:v>
                </c:pt>
              </c:numCache>
            </c:numRef>
          </c:val>
          <c:extLst>
            <c:ext xmlns:c16="http://schemas.microsoft.com/office/drawing/2014/chart" uri="{C3380CC4-5D6E-409C-BE32-E72D297353CC}">
              <c16:uniqueId val="{00000008-C9B1-4D5D-8C1E-2282B91AC05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1.00120004145825E-2"/>
          <c:y val="0.49842548697669797"/>
          <c:w val="0.22384877609930001"/>
          <c:h val="0.43952922836014802"/>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87e369d-73b4-43a8-85a7-c5f90d487000}"/>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baseline="0">
                <a:solidFill>
                  <a:schemeClr val="tx2"/>
                </a:solidFill>
                <a:latin typeface="+mn-lt"/>
                <a:ea typeface="+mn-ea"/>
                <a:cs typeface="+mn-cs"/>
              </a:defRPr>
            </a:pPr>
            <a:r>
              <a:rPr lang="es-ES" sz="1200"/>
              <a:t>PORCENTAJE DE LA POBLACION ANTIOQUEÑA AFILIADA AL SISTEMA GENERAL DE SEGURIDAD SOCIAL EN SALUD, EN EL REGIMEN SUBSIDIADO Y CONTIBUTIVO.   2011 - 2020. </a:t>
            </a:r>
          </a:p>
        </c:rich>
      </c:tx>
      <c:layout>
        <c:manualLayout>
          <c:xMode val="edge"/>
          <c:yMode val="edge"/>
          <c:x val="0.19297248808405501"/>
          <c:y val="1.24378109452736E-2"/>
        </c:manualLayout>
      </c:layout>
      <c:overlay val="0"/>
      <c:spPr>
        <a:noFill/>
        <a:ln>
          <a:noFill/>
        </a:ln>
        <a:effectLst/>
      </c:spPr>
      <c:txPr>
        <a:bodyPr rot="0" spcFirstLastPara="1" vertOverflow="ellipsis" vert="horz" wrap="square" anchor="ctr" anchorCtr="1"/>
        <a:lstStyle/>
        <a:p>
          <a:pPr>
            <a:defRPr lang="es-MX" sz="1200" b="1" i="0" u="none" strike="noStrike" kern="1200" baseline="0">
              <a:solidFill>
                <a:schemeClr val="tx2"/>
              </a:solidFill>
              <a:latin typeface="+mn-lt"/>
              <a:ea typeface="+mn-ea"/>
              <a:cs typeface="+mn-cs"/>
            </a:defRPr>
          </a:pPr>
          <a:endParaRPr lang="es-CO"/>
        </a:p>
      </c:txPr>
    </c:title>
    <c:autoTitleDeleted val="0"/>
    <c:plotArea>
      <c:layout>
        <c:manualLayout>
          <c:layoutTarget val="inner"/>
          <c:xMode val="edge"/>
          <c:yMode val="edge"/>
          <c:x val="0.25334465025042202"/>
          <c:y val="0.118700562429696"/>
          <c:w val="0.74665534974957803"/>
          <c:h val="0.66169668791401104"/>
        </c:manualLayout>
      </c:layout>
      <c:barChart>
        <c:barDir val="col"/>
        <c:grouping val="clustered"/>
        <c:varyColors val="0"/>
        <c:ser>
          <c:idx val="3"/>
          <c:order val="0"/>
          <c:tx>
            <c:strRef>
              <c:f>'3. Gráficos_Cobertura_Dpto'!#REF!</c:f>
              <c:strCache>
                <c:ptCount val="1"/>
                <c:pt idx="0">
                  <c:v>#¡REF!</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Gráficos_Cobertura_Dpto'!#REF!</c:f>
              <c:numCache>
                <c:formatCode>General</c:formatCode>
                <c:ptCount val="1"/>
                <c:pt idx="0">
                  <c:v>1</c:v>
                </c:pt>
              </c:numCache>
            </c:numRef>
          </c:val>
          <c:extLst>
            <c:ext xmlns:c16="http://schemas.microsoft.com/office/drawing/2014/chart" uri="{C3380CC4-5D6E-409C-BE32-E72D297353CC}">
              <c16:uniqueId val="{00000000-453B-4069-8A2E-F12B676253FF}"/>
            </c:ext>
          </c:extLst>
        </c:ser>
        <c:ser>
          <c:idx val="0"/>
          <c:order val="1"/>
          <c:tx>
            <c:strRef>
              <c:f>'3. Gráficos_Cobertura_Dpto'!$A$4</c:f>
              <c:strCache>
                <c:ptCount val="1"/>
                <c:pt idx="0">
                  <c:v>% De afiliados al Régimen Subsidiado</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Gráficos_Cobertura_Dpto'!$M$4:$X$4</c:f>
              <c:numCache>
                <c:formatCode>0.00%</c:formatCode>
                <c:ptCount val="12"/>
                <c:pt idx="0">
                  <c:v>0.39811517464672702</c:v>
                </c:pt>
                <c:pt idx="1">
                  <c:v>0.396820979272618</c:v>
                </c:pt>
                <c:pt idx="2">
                  <c:v>0.39650243761571702</c:v>
                </c:pt>
                <c:pt idx="3">
                  <c:v>0.397407795798976</c:v>
                </c:pt>
                <c:pt idx="4">
                  <c:v>0.39090633620176102</c:v>
                </c:pt>
                <c:pt idx="5">
                  <c:v>0.36093727057987102</c:v>
                </c:pt>
                <c:pt idx="6">
                  <c:v>0.37099209873900302</c:v>
                </c:pt>
                <c:pt idx="7">
                  <c:v>0.36496141313186498</c:v>
                </c:pt>
                <c:pt idx="8">
                  <c:v>0.34967175078157797</c:v>
                </c:pt>
                <c:pt idx="9">
                  <c:v>0.36358467369379399</c:v>
                </c:pt>
                <c:pt idx="10">
                  <c:v>0.36072653136326799</c:v>
                </c:pt>
                <c:pt idx="11">
                  <c:v>0.388757374799377</c:v>
                </c:pt>
              </c:numCache>
            </c:numRef>
          </c:val>
          <c:extLst>
            <c:ext xmlns:c16="http://schemas.microsoft.com/office/drawing/2014/chart" uri="{C3380CC4-5D6E-409C-BE32-E72D297353CC}">
              <c16:uniqueId val="{00000001-453B-4069-8A2E-F12B676253FF}"/>
            </c:ext>
          </c:extLst>
        </c:ser>
        <c:ser>
          <c:idx val="1"/>
          <c:order val="2"/>
          <c:tx>
            <c:strRef>
              <c:f>'3. Gráficos_Cobertura_Dpto'!$A$6</c:f>
              <c:strCache>
                <c:ptCount val="1"/>
                <c:pt idx="0">
                  <c:v>% De afiliados al Régimen Contributivo</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Gráficos_Cobertura_Dpto'!$M$6:$X$6</c:f>
              <c:numCache>
                <c:formatCode>0.00%</c:formatCode>
                <c:ptCount val="12"/>
                <c:pt idx="0">
                  <c:v>0.54360643570808997</c:v>
                </c:pt>
                <c:pt idx="1">
                  <c:v>0.54146184009342402</c:v>
                </c:pt>
                <c:pt idx="2">
                  <c:v>0.53620763750153899</c:v>
                </c:pt>
                <c:pt idx="3">
                  <c:v>0.55127607508794596</c:v>
                </c:pt>
                <c:pt idx="4">
                  <c:v>0.56585356073632498</c:v>
                </c:pt>
                <c:pt idx="5">
                  <c:v>0.59506139765640498</c:v>
                </c:pt>
                <c:pt idx="6">
                  <c:v>0.58748248924103696</c:v>
                </c:pt>
                <c:pt idx="7">
                  <c:v>0.59183418650116704</c:v>
                </c:pt>
                <c:pt idx="8">
                  <c:v>0.60176382238970805</c:v>
                </c:pt>
                <c:pt idx="9">
                  <c:v>0.60444913318947602</c:v>
                </c:pt>
                <c:pt idx="10">
                  <c:v>0.62524076369713999</c:v>
                </c:pt>
                <c:pt idx="11">
                  <c:v>0.59506808612830597</c:v>
                </c:pt>
              </c:numCache>
            </c:numRef>
          </c:val>
          <c:extLst>
            <c:ext xmlns:c16="http://schemas.microsoft.com/office/drawing/2014/chart" uri="{C3380CC4-5D6E-409C-BE32-E72D297353CC}">
              <c16:uniqueId val="{00000002-453B-4069-8A2E-F12B676253FF}"/>
            </c:ext>
          </c:extLst>
        </c:ser>
        <c:ser>
          <c:idx val="2"/>
          <c:order val="3"/>
          <c:tx>
            <c:strRef>
              <c:f>'3. Gráficos_Cobertura_Dpto'!$A$12</c:f>
              <c:strCache>
                <c:ptCount val="1"/>
                <c:pt idx="0">
                  <c:v>% Total Cobertura en el SGSSS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Gráficos_Cobertura_Dpto'!$M$12:$X$12</c:f>
              <c:numCache>
                <c:formatCode>0.00%</c:formatCode>
                <c:ptCount val="12"/>
                <c:pt idx="0">
                  <c:v>0.95203325296450603</c:v>
                </c:pt>
                <c:pt idx="1">
                  <c:v>0.94896356350056199</c:v>
                </c:pt>
                <c:pt idx="2">
                  <c:v>0.94308591801805997</c:v>
                </c:pt>
                <c:pt idx="3">
                  <c:v>0.96778304762011502</c:v>
                </c:pt>
                <c:pt idx="4">
                  <c:v>0.97563860717433404</c:v>
                </c:pt>
                <c:pt idx="5">
                  <c:v>0.97442649797659497</c:v>
                </c:pt>
                <c:pt idx="6">
                  <c:v>0.98834320627019001</c:v>
                </c:pt>
                <c:pt idx="7">
                  <c:v>0.985913444174917</c:v>
                </c:pt>
                <c:pt idx="8">
                  <c:v>0.98304312871992106</c:v>
                </c:pt>
                <c:pt idx="9">
                  <c:v>0.998830625657951</c:v>
                </c:pt>
                <c:pt idx="10">
                  <c:v>1.01612600743316</c:v>
                </c:pt>
                <c:pt idx="11">
                  <c:v>1.0131521671899</c:v>
                </c:pt>
              </c:numCache>
            </c:numRef>
          </c:val>
          <c:extLst>
            <c:ext xmlns:c16="http://schemas.microsoft.com/office/drawing/2014/chart" uri="{C3380CC4-5D6E-409C-BE32-E72D297353CC}">
              <c16:uniqueId val="{00000003-453B-4069-8A2E-F12B676253FF}"/>
            </c:ext>
          </c:extLst>
        </c:ser>
        <c:dLbls>
          <c:showLegendKey val="0"/>
          <c:showVal val="1"/>
          <c:showCatName val="0"/>
          <c:showSerName val="0"/>
          <c:showPercent val="0"/>
          <c:showBubbleSize val="0"/>
        </c:dLbls>
        <c:gapWidth val="100"/>
        <c:overlap val="-24"/>
        <c:axId val="443441152"/>
        <c:axId val="443444960"/>
      </c:barChart>
      <c:catAx>
        <c:axId val="443441152"/>
        <c:scaling>
          <c:orientation val="minMax"/>
        </c:scaling>
        <c:delete val="0"/>
        <c:axPos val="b"/>
        <c:numFmt formatCode="@"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crossAx val="443444960"/>
        <c:crosses val="autoZero"/>
        <c:auto val="1"/>
        <c:lblAlgn val="ctr"/>
        <c:lblOffset val="100"/>
        <c:noMultiLvlLbl val="0"/>
      </c:catAx>
      <c:valAx>
        <c:axId val="443444960"/>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crossAx val="443441152"/>
        <c:crosses val="autoZero"/>
        <c:crossBetween val="between"/>
        <c:majorUnit val="0.1"/>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1d4e60dc-8b13-4f52-b8fb-fba43f0554a8}"/>
      </c:ext>
    </c:extLst>
  </c:chart>
  <c:spPr>
    <a:solidFill>
      <a:schemeClr val="bg1"/>
    </a:solidFill>
    <a:ln w="9525" cap="flat" cmpd="sng" algn="ctr">
      <a:solidFill>
        <a:schemeClr val="tx2">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0" i="0" u="none" strike="noStrike" kern="1200" cap="none" spc="0" normalizeH="0" baseline="0">
                <a:solidFill>
                  <a:schemeClr val="tx1">
                    <a:lumMod val="65000"/>
                    <a:lumOff val="35000"/>
                  </a:schemeClr>
                </a:solidFill>
                <a:latin typeface="+mj-lt"/>
                <a:ea typeface="+mj-ea"/>
                <a:cs typeface="+mj-cs"/>
              </a:defRPr>
            </a:pPr>
            <a:r>
              <a:rPr lang="es-ES" sz="1200"/>
              <a:t>NUMERO DE AFILIADOS AL REGIMEN CONTRIBUTIVO  Y  REGIMEN SUBSIDIADO, POBLACION PENDIENTE POR AFILIAR  AL SGSSS. ANTIOQUIA 2006-2020</a:t>
            </a:r>
          </a:p>
          <a:p>
            <a:pPr>
              <a:defRPr sz="1200"/>
            </a:pPr>
            <a:endParaRPr lang="es-ES" sz="1200"/>
          </a:p>
        </c:rich>
      </c:tx>
      <c:layout>
        <c:manualLayout>
          <c:xMode val="edge"/>
          <c:yMode val="edge"/>
          <c:x val="0.15341956224949299"/>
          <c:y val="1.0891936504990899E-2"/>
        </c:manualLayout>
      </c:layout>
      <c:overlay val="0"/>
      <c:spPr>
        <a:noFill/>
        <a:ln>
          <a:noFill/>
        </a:ln>
        <a:effectLst/>
      </c:spPr>
      <c:txPr>
        <a:bodyPr rot="0" spcFirstLastPara="1" vertOverflow="ellipsis" vert="horz" wrap="square" anchor="ctr" anchorCtr="1"/>
        <a:lstStyle/>
        <a:p>
          <a:pPr>
            <a:defRPr lang="es-MX" sz="1200" b="0" i="0" u="none" strike="noStrike" kern="1200" cap="none" spc="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0.21647174852571499"/>
          <c:y val="0.10820683529684701"/>
          <c:w val="0.76754866173032998"/>
          <c:h val="0.73267870176098104"/>
        </c:manualLayout>
      </c:layout>
      <c:lineChart>
        <c:grouping val="standard"/>
        <c:varyColors val="0"/>
        <c:ser>
          <c:idx val="1"/>
          <c:order val="0"/>
          <c:tx>
            <c:strRef>
              <c:f>'12. Tendencia_Valores_Años'!$A$29</c:f>
              <c:strCache>
                <c:ptCount val="1"/>
                <c:pt idx="0">
                  <c:v>Nº Afiliados Régimen Subsidiado</c:v>
                </c:pt>
              </c:strCache>
            </c:strRef>
          </c:tx>
          <c:spPr>
            <a:ln w="38100" cap="rnd">
              <a:solidFill>
                <a:schemeClr val="accent2"/>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Tendencia_Valores_Años'!$G$29:$U$29</c:f>
              <c:numCache>
                <c:formatCode>#,##0</c:formatCode>
                <c:ptCount val="15"/>
                <c:pt idx="0">
                  <c:v>2746815</c:v>
                </c:pt>
                <c:pt idx="1">
                  <c:v>2575882</c:v>
                </c:pt>
                <c:pt idx="2">
                  <c:v>2700831</c:v>
                </c:pt>
                <c:pt idx="3">
                  <c:v>2564995</c:v>
                </c:pt>
                <c:pt idx="4">
                  <c:v>2334688</c:v>
                </c:pt>
                <c:pt idx="5">
                  <c:v>2336614</c:v>
                </c:pt>
                <c:pt idx="6">
                  <c:v>2355496</c:v>
                </c:pt>
                <c:pt idx="7">
                  <c:v>2379471</c:v>
                </c:pt>
                <c:pt idx="8">
                  <c:v>2410996</c:v>
                </c:pt>
                <c:pt idx="9">
                  <c:v>2398192</c:v>
                </c:pt>
                <c:pt idx="10">
                  <c:v>2241894</c:v>
                </c:pt>
                <c:pt idx="11">
                  <c:v>2336079</c:v>
                </c:pt>
                <c:pt idx="12">
                  <c:v>2338345</c:v>
                </c:pt>
                <c:pt idx="13">
                  <c:v>2290422</c:v>
                </c:pt>
                <c:pt idx="14">
                  <c:v>2705678</c:v>
                </c:pt>
              </c:numCache>
            </c:numRef>
          </c:val>
          <c:smooth val="1"/>
          <c:extLst>
            <c:ext xmlns:c16="http://schemas.microsoft.com/office/drawing/2014/chart" uri="{C3380CC4-5D6E-409C-BE32-E72D297353CC}">
              <c16:uniqueId val="{00000000-C64E-420C-BE94-BB15531FD6B1}"/>
            </c:ext>
          </c:extLst>
        </c:ser>
        <c:ser>
          <c:idx val="3"/>
          <c:order val="1"/>
          <c:tx>
            <c:strRef>
              <c:f>'12. Tendencia_Valores_Años'!$A$31</c:f>
              <c:strCache>
                <c:ptCount val="1"/>
                <c:pt idx="0">
                  <c:v>Nº Afiliados Régimen Contributivo</c:v>
                </c:pt>
              </c:strCache>
            </c:strRef>
          </c:tx>
          <c:spPr>
            <a:ln w="38100" cap="rnd">
              <a:solidFill>
                <a:schemeClr val="accent4"/>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Tendencia_Valores_Años'!$G$31:$U$31</c:f>
              <c:numCache>
                <c:formatCode>#,##0</c:formatCode>
                <c:ptCount val="15"/>
                <c:pt idx="0">
                  <c:v>3102669</c:v>
                </c:pt>
                <c:pt idx="1">
                  <c:v>2932562</c:v>
                </c:pt>
                <c:pt idx="2">
                  <c:v>3002946</c:v>
                </c:pt>
                <c:pt idx="3">
                  <c:v>2934816</c:v>
                </c:pt>
                <c:pt idx="4">
                  <c:v>3006551</c:v>
                </c:pt>
                <c:pt idx="5">
                  <c:v>3190526</c:v>
                </c:pt>
                <c:pt idx="6">
                  <c:v>3277472</c:v>
                </c:pt>
                <c:pt idx="7">
                  <c:v>3281535</c:v>
                </c:pt>
                <c:pt idx="8">
                  <c:v>3460356</c:v>
                </c:pt>
                <c:pt idx="9">
                  <c:v>3587305</c:v>
                </c:pt>
                <c:pt idx="10">
                  <c:v>3810573</c:v>
                </c:pt>
                <c:pt idx="11">
                  <c:v>3887363</c:v>
                </c:pt>
                <c:pt idx="12">
                  <c:v>3978503</c:v>
                </c:pt>
                <c:pt idx="13">
                  <c:v>4148713</c:v>
                </c:pt>
                <c:pt idx="14">
                  <c:v>4224134</c:v>
                </c:pt>
              </c:numCache>
            </c:numRef>
          </c:val>
          <c:smooth val="1"/>
          <c:extLst>
            <c:ext xmlns:c16="http://schemas.microsoft.com/office/drawing/2014/chart" uri="{C3380CC4-5D6E-409C-BE32-E72D297353CC}">
              <c16:uniqueId val="{00000001-C64E-420C-BE94-BB15531FD6B1}"/>
            </c:ext>
          </c:extLst>
        </c:ser>
        <c:ser>
          <c:idx val="0"/>
          <c:order val="2"/>
          <c:tx>
            <c:strRef>
              <c:f>'12. Tendencia_Valores_Años'!$A$33</c:f>
              <c:strCache>
                <c:ptCount val="1"/>
                <c:pt idx="0">
                  <c:v>Nº PNA al SGSSS</c:v>
                </c:pt>
              </c:strCache>
            </c:strRef>
          </c:tx>
          <c:spPr>
            <a:ln w="38100" cap="rnd">
              <a:solidFill>
                <a:schemeClr val="accent1"/>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Tendencia_Valores_Años'!$G$33:$U$33</c:f>
              <c:numCache>
                <c:formatCode>#,##0</c:formatCode>
                <c:ptCount val="15"/>
                <c:pt idx="0">
                  <c:v>-91511</c:v>
                </c:pt>
                <c:pt idx="1">
                  <c:v>326421</c:v>
                </c:pt>
                <c:pt idx="2">
                  <c:v>207622</c:v>
                </c:pt>
                <c:pt idx="3">
                  <c:v>488741</c:v>
                </c:pt>
                <c:pt idx="4">
                  <c:v>724764</c:v>
                </c:pt>
                <c:pt idx="5">
                  <c:v>616669</c:v>
                </c:pt>
                <c:pt idx="6">
                  <c:v>588849</c:v>
                </c:pt>
                <c:pt idx="7">
                  <c:v>638984</c:v>
                </c:pt>
                <c:pt idx="8">
                  <c:v>506780</c:v>
                </c:pt>
                <c:pt idx="9">
                  <c:v>470802</c:v>
                </c:pt>
                <c:pt idx="10">
                  <c:v>482390</c:v>
                </c:pt>
                <c:pt idx="11">
                  <c:v>389676</c:v>
                </c:pt>
                <c:pt idx="12">
                  <c:v>374182</c:v>
                </c:pt>
                <c:pt idx="13">
                  <c:v>111071</c:v>
                </c:pt>
                <c:pt idx="14">
                  <c:v>-251882</c:v>
                </c:pt>
              </c:numCache>
            </c:numRef>
          </c:val>
          <c:smooth val="1"/>
          <c:extLst>
            <c:ext xmlns:c16="http://schemas.microsoft.com/office/drawing/2014/chart" uri="{C3380CC4-5D6E-409C-BE32-E72D297353CC}">
              <c16:uniqueId val="{00000002-C64E-420C-BE94-BB15531FD6B1}"/>
            </c:ext>
          </c:extLst>
        </c:ser>
        <c:dLbls>
          <c:showLegendKey val="0"/>
          <c:showVal val="0"/>
          <c:showCatName val="0"/>
          <c:showSerName val="0"/>
          <c:showPercent val="0"/>
          <c:showBubbleSize val="0"/>
        </c:dLbls>
        <c:smooth val="0"/>
        <c:axId val="443442240"/>
        <c:axId val="443442784"/>
      </c:lineChart>
      <c:catAx>
        <c:axId val="443442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lang="es-MX" sz="900" b="0" i="0" u="none" strike="noStrike" kern="1200" cap="none" spc="0" normalizeH="0" baseline="0">
                <a:solidFill>
                  <a:schemeClr val="tx1">
                    <a:lumMod val="65000"/>
                    <a:lumOff val="35000"/>
                  </a:schemeClr>
                </a:solidFill>
                <a:latin typeface="+mn-lt"/>
                <a:ea typeface="+mn-ea"/>
                <a:cs typeface="+mn-cs"/>
              </a:defRPr>
            </a:pPr>
            <a:endParaRPr lang="es-CO"/>
          </a:p>
        </c:txPr>
        <c:crossAx val="443442784"/>
        <c:crosses val="autoZero"/>
        <c:auto val="1"/>
        <c:lblAlgn val="ctr"/>
        <c:lblOffset val="100"/>
        <c:noMultiLvlLbl val="0"/>
      </c:catAx>
      <c:valAx>
        <c:axId val="44344278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0" spcFirstLastPara="1" vertOverflow="ellipsis"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crossAx val="443442240"/>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a:defRPr lang="es-MX" sz="8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9ce11007-4895-4850-8e96-08f1c6607b8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del Magdalena Medio.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1475619482130801"/>
          <c:y val="0.2612070316023339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E9C-4B63-89D1-53CB7E4E4A6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E9C-4B63-89D1-53CB7E4E4A6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E9C-4B63-89D1-53CB7E4E4A6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E9C-4B63-89D1-53CB7E4E4A69}"/>
              </c:ext>
            </c:extLst>
          </c:dPt>
          <c:dLbls>
            <c:dLbl>
              <c:idx val="0"/>
              <c:layout>
                <c:manualLayout>
                  <c:x val="-0.16860899480903499"/>
                  <c:y val="-3.4763259714100499E-2"/>
                </c:manualLayout>
              </c:layout>
              <c:tx>
                <c:rich>
                  <a:bodyPr/>
                  <a:lstStyle/>
                  <a:p>
                    <a:fld id="{A63C1DDA-4D82-487C-A9BF-6F72A09806DD}"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E9C-4B63-89D1-53CB7E4E4A69}"/>
                </c:ext>
              </c:extLst>
            </c:dLbl>
            <c:dLbl>
              <c:idx val="1"/>
              <c:tx>
                <c:rich>
                  <a:bodyPr/>
                  <a:lstStyle/>
                  <a:p>
                    <a:fld id="{8A8569C9-01C5-42A4-B4CC-7D55EE9045A8}" type="VALUE">
                      <a:rPr lang="en-US"/>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E9C-4B63-89D1-53CB7E4E4A69}"/>
                </c:ext>
              </c:extLst>
            </c:dLbl>
            <c:dLbl>
              <c:idx val="2"/>
              <c:layout>
                <c:manualLayout>
                  <c:x val="-7.0006281565093406E-2"/>
                  <c:y val="4.3861161310307803E-2"/>
                </c:manualLayout>
              </c:layout>
              <c:tx>
                <c:rich>
                  <a:bodyPr/>
                  <a:lstStyle/>
                  <a:p>
                    <a:fld id="{C5569941-2047-4576-B61B-AF2A52B5A53C}"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1E9C-4B63-89D1-53CB7E4E4A69}"/>
                </c:ext>
              </c:extLst>
            </c:dLbl>
            <c:dLbl>
              <c:idx val="3"/>
              <c:layout>
                <c:manualLayout>
                  <c:x val="-1.19323079566316E-2"/>
                  <c:y val="-1.8167782306989701E-2"/>
                </c:manualLayout>
              </c:layout>
              <c:tx>
                <c:rich>
                  <a:bodyPr/>
                  <a:lstStyle/>
                  <a:p>
                    <a:fld id="{15D9B2D0-49FB-4CB7-BC09-517720E66EAE}"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1E9C-4B63-89D1-53CB7E4E4A6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0">
                <a:spAutoFit/>
              </a:bodyPr>
              <a:lstStyle/>
              <a:p>
                <a:pPr algn="ctr">
                  <a:defRPr lang="es-CO" sz="9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showLeaderLines val="1"/>
            <c:leaderLines>
              <c:spPr>
                <a:ln w="9525" cap="flat" cmpd="sng" algn="ctr">
                  <a:solidFill>
                    <a:schemeClr val="dk1">
                      <a:lumMod val="50000"/>
                      <a:lumOff val="50000"/>
                    </a:schemeClr>
                  </a:solidFill>
                  <a:prstDash val="solid"/>
                  <a:round/>
                </a:ln>
                <a:effectLst/>
              </c:spPr>
            </c:leaderLines>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Población_Afiliada_Regimen'!$V$14:$V$17</c:f>
              <c:numCache>
                <c:formatCode>0.00%</c:formatCode>
                <c:ptCount val="4"/>
                <c:pt idx="0">
                  <c:v>0.51937756113238898</c:v>
                </c:pt>
                <c:pt idx="1">
                  <c:v>0.23420914017373301</c:v>
                </c:pt>
                <c:pt idx="2">
                  <c:v>1.6078777977162999E-2</c:v>
                </c:pt>
                <c:pt idx="3">
                  <c:v>1.9694494290739301E-2</c:v>
                </c:pt>
              </c:numCache>
            </c:numRef>
          </c:val>
          <c:extLst>
            <c:ext xmlns:c16="http://schemas.microsoft.com/office/drawing/2014/chart" uri="{C3380CC4-5D6E-409C-BE32-E72D297353CC}">
              <c16:uniqueId val="{00000008-1E9C-4B63-89D1-53CB7E4E4A69}"/>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8d14551-7191-4cf4-91c7-f917e54184a7}"/>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subregión del Bajo Cauca.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'1. Población_Afiliada_Regimen'!$U$28:$U$31</c:f>
              <c:strCache>
                <c:ptCount val="4"/>
                <c:pt idx="0">
                  <c:v>RS</c:v>
                </c:pt>
                <c:pt idx="1">
                  <c:v>RC</c:v>
                </c:pt>
                <c:pt idx="2">
                  <c:v>RE</c:v>
                </c:pt>
                <c:pt idx="3">
                  <c:v>FP</c:v>
                </c:pt>
              </c:strCache>
            </c:strRef>
          </c:tx>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DEC-4DE5-BD5B-0A95748F51C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DEC-4DE5-BD5B-0A95748F51C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DEC-4DE5-BD5B-0A95748F51C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DEC-4DE5-BD5B-0A95748F51CD}"/>
              </c:ext>
            </c:extLst>
          </c:dPt>
          <c:dLbls>
            <c:dLbl>
              <c:idx val="0"/>
              <c:layout>
                <c:manualLayout>
                  <c:x val="-0.137403412116642"/>
                  <c:y val="-0.193253685128948"/>
                </c:manualLayout>
              </c:layout>
              <c:tx>
                <c:rich>
                  <a:bodyPr/>
                  <a:lstStyle/>
                  <a:p>
                    <a:fld id="{61539878-EBA9-4F51-A1C3-02BFF6EB0DA0}"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DEC-4DE5-BD5B-0A95748F51CD}"/>
                </c:ext>
              </c:extLst>
            </c:dLbl>
            <c:dLbl>
              <c:idx val="1"/>
              <c:tx>
                <c:rich>
                  <a:bodyPr/>
                  <a:lstStyle/>
                  <a:p>
                    <a:fld id="{92D8B6DA-DBDB-4424-9E55-9CC054EB6A04}" type="VALUE">
                      <a:rPr lang="en-US"/>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DEC-4DE5-BD5B-0A95748F51CD}"/>
                </c:ext>
              </c:extLst>
            </c:dLbl>
            <c:dLbl>
              <c:idx val="2"/>
              <c:layout>
                <c:manualLayout>
                  <c:x val="-7.0006281565093406E-2"/>
                  <c:y val="4.3861161310307803E-2"/>
                </c:manualLayout>
              </c:layout>
              <c:tx>
                <c:rich>
                  <a:bodyPr/>
                  <a:lstStyle/>
                  <a:p>
                    <a:fld id="{6B6219A7-5CF6-416A-995F-B05EC8438584}"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DEC-4DE5-BD5B-0A95748F51CD}"/>
                </c:ext>
              </c:extLst>
            </c:dLbl>
            <c:dLbl>
              <c:idx val="3"/>
              <c:layout>
                <c:manualLayout>
                  <c:x val="-1.19323079566316E-2"/>
                  <c:y val="-1.8167782306989701E-2"/>
                </c:manualLayout>
              </c:layout>
              <c:tx>
                <c:rich>
                  <a:bodyPr/>
                  <a:lstStyle/>
                  <a:p>
                    <a:fld id="{DD671B9A-1427-4482-B1F2-94BAE88D0D17}" type="VALUE">
                      <a:rPr lang="en-US"/>
                      <a:pPr/>
                      <a:t>[VALOR]</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5DEC-4DE5-BD5B-0A95748F51C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0">
                <a:spAutoFit/>
              </a:bodyPr>
              <a:lstStyle/>
              <a:p>
                <a:pPr algn="ctr">
                  <a:defRPr lang="es-CO" sz="9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showLeaderLines val="1"/>
            <c:leaderLines>
              <c:spPr>
                <a:ln w="9525" cap="flat" cmpd="sng" algn="ctr">
                  <a:solidFill>
                    <a:schemeClr val="dk1">
                      <a:lumMod val="50000"/>
                      <a:lumOff val="50000"/>
                    </a:schemeClr>
                  </a:solidFill>
                  <a:prstDash val="solid"/>
                  <a:round/>
                </a:ln>
                <a:effectLst/>
              </c:spPr>
            </c:leaderLines>
            <c:extLst>
              <c:ext xmlns:c15="http://schemas.microsoft.com/office/drawing/2012/chart" uri="{CE6537A1-D6FC-4f65-9D91-7224C49458BB}"/>
            </c:extLst>
          </c:dLbls>
          <c:cat>
            <c:strLit>
              <c:ptCount val="4"/>
              <c:pt idx="0">
                <c:v>RS</c:v>
              </c:pt>
              <c:pt idx="1">
                <c:v>RC</c:v>
              </c:pt>
              <c:pt idx="2">
                <c:v>RE</c:v>
              </c:pt>
              <c:pt idx="3">
                <c:v>FP</c:v>
              </c:pt>
            </c:strLit>
          </c:cat>
          <c:val>
            <c:numRef>
              <c:f>'1. Población_Afiliada_Regimen'!$V$28:$V$31</c:f>
              <c:numCache>
                <c:formatCode>0.00%</c:formatCode>
                <c:ptCount val="4"/>
                <c:pt idx="0">
                  <c:v>0.83697264505151003</c:v>
                </c:pt>
                <c:pt idx="1">
                  <c:v>0.13105591210904999</c:v>
                </c:pt>
                <c:pt idx="2">
                  <c:v>1.5606562228346299E-2</c:v>
                </c:pt>
                <c:pt idx="3">
                  <c:v>9.0221391976621594E-3</c:v>
                </c:pt>
              </c:numCache>
            </c:numRef>
          </c:val>
          <c:extLst>
            <c:ext xmlns:c16="http://schemas.microsoft.com/office/drawing/2014/chart" uri="{C3380CC4-5D6E-409C-BE32-E72D297353CC}">
              <c16:uniqueId val="{00000008-5DEC-4DE5-BD5B-0A95748F51CD}"/>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c73a2f1-577e-439c-b63a-e834f54d2a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3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5.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image" Target="../media/image1.emf"/><Relationship Id="rId1" Type="http://schemas.openxmlformats.org/officeDocument/2006/relationships/chart" Target="../charts/chart5.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7.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6.xml"/><Relationship Id="rId5" Type="http://schemas.openxmlformats.org/officeDocument/2006/relationships/chart" Target="../charts/chart21.xml"/><Relationship Id="rId10" Type="http://schemas.openxmlformats.org/officeDocument/2006/relationships/chart" Target="../charts/chart25.xml"/><Relationship Id="rId4" Type="http://schemas.openxmlformats.org/officeDocument/2006/relationships/chart" Target="../charts/chart20.xml"/><Relationship Id="rId9" Type="http://schemas.openxmlformats.org/officeDocument/2006/relationships/chart" Target="../charts/chart2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image" Target="../media/image1.emf"/><Relationship Id="rId4" Type="http://schemas.openxmlformats.org/officeDocument/2006/relationships/chart" Target="../charts/chart3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image" Target="../media/image1.emf"/><Relationship Id="rId1" Type="http://schemas.openxmlformats.org/officeDocument/2006/relationships/chart" Target="../charts/chart3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0.xml"/><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10" Type="http://schemas.openxmlformats.org/officeDocument/2006/relationships/image" Target="../media/image1.emf"/><Relationship Id="rId4" Type="http://schemas.openxmlformats.org/officeDocument/2006/relationships/chart" Target="../charts/chart36.xml"/><Relationship Id="rId9" Type="http://schemas.openxmlformats.org/officeDocument/2006/relationships/chart" Target="../charts/chart41.xml"/></Relationships>
</file>

<file path=xl/drawings/_rels/drawing9.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drawing1.xml><?xml version="1.0" encoding="utf-8"?>
<xdr:wsDr xmlns:xdr="http://schemas.openxmlformats.org/drawingml/2006/spreadsheetDrawing" xmlns:a="http://schemas.openxmlformats.org/drawingml/2006/main">
  <xdr:twoCellAnchor>
    <xdr:from>
      <xdr:col>6</xdr:col>
      <xdr:colOff>1265465</xdr:colOff>
      <xdr:row>9</xdr:row>
      <xdr:rowOff>68036</xdr:rowOff>
    </xdr:from>
    <xdr:to>
      <xdr:col>14</xdr:col>
      <xdr:colOff>925285</xdr:colOff>
      <xdr:row>33</xdr:row>
      <xdr:rowOff>136072</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2177141</xdr:colOff>
      <xdr:row>22</xdr:row>
      <xdr:rowOff>172809</xdr:rowOff>
    </xdr:from>
    <xdr:to>
      <xdr:col>5</xdr:col>
      <xdr:colOff>884465</xdr:colOff>
      <xdr:row>38</xdr:row>
      <xdr:rowOff>176892</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1034143</xdr:colOff>
      <xdr:row>0</xdr:row>
      <xdr:rowOff>63953</xdr:rowOff>
    </xdr:from>
    <xdr:to>
      <xdr:col>9</xdr:col>
      <xdr:colOff>666750</xdr:colOff>
      <xdr:row>9</xdr:row>
      <xdr:rowOff>31296</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B00-000005000000}"/>
            </a:ext>
          </a:extLst>
        </xdr:cNvPr>
        <xdr:cNvSpPr txBox="1"/>
      </xdr:nvSpPr>
      <xdr:spPr>
        <a:xfrm>
          <a:off x="16503650" y="602551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326572</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598715</xdr:colOff>
      <xdr:row>43</xdr:row>
      <xdr:rowOff>149679</xdr:rowOff>
    </xdr:to>
    <xdr:graphicFrame macro="">
      <xdr:nvGraphicFramePr>
        <xdr:cNvPr id="17" name="Gráfico 16">
          <a:extLst>
            <a:ext uri="{FF2B5EF4-FFF2-40B4-BE49-F238E27FC236}">
              <a16:creationId xmlns:a16="http://schemas.microsoft.com/office/drawing/2014/main" id="{00000000-0008-0000-0B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272143</xdr:colOff>
      <xdr:row>46</xdr:row>
      <xdr:rowOff>190501</xdr:rowOff>
    </xdr:from>
    <xdr:to>
      <xdr:col>18</xdr:col>
      <xdr:colOff>557894</xdr:colOff>
      <xdr:row>61</xdr:row>
      <xdr:rowOff>353786</xdr:rowOff>
    </xdr:to>
    <xdr:graphicFrame macro="">
      <xdr:nvGraphicFramePr>
        <xdr:cNvPr id="21" name="Gráfico 20">
          <a:extLst>
            <a:ext uri="{FF2B5EF4-FFF2-40B4-BE49-F238E27FC236}">
              <a16:creationId xmlns:a16="http://schemas.microsoft.com/office/drawing/2014/main" id="{00000000-0008-0000-0B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B00-000019000000}"/>
            </a:ext>
          </a:extLst>
        </xdr:cNvPr>
        <xdr:cNvSpPr txBox="1"/>
      </xdr:nvSpPr>
      <xdr:spPr>
        <a:xfrm>
          <a:off x="24953595" y="600837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13607</xdr:colOff>
      <xdr:row>1</xdr:row>
      <xdr:rowOff>472166</xdr:rowOff>
    </xdr:from>
    <xdr:to>
      <xdr:col>33</xdr:col>
      <xdr:colOff>571499</xdr:colOff>
      <xdr:row>20</xdr:row>
      <xdr:rowOff>231321</xdr:rowOff>
    </xdr:to>
    <xdr:graphicFrame macro="">
      <xdr:nvGraphicFramePr>
        <xdr:cNvPr id="4" name="Gráfico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44</xdr:row>
      <xdr:rowOff>20754</xdr:rowOff>
    </xdr:from>
    <xdr:to>
      <xdr:col>14</xdr:col>
      <xdr:colOff>894668</xdr:colOff>
      <xdr:row>45</xdr:row>
      <xdr:rowOff>27217</xdr:rowOff>
    </xdr:to>
    <xdr:sp macro="" textlink="">
      <xdr:nvSpPr>
        <xdr:cNvPr id="14" name="1 CuadroTexto">
          <a:extLst>
            <a:ext uri="{FF2B5EF4-FFF2-40B4-BE49-F238E27FC236}">
              <a16:creationId xmlns:a16="http://schemas.microsoft.com/office/drawing/2014/main" id="{00000000-0008-0000-0B00-00000E000000}"/>
            </a:ext>
          </a:extLst>
        </xdr:cNvPr>
        <xdr:cNvSpPr txBox="1"/>
      </xdr:nvSpPr>
      <xdr:spPr>
        <a:xfrm>
          <a:off x="16353790" y="13168630"/>
          <a:ext cx="4295140" cy="247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333730</xdr:colOff>
      <xdr:row>1</xdr:row>
      <xdr:rowOff>340179</xdr:rowOff>
    </xdr:to>
    <xdr:pic>
      <xdr:nvPicPr>
        <xdr:cNvPr id="12" name="Imagen 1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660334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312964</xdr:colOff>
      <xdr:row>1</xdr:row>
      <xdr:rowOff>120197</xdr:rowOff>
    </xdr:from>
    <xdr:to>
      <xdr:col>65</xdr:col>
      <xdr:colOff>574302</xdr:colOff>
      <xdr:row>64</xdr:row>
      <xdr:rowOff>149678</xdr:rowOff>
    </xdr:to>
    <xdr:sp macro="" textlink="">
      <xdr:nvSpPr>
        <xdr:cNvPr id="4" name="Rectángulo 3">
          <a:extLst>
            <a:ext uri="{FF2B5EF4-FFF2-40B4-BE49-F238E27FC236}">
              <a16:creationId xmlns:a16="http://schemas.microsoft.com/office/drawing/2014/main" id="{00000000-0008-0000-0C00-000004000000}"/>
            </a:ext>
          </a:extLst>
        </xdr:cNvPr>
        <xdr:cNvSpPr/>
      </xdr:nvSpPr>
      <xdr:spPr>
        <a:xfrm>
          <a:off x="23048595" y="701040"/>
          <a:ext cx="33789620" cy="13030835"/>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714935</xdr:colOff>
      <xdr:row>55</xdr:row>
      <xdr:rowOff>120372</xdr:rowOff>
    </xdr:from>
    <xdr:to>
      <xdr:col>8</xdr:col>
      <xdr:colOff>2979964</xdr:colOff>
      <xdr:row>56</xdr:row>
      <xdr:rowOff>163285</xdr:rowOff>
    </xdr:to>
    <xdr:sp macro="" textlink="">
      <xdr:nvSpPr>
        <xdr:cNvPr id="9" name="1 CuadroTexto">
          <a:extLst>
            <a:ext uri="{FF2B5EF4-FFF2-40B4-BE49-F238E27FC236}">
              <a16:creationId xmlns:a16="http://schemas.microsoft.com/office/drawing/2014/main" id="{00000000-0008-0000-0C00-000009000000}"/>
            </a:ext>
          </a:extLst>
        </xdr:cNvPr>
        <xdr:cNvSpPr txBox="1"/>
      </xdr:nvSpPr>
      <xdr:spPr>
        <a:xfrm>
          <a:off x="9182100" y="12188190"/>
          <a:ext cx="3027045" cy="23368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111674</xdr:rowOff>
    </xdr:to>
    <xdr:graphicFrame macro="">
      <xdr:nvGraphicFramePr>
        <xdr:cNvPr id="12" name="Gráfico 11">
          <a:extLst>
            <a:ext uri="{FF2B5EF4-FFF2-40B4-BE49-F238E27FC236}">
              <a16:creationId xmlns:a16="http://schemas.microsoft.com/office/drawing/2014/main" id="{00000000-0008-0000-0C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20</xdr:row>
      <xdr:rowOff>135173</xdr:rowOff>
    </xdr:from>
    <xdr:to>
      <xdr:col>32</xdr:col>
      <xdr:colOff>66405</xdr:colOff>
      <xdr:row>41</xdr:row>
      <xdr:rowOff>16162</xdr:rowOff>
    </xdr:to>
    <xdr:graphicFrame macro="">
      <xdr:nvGraphicFramePr>
        <xdr:cNvPr id="13" name="Gráfico 12">
          <a:extLst>
            <a:ext uri="{FF2B5EF4-FFF2-40B4-BE49-F238E27FC236}">
              <a16:creationId xmlns:a16="http://schemas.microsoft.com/office/drawing/2014/main" id="{00000000-0008-0000-0C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79374</xdr:colOff>
      <xdr:row>1</xdr:row>
      <xdr:rowOff>277349</xdr:rowOff>
    </xdr:from>
    <xdr:to>
      <xdr:col>65</xdr:col>
      <xdr:colOff>285749</xdr:colOff>
      <xdr:row>19</xdr:row>
      <xdr:rowOff>101836</xdr:rowOff>
    </xdr:to>
    <xdr:graphicFrame macro="">
      <xdr:nvGraphicFramePr>
        <xdr:cNvPr id="14" name="Gráfico 13">
          <a:extLst>
            <a:ext uri="{FF2B5EF4-FFF2-40B4-BE49-F238E27FC236}">
              <a16:creationId xmlns:a16="http://schemas.microsoft.com/office/drawing/2014/main" id="{00000000-0008-0000-0C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519906</xdr:colOff>
      <xdr:row>1</xdr:row>
      <xdr:rowOff>273945</xdr:rowOff>
    </xdr:from>
    <xdr:to>
      <xdr:col>43</xdr:col>
      <xdr:colOff>129906</xdr:colOff>
      <xdr:row>19</xdr:row>
      <xdr:rowOff>87548</xdr:rowOff>
    </xdr:to>
    <xdr:graphicFrame macro="">
      <xdr:nvGraphicFramePr>
        <xdr:cNvPr id="15" name="Gráfico 14">
          <a:extLst>
            <a:ext uri="{FF2B5EF4-FFF2-40B4-BE49-F238E27FC236}">
              <a16:creationId xmlns:a16="http://schemas.microsoft.com/office/drawing/2014/main" id="{00000000-0008-0000-0C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43</xdr:col>
      <xdr:colOff>646905</xdr:colOff>
      <xdr:row>1</xdr:row>
      <xdr:rowOff>293788</xdr:rowOff>
    </xdr:from>
    <xdr:to>
      <xdr:col>54</xdr:col>
      <xdr:colOff>256905</xdr:colOff>
      <xdr:row>19</xdr:row>
      <xdr:rowOff>112068</xdr:rowOff>
    </xdr:to>
    <xdr:graphicFrame macro="">
      <xdr:nvGraphicFramePr>
        <xdr:cNvPr id="16" name="Gráfico 15">
          <a:extLst>
            <a:ext uri="{FF2B5EF4-FFF2-40B4-BE49-F238E27FC236}">
              <a16:creationId xmlns:a16="http://schemas.microsoft.com/office/drawing/2014/main" id="{00000000-0008-0000-0C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488155</xdr:colOff>
      <xdr:row>42</xdr:row>
      <xdr:rowOff>46273</xdr:rowOff>
    </xdr:from>
    <xdr:to>
      <xdr:col>43</xdr:col>
      <xdr:colOff>108857</xdr:colOff>
      <xdr:row>63</xdr:row>
      <xdr:rowOff>95250</xdr:rowOff>
    </xdr:to>
    <xdr:graphicFrame macro="">
      <xdr:nvGraphicFramePr>
        <xdr:cNvPr id="19" name="Gráfico 18">
          <a:extLst>
            <a:ext uri="{FF2B5EF4-FFF2-40B4-BE49-F238E27FC236}">
              <a16:creationId xmlns:a16="http://schemas.microsoft.com/office/drawing/2014/main" id="{00000000-0008-0000-0C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484188</xdr:colOff>
      <xdr:row>20</xdr:row>
      <xdr:rowOff>123265</xdr:rowOff>
    </xdr:from>
    <xdr:to>
      <xdr:col>43</xdr:col>
      <xdr:colOff>94188</xdr:colOff>
      <xdr:row>41</xdr:row>
      <xdr:rowOff>112061</xdr:rowOff>
    </xdr:to>
    <xdr:graphicFrame macro="">
      <xdr:nvGraphicFramePr>
        <xdr:cNvPr id="21" name="Gráfico 20">
          <a:extLst>
            <a:ext uri="{FF2B5EF4-FFF2-40B4-BE49-F238E27FC236}">
              <a16:creationId xmlns:a16="http://schemas.microsoft.com/office/drawing/2014/main" id="{00000000-0008-0000-0C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489857</xdr:colOff>
      <xdr:row>42</xdr:row>
      <xdr:rowOff>46275</xdr:rowOff>
    </xdr:from>
    <xdr:to>
      <xdr:col>32</xdr:col>
      <xdr:colOff>58469</xdr:colOff>
      <xdr:row>64</xdr:row>
      <xdr:rowOff>0</xdr:rowOff>
    </xdr:to>
    <xdr:graphicFrame macro="">
      <xdr:nvGraphicFramePr>
        <xdr:cNvPr id="24" name="Gráfico 23">
          <a:extLst>
            <a:ext uri="{FF2B5EF4-FFF2-40B4-BE49-F238E27FC236}">
              <a16:creationId xmlns:a16="http://schemas.microsoft.com/office/drawing/2014/main" id="{00000000-0008-0000-0C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43</xdr:col>
      <xdr:colOff>634999</xdr:colOff>
      <xdr:row>42</xdr:row>
      <xdr:rowOff>63736</xdr:rowOff>
    </xdr:from>
    <xdr:to>
      <xdr:col>54</xdr:col>
      <xdr:colOff>231321</xdr:colOff>
      <xdr:row>63</xdr:row>
      <xdr:rowOff>108857</xdr:rowOff>
    </xdr:to>
    <xdr:graphicFrame macro="">
      <xdr:nvGraphicFramePr>
        <xdr:cNvPr id="35" name="Gráfico 34">
          <a:extLst>
            <a:ext uri="{FF2B5EF4-FFF2-40B4-BE49-F238E27FC236}">
              <a16:creationId xmlns:a16="http://schemas.microsoft.com/office/drawing/2014/main" id="{00000000-0008-0000-0C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43</xdr:col>
      <xdr:colOff>634999</xdr:colOff>
      <xdr:row>21</xdr:row>
      <xdr:rowOff>14011</xdr:rowOff>
    </xdr:from>
    <xdr:to>
      <xdr:col>54</xdr:col>
      <xdr:colOff>244999</xdr:colOff>
      <xdr:row>41</xdr:row>
      <xdr:rowOff>189154</xdr:rowOff>
    </xdr:to>
    <xdr:graphicFrame macro="">
      <xdr:nvGraphicFramePr>
        <xdr:cNvPr id="17" name="Gráfico 16">
          <a:extLst>
            <a:ext uri="{FF2B5EF4-FFF2-40B4-BE49-F238E27FC236}">
              <a16:creationId xmlns:a16="http://schemas.microsoft.com/office/drawing/2014/main" id="{00000000-0008-0000-0C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826145</xdr:colOff>
      <xdr:row>51</xdr:row>
      <xdr:rowOff>119488</xdr:rowOff>
    </xdr:from>
    <xdr:to>
      <xdr:col>31</xdr:col>
      <xdr:colOff>560584</xdr:colOff>
      <xdr:row>59</xdr:row>
      <xdr:rowOff>14342</xdr:rowOff>
    </xdr:to>
    <xdr:sp macro="" textlink="">
      <xdr:nvSpPr>
        <xdr:cNvPr id="2" name="CuadroTexto 1">
          <a:extLst>
            <a:ext uri="{FF2B5EF4-FFF2-40B4-BE49-F238E27FC236}">
              <a16:creationId xmlns:a16="http://schemas.microsoft.com/office/drawing/2014/main" id="{00000000-0008-0000-0C00-000002000000}"/>
            </a:ext>
          </a:extLst>
        </xdr:cNvPr>
        <xdr:cNvSpPr txBox="1"/>
      </xdr:nvSpPr>
      <xdr:spPr>
        <a:xfrm rot="1693484">
          <a:off x="22562185" y="11339830"/>
          <a:ext cx="8354060" cy="1447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33</xdr:col>
      <xdr:colOff>440531</xdr:colOff>
      <xdr:row>136</xdr:row>
      <xdr:rowOff>59531</xdr:rowOff>
    </xdr:from>
    <xdr:to>
      <xdr:col>38</xdr:col>
      <xdr:colOff>100544</xdr:colOff>
      <xdr:row>142</xdr:row>
      <xdr:rowOff>142875</xdr:rowOff>
    </xdr:to>
    <xdr:pic>
      <xdr:nvPicPr>
        <xdr:cNvPr id="23" name="Imagen 22">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1"/>
        <a:stretch>
          <a:fillRect/>
        </a:stretch>
      </xdr:blipFill>
      <xdr:spPr>
        <a:xfrm>
          <a:off x="32320230" y="26538555"/>
          <a:ext cx="3470275" cy="1055370"/>
        </a:xfrm>
        <a:prstGeom prst="rect">
          <a:avLst/>
        </a:prstGeom>
      </xdr:spPr>
    </xdr:pic>
    <xdr:clientData/>
  </xdr:twoCellAnchor>
  <xdr:twoCellAnchor>
    <xdr:from>
      <xdr:col>55</xdr:col>
      <xdr:colOff>83343</xdr:colOff>
      <xdr:row>20</xdr:row>
      <xdr:rowOff>170893</xdr:rowOff>
    </xdr:from>
    <xdr:to>
      <xdr:col>65</xdr:col>
      <xdr:colOff>300562</xdr:colOff>
      <xdr:row>41</xdr:row>
      <xdr:rowOff>159687</xdr:rowOff>
    </xdr:to>
    <xdr:graphicFrame macro="">
      <xdr:nvGraphicFramePr>
        <xdr:cNvPr id="25" name="Gráfico 24">
          <a:extLst>
            <a:ext uri="{FF2B5EF4-FFF2-40B4-BE49-F238E27FC236}">
              <a16:creationId xmlns:a16="http://schemas.microsoft.com/office/drawing/2014/main" id="{00000000-0008-0000-0C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20</xdr:col>
      <xdr:colOff>72985</xdr:colOff>
      <xdr:row>0</xdr:row>
      <xdr:rowOff>27216</xdr:rowOff>
    </xdr:from>
    <xdr:to>
      <xdr:col>21</xdr:col>
      <xdr:colOff>421822</xdr:colOff>
      <xdr:row>1</xdr:row>
      <xdr:rowOff>67320</xdr:rowOff>
    </xdr:to>
    <xdr:pic>
      <xdr:nvPicPr>
        <xdr:cNvPr id="18" name="Imagen 17">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1808440" y="26670"/>
          <a:ext cx="1349375" cy="621665"/>
        </a:xfrm>
        <a:prstGeom prst="rect">
          <a:avLst/>
        </a:prstGeom>
        <a:solidFill>
          <a:sysClr val="window" lastClr="FFFFFF"/>
        </a:solidFill>
      </xdr:spPr>
    </xdr:pic>
    <xdr:clientData/>
  </xdr:twoCellAnchor>
</xdr:wsDr>
</file>

<file path=xl/drawings/drawing12.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06692FF-472E-4890-A0E9-66D5608D1686}"/>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1F991C72-89DC-456A-AE42-FA2BD9803402}"/>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9FC0122D-CDED-4333-A93A-B65B5C57E7B3}"/>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958B8259-015D-418F-9E59-CD074CEF14AA}"/>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67563DAC-3F78-4FB4-AE0F-E6BC34B8CE02}"/>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FCA720B1-49FE-4187-B512-8C1C22FE022F}"/>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8.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0F533A1A-3A78-4209-B835-DC4D302F9ABB}"/>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999CEF47-D315-4865-97DF-CFA952904804}"/>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3EE9C037-BD64-4088-AC70-17865E7E48F8}"/>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editAs="oneCell">
    <xdr:from>
      <xdr:col>0</xdr:col>
      <xdr:colOff>82824</xdr:colOff>
      <xdr:row>1</xdr:row>
      <xdr:rowOff>152192</xdr:rowOff>
    </xdr:from>
    <xdr:to>
      <xdr:col>0</xdr:col>
      <xdr:colOff>1936665</xdr:colOff>
      <xdr:row>2</xdr:row>
      <xdr:rowOff>246346</xdr:rowOff>
    </xdr:to>
    <xdr:pic>
      <xdr:nvPicPr>
        <xdr:cNvPr id="4" name="Imagen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824" y="592723"/>
          <a:ext cx="1853841" cy="653748"/>
        </a:xfrm>
        <a:prstGeom prst="rect">
          <a:avLst/>
        </a:prstGeom>
        <a:solidFill>
          <a:sysClr val="window" lastClr="FFFFFF"/>
        </a:solid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202406</xdr:colOff>
      <xdr:row>1</xdr:row>
      <xdr:rowOff>35717</xdr:rowOff>
    </xdr:from>
    <xdr:to>
      <xdr:col>0</xdr:col>
      <xdr:colOff>2202655</xdr:colOff>
      <xdr:row>2</xdr:row>
      <xdr:rowOff>259000</xdr:rowOff>
    </xdr:to>
    <xdr:pic>
      <xdr:nvPicPr>
        <xdr:cNvPr id="5" name="Imagen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2406" y="571498"/>
          <a:ext cx="2000249" cy="711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193</xdr:col>
      <xdr:colOff>296334</xdr:colOff>
      <xdr:row>3</xdr:row>
      <xdr:rowOff>52916</xdr:rowOff>
    </xdr:from>
    <xdr:to>
      <xdr:col>193</xdr:col>
      <xdr:colOff>455083</xdr:colOff>
      <xdr:row>3</xdr:row>
      <xdr:rowOff>243416</xdr:rowOff>
    </xdr:to>
    <xdr:sp macro="" textlink="">
      <xdr:nvSpPr>
        <xdr:cNvPr id="3" name="2 Flecha arriba">
          <a:extLst>
            <a:ext uri="{FF2B5EF4-FFF2-40B4-BE49-F238E27FC236}">
              <a16:creationId xmlns:a16="http://schemas.microsoft.com/office/drawing/2014/main" id="{00000000-0008-0000-0F00-000003000000}"/>
            </a:ext>
          </a:extLst>
        </xdr:cNvPr>
        <xdr:cNvSpPr/>
      </xdr:nvSpPr>
      <xdr:spPr>
        <a:xfrm>
          <a:off x="19390106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193</xdr:col>
      <xdr:colOff>296331</xdr:colOff>
      <xdr:row>2</xdr:row>
      <xdr:rowOff>95250</xdr:rowOff>
    </xdr:from>
    <xdr:to>
      <xdr:col>193</xdr:col>
      <xdr:colOff>487131</xdr:colOff>
      <xdr:row>2</xdr:row>
      <xdr:rowOff>253650</xdr:rowOff>
    </xdr:to>
    <xdr:sp macro="" textlink="">
      <xdr:nvSpPr>
        <xdr:cNvPr id="4" name="3 Flecha derecha">
          <a:extLst>
            <a:ext uri="{FF2B5EF4-FFF2-40B4-BE49-F238E27FC236}">
              <a16:creationId xmlns:a16="http://schemas.microsoft.com/office/drawing/2014/main" id="{00000000-0008-0000-0F00-000004000000}"/>
            </a:ext>
          </a:extLst>
        </xdr:cNvPr>
        <xdr:cNvSpPr/>
      </xdr:nvSpPr>
      <xdr:spPr>
        <a:xfrm>
          <a:off x="19390106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193</xdr:col>
      <xdr:colOff>296333</xdr:colOff>
      <xdr:row>1</xdr:row>
      <xdr:rowOff>127005</xdr:rowOff>
    </xdr:from>
    <xdr:to>
      <xdr:col>193</xdr:col>
      <xdr:colOff>444500</xdr:colOff>
      <xdr:row>1</xdr:row>
      <xdr:rowOff>249772</xdr:rowOff>
    </xdr:to>
    <xdr:sp macro="" textlink="">
      <xdr:nvSpPr>
        <xdr:cNvPr id="5" name="4 Flecha abajo">
          <a:extLst>
            <a:ext uri="{FF2B5EF4-FFF2-40B4-BE49-F238E27FC236}">
              <a16:creationId xmlns:a16="http://schemas.microsoft.com/office/drawing/2014/main" id="{00000000-0008-0000-0F00-000005000000}"/>
            </a:ext>
          </a:extLst>
        </xdr:cNvPr>
        <xdr:cNvSpPr/>
      </xdr:nvSpPr>
      <xdr:spPr>
        <a:xfrm>
          <a:off x="19390106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193</xdr:col>
      <xdr:colOff>285750</xdr:colOff>
      <xdr:row>5</xdr:row>
      <xdr:rowOff>31751</xdr:rowOff>
    </xdr:from>
    <xdr:to>
      <xdr:col>193</xdr:col>
      <xdr:colOff>438150</xdr:colOff>
      <xdr:row>5</xdr:row>
      <xdr:rowOff>174626</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9389090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193</xdr:col>
      <xdr:colOff>285750</xdr:colOff>
      <xdr:row>7</xdr:row>
      <xdr:rowOff>31749</xdr:rowOff>
    </xdr:from>
    <xdr:to>
      <xdr:col>193</xdr:col>
      <xdr:colOff>428625</xdr:colOff>
      <xdr:row>8</xdr:row>
      <xdr:rowOff>0</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9389090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193</xdr:col>
      <xdr:colOff>285750</xdr:colOff>
      <xdr:row>6</xdr:row>
      <xdr:rowOff>74083</xdr:rowOff>
    </xdr:from>
    <xdr:to>
      <xdr:col>193</xdr:col>
      <xdr:colOff>419100</xdr:colOff>
      <xdr:row>6</xdr:row>
      <xdr:rowOff>216958</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9389090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208</xdr:col>
      <xdr:colOff>14623</xdr:colOff>
      <xdr:row>1</xdr:row>
      <xdr:rowOff>340812</xdr:rowOff>
    </xdr:from>
    <xdr:to>
      <xdr:col>223</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F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157</xdr:col>
      <xdr:colOff>370415</xdr:colOff>
      <xdr:row>4</xdr:row>
      <xdr:rowOff>52916</xdr:rowOff>
    </xdr:from>
    <xdr:to>
      <xdr:col>157</xdr:col>
      <xdr:colOff>529164</xdr:colOff>
      <xdr:row>4</xdr:row>
      <xdr:rowOff>224366</xdr:rowOff>
    </xdr:to>
    <xdr:sp macro="" textlink="">
      <xdr:nvSpPr>
        <xdr:cNvPr id="2" name="1 Flecha arriba">
          <a:extLst>
            <a:ext uri="{FF2B5EF4-FFF2-40B4-BE49-F238E27FC236}">
              <a16:creationId xmlns:a16="http://schemas.microsoft.com/office/drawing/2014/main" id="{00000000-0008-0000-1000-000002000000}"/>
            </a:ext>
          </a:extLst>
        </xdr:cNvPr>
        <xdr:cNvSpPr/>
      </xdr:nvSpPr>
      <xdr:spPr>
        <a:xfrm>
          <a:off x="90819605"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157</xdr:col>
      <xdr:colOff>370412</xdr:colOff>
      <xdr:row>3</xdr:row>
      <xdr:rowOff>95250</xdr:rowOff>
    </xdr:from>
    <xdr:to>
      <xdr:col>157</xdr:col>
      <xdr:colOff>561212</xdr:colOff>
      <xdr:row>3</xdr:row>
      <xdr:rowOff>253650</xdr:rowOff>
    </xdr:to>
    <xdr:sp macro="" textlink="">
      <xdr:nvSpPr>
        <xdr:cNvPr id="3" name="2 Flecha derecha">
          <a:extLst>
            <a:ext uri="{FF2B5EF4-FFF2-40B4-BE49-F238E27FC236}">
              <a16:creationId xmlns:a16="http://schemas.microsoft.com/office/drawing/2014/main" id="{00000000-0008-0000-1000-000003000000}"/>
            </a:ext>
          </a:extLst>
        </xdr:cNvPr>
        <xdr:cNvSpPr/>
      </xdr:nvSpPr>
      <xdr:spPr>
        <a:xfrm>
          <a:off x="90819605"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157</xdr:col>
      <xdr:colOff>391578</xdr:colOff>
      <xdr:row>2</xdr:row>
      <xdr:rowOff>116417</xdr:rowOff>
    </xdr:from>
    <xdr:to>
      <xdr:col>157</xdr:col>
      <xdr:colOff>539745</xdr:colOff>
      <xdr:row>2</xdr:row>
      <xdr:rowOff>296334</xdr:rowOff>
    </xdr:to>
    <xdr:sp macro="" textlink="">
      <xdr:nvSpPr>
        <xdr:cNvPr id="4" name="3 Flecha abajo">
          <a:extLst>
            <a:ext uri="{FF2B5EF4-FFF2-40B4-BE49-F238E27FC236}">
              <a16:creationId xmlns:a16="http://schemas.microsoft.com/office/drawing/2014/main" id="{00000000-0008-0000-1000-000004000000}"/>
            </a:ext>
          </a:extLst>
        </xdr:cNvPr>
        <xdr:cNvSpPr/>
      </xdr:nvSpPr>
      <xdr:spPr>
        <a:xfrm>
          <a:off x="90840560"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159</xdr:col>
      <xdr:colOff>693206</xdr:colOff>
      <xdr:row>17</xdr:row>
      <xdr:rowOff>5293</xdr:rowOff>
    </xdr:from>
    <xdr:to>
      <xdr:col>170</xdr:col>
      <xdr:colOff>440531</xdr:colOff>
      <xdr:row>18</xdr:row>
      <xdr:rowOff>119063</xdr:rowOff>
    </xdr:to>
    <xdr:sp macro="" textlink="">
      <xdr:nvSpPr>
        <xdr:cNvPr id="6" name="1 CuadroTexto">
          <a:extLst>
            <a:ext uri="{FF2B5EF4-FFF2-40B4-BE49-F238E27FC236}">
              <a16:creationId xmlns:a16="http://schemas.microsoft.com/office/drawing/2014/main" id="{00000000-0008-0000-1000-000006000000}"/>
            </a:ext>
          </a:extLst>
        </xdr:cNvPr>
        <xdr:cNvSpPr txBox="1"/>
      </xdr:nvSpPr>
      <xdr:spPr>
        <a:xfrm>
          <a:off x="93237685"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157</xdr:col>
      <xdr:colOff>285750</xdr:colOff>
      <xdr:row>7</xdr:row>
      <xdr:rowOff>31751</xdr:rowOff>
    </xdr:from>
    <xdr:to>
      <xdr:col>157</xdr:col>
      <xdr:colOff>285750</xdr:colOff>
      <xdr:row>7</xdr:row>
      <xdr:rowOff>174626</xdr:rowOff>
    </xdr:to>
    <xdr:pic>
      <xdr:nvPicPr>
        <xdr:cNvPr id="7" name="6 Imagen">
          <a:extLst>
            <a:ext uri="{FF2B5EF4-FFF2-40B4-BE49-F238E27FC236}">
              <a16:creationId xmlns:a16="http://schemas.microsoft.com/office/drawing/2014/main" id="{00000000-0008-0000-1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0735150"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285750</xdr:colOff>
      <xdr:row>9</xdr:row>
      <xdr:rowOff>31749</xdr:rowOff>
    </xdr:from>
    <xdr:to>
      <xdr:col>157</xdr:col>
      <xdr:colOff>285750</xdr:colOff>
      <xdr:row>10</xdr:row>
      <xdr:rowOff>0</xdr:rowOff>
    </xdr:to>
    <xdr:pic>
      <xdr:nvPicPr>
        <xdr:cNvPr id="8" name="7 Imagen">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0735150"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285750</xdr:colOff>
      <xdr:row>8</xdr:row>
      <xdr:rowOff>31749</xdr:rowOff>
    </xdr:from>
    <xdr:to>
      <xdr:col>157</xdr:col>
      <xdr:colOff>285750</xdr:colOff>
      <xdr:row>8</xdr:row>
      <xdr:rowOff>174624</xdr:rowOff>
    </xdr:to>
    <xdr:pic>
      <xdr:nvPicPr>
        <xdr:cNvPr id="9" name="8 Imagen">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0735150"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423320</xdr:colOff>
      <xdr:row>7</xdr:row>
      <xdr:rowOff>10583</xdr:rowOff>
    </xdr:from>
    <xdr:to>
      <xdr:col>157</xdr:col>
      <xdr:colOff>575720</xdr:colOff>
      <xdr:row>7</xdr:row>
      <xdr:rowOff>153458</xdr:rowOff>
    </xdr:to>
    <xdr:pic>
      <xdr:nvPicPr>
        <xdr:cNvPr id="10" name="9 Imagen">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0872310"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423320</xdr:colOff>
      <xdr:row>9</xdr:row>
      <xdr:rowOff>31747</xdr:rowOff>
    </xdr:from>
    <xdr:to>
      <xdr:col>157</xdr:col>
      <xdr:colOff>566195</xdr:colOff>
      <xdr:row>10</xdr:row>
      <xdr:rowOff>0</xdr:rowOff>
    </xdr:to>
    <xdr:pic>
      <xdr:nvPicPr>
        <xdr:cNvPr id="11" name="10 Imagen">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0872310"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423320</xdr:colOff>
      <xdr:row>8</xdr:row>
      <xdr:rowOff>21164</xdr:rowOff>
    </xdr:from>
    <xdr:to>
      <xdr:col>157</xdr:col>
      <xdr:colOff>556670</xdr:colOff>
      <xdr:row>8</xdr:row>
      <xdr:rowOff>164039</xdr:rowOff>
    </xdr:to>
    <xdr:pic>
      <xdr:nvPicPr>
        <xdr:cNvPr id="12" name="11 Imagen">
          <a:extLst>
            <a:ext uri="{FF2B5EF4-FFF2-40B4-BE49-F238E27FC236}">
              <a16:creationId xmlns:a16="http://schemas.microsoft.com/office/drawing/2014/main" id="{00000000-0008-0000-10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0872310"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172</xdr:col>
      <xdr:colOff>10579</xdr:colOff>
      <xdr:row>2</xdr:row>
      <xdr:rowOff>607220</xdr:rowOff>
    </xdr:from>
    <xdr:to>
      <xdr:col>188</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1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133</xdr:col>
      <xdr:colOff>370415</xdr:colOff>
      <xdr:row>4</xdr:row>
      <xdr:rowOff>52916</xdr:rowOff>
    </xdr:from>
    <xdr:to>
      <xdr:col>133</xdr:col>
      <xdr:colOff>529164</xdr:colOff>
      <xdr:row>4</xdr:row>
      <xdr:rowOff>224366</xdr:rowOff>
    </xdr:to>
    <xdr:sp macro="" textlink="">
      <xdr:nvSpPr>
        <xdr:cNvPr id="2" name="1 Flecha arriba">
          <a:extLst>
            <a:ext uri="{FF2B5EF4-FFF2-40B4-BE49-F238E27FC236}">
              <a16:creationId xmlns:a16="http://schemas.microsoft.com/office/drawing/2014/main" id="{00000000-0008-0000-1100-000002000000}"/>
            </a:ext>
          </a:extLst>
        </xdr:cNvPr>
        <xdr:cNvSpPr/>
      </xdr:nvSpPr>
      <xdr:spPr>
        <a:xfrm>
          <a:off x="113336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133</xdr:col>
      <xdr:colOff>370412</xdr:colOff>
      <xdr:row>3</xdr:row>
      <xdr:rowOff>95250</xdr:rowOff>
    </xdr:from>
    <xdr:to>
      <xdr:col>133</xdr:col>
      <xdr:colOff>561212</xdr:colOff>
      <xdr:row>3</xdr:row>
      <xdr:rowOff>253650</xdr:rowOff>
    </xdr:to>
    <xdr:sp macro="" textlink="">
      <xdr:nvSpPr>
        <xdr:cNvPr id="3" name="2 Flecha derecha">
          <a:extLst>
            <a:ext uri="{FF2B5EF4-FFF2-40B4-BE49-F238E27FC236}">
              <a16:creationId xmlns:a16="http://schemas.microsoft.com/office/drawing/2014/main" id="{00000000-0008-0000-1100-000003000000}"/>
            </a:ext>
          </a:extLst>
        </xdr:cNvPr>
        <xdr:cNvSpPr/>
      </xdr:nvSpPr>
      <xdr:spPr>
        <a:xfrm>
          <a:off x="113336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133</xdr:col>
      <xdr:colOff>391578</xdr:colOff>
      <xdr:row>2</xdr:row>
      <xdr:rowOff>116417</xdr:rowOff>
    </xdr:from>
    <xdr:to>
      <xdr:col>133</xdr:col>
      <xdr:colOff>539745</xdr:colOff>
      <xdr:row>2</xdr:row>
      <xdr:rowOff>296334</xdr:rowOff>
    </xdr:to>
    <xdr:sp macro="" textlink="">
      <xdr:nvSpPr>
        <xdr:cNvPr id="4" name="3 Flecha abajo">
          <a:extLst>
            <a:ext uri="{FF2B5EF4-FFF2-40B4-BE49-F238E27FC236}">
              <a16:creationId xmlns:a16="http://schemas.microsoft.com/office/drawing/2014/main" id="{00000000-0008-0000-1100-000004000000}"/>
            </a:ext>
          </a:extLst>
        </xdr:cNvPr>
        <xdr:cNvSpPr/>
      </xdr:nvSpPr>
      <xdr:spPr>
        <a:xfrm>
          <a:off x="113357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133</xdr:col>
      <xdr:colOff>285750</xdr:colOff>
      <xdr:row>7</xdr:row>
      <xdr:rowOff>31751</xdr:rowOff>
    </xdr:from>
    <xdr:to>
      <xdr:col>133</xdr:col>
      <xdr:colOff>285750</xdr:colOff>
      <xdr:row>7</xdr:row>
      <xdr:rowOff>174626</xdr:rowOff>
    </xdr:to>
    <xdr:pic>
      <xdr:nvPicPr>
        <xdr:cNvPr id="7" name="6 Imagen">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252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511967</xdr:colOff>
      <xdr:row>9</xdr:row>
      <xdr:rowOff>31749</xdr:rowOff>
    </xdr:from>
    <xdr:to>
      <xdr:col>133</xdr:col>
      <xdr:colOff>511967</xdr:colOff>
      <xdr:row>10</xdr:row>
      <xdr:rowOff>3174</xdr:rowOff>
    </xdr:to>
    <xdr:pic>
      <xdr:nvPicPr>
        <xdr:cNvPr id="8" name="7 Imagen">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3478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285750</xdr:colOff>
      <xdr:row>8</xdr:row>
      <xdr:rowOff>31749</xdr:rowOff>
    </xdr:from>
    <xdr:to>
      <xdr:col>133</xdr:col>
      <xdr:colOff>285750</xdr:colOff>
      <xdr:row>8</xdr:row>
      <xdr:rowOff>174624</xdr:rowOff>
    </xdr:to>
    <xdr:pic>
      <xdr:nvPicPr>
        <xdr:cNvPr id="9" name="8 Imagen">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3252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423320</xdr:colOff>
      <xdr:row>7</xdr:row>
      <xdr:rowOff>10583</xdr:rowOff>
    </xdr:from>
    <xdr:to>
      <xdr:col>133</xdr:col>
      <xdr:colOff>575720</xdr:colOff>
      <xdr:row>7</xdr:row>
      <xdr:rowOff>153458</xdr:rowOff>
    </xdr:to>
    <xdr:pic>
      <xdr:nvPicPr>
        <xdr:cNvPr id="10" name="9 Imagen">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89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423320</xdr:colOff>
      <xdr:row>9</xdr:row>
      <xdr:rowOff>31747</xdr:rowOff>
    </xdr:from>
    <xdr:to>
      <xdr:col>133</xdr:col>
      <xdr:colOff>566195</xdr:colOff>
      <xdr:row>10</xdr:row>
      <xdr:rowOff>3172</xdr:rowOff>
    </xdr:to>
    <xdr:pic>
      <xdr:nvPicPr>
        <xdr:cNvPr id="11" name="10 Imagen">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3389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423320</xdr:colOff>
      <xdr:row>8</xdr:row>
      <xdr:rowOff>21164</xdr:rowOff>
    </xdr:from>
    <xdr:to>
      <xdr:col>133</xdr:col>
      <xdr:colOff>556670</xdr:colOff>
      <xdr:row>8</xdr:row>
      <xdr:rowOff>164039</xdr:rowOff>
    </xdr:to>
    <xdr:pic>
      <xdr:nvPicPr>
        <xdr:cNvPr id="12" name="11 Imagen">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3389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147</xdr:col>
      <xdr:colOff>756708</xdr:colOff>
      <xdr:row>3</xdr:row>
      <xdr:rowOff>0</xdr:rowOff>
    </xdr:from>
    <xdr:to>
      <xdr:col>161</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11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148</xdr:col>
      <xdr:colOff>642937</xdr:colOff>
      <xdr:row>30</xdr:row>
      <xdr:rowOff>166687</xdr:rowOff>
    </xdr:from>
    <xdr:to>
      <xdr:col>153</xdr:col>
      <xdr:colOff>711730</xdr:colOff>
      <xdr:row>32</xdr:row>
      <xdr:rowOff>89957</xdr:rowOff>
    </xdr:to>
    <xdr:sp macro="" textlink="">
      <xdr:nvSpPr>
        <xdr:cNvPr id="13" name="1 CuadroTexto">
          <a:extLst>
            <a:ext uri="{FF2B5EF4-FFF2-40B4-BE49-F238E27FC236}">
              <a16:creationId xmlns:a16="http://schemas.microsoft.com/office/drawing/2014/main" id="{00000000-0008-0000-1100-00000D000000}"/>
            </a:ext>
          </a:extLst>
        </xdr:cNvPr>
        <xdr:cNvSpPr txBox="1"/>
      </xdr:nvSpPr>
      <xdr:spPr>
        <a:xfrm>
          <a:off x="122667395" y="6881495"/>
          <a:ext cx="387858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11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138473</xdr:colOff>
      <xdr:row>0</xdr:row>
      <xdr:rowOff>28575</xdr:rowOff>
    </xdr:from>
    <xdr:to>
      <xdr:col>1</xdr:col>
      <xdr:colOff>1104901</xdr:colOff>
      <xdr:row>3</xdr:row>
      <xdr:rowOff>281339</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73" y="28575"/>
          <a:ext cx="1614128" cy="948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22</xdr:row>
      <xdr:rowOff>0</xdr:rowOff>
    </xdr:from>
    <xdr:to>
      <xdr:col>16</xdr:col>
      <xdr:colOff>0</xdr:colOff>
      <xdr:row>22</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3</xdr:col>
      <xdr:colOff>347663</xdr:colOff>
      <xdr:row>1</xdr:row>
      <xdr:rowOff>114301</xdr:rowOff>
    </xdr:from>
    <xdr:to>
      <xdr:col>9</xdr:col>
      <xdr:colOff>214313</xdr:colOff>
      <xdr:row>19</xdr:row>
      <xdr:rowOff>157162</xdr:rowOff>
    </xdr:to>
    <xdr:graphicFrame macro="">
      <xdr:nvGraphicFramePr>
        <xdr:cNvPr id="4" name="Gráfico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828675</xdr:colOff>
      <xdr:row>3</xdr:row>
      <xdr:rowOff>28575</xdr:rowOff>
    </xdr:from>
    <xdr:to>
      <xdr:col>10</xdr:col>
      <xdr:colOff>1785283</xdr:colOff>
      <xdr:row>4</xdr:row>
      <xdr:rowOff>168275</xdr:rowOff>
    </xdr:to>
    <xdr:pic>
      <xdr:nvPicPr>
        <xdr:cNvPr id="2" name="Picture 2">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90675" y="971550"/>
          <a:ext cx="956310" cy="4635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12</xdr:col>
      <xdr:colOff>709612</xdr:colOff>
      <xdr:row>0</xdr:row>
      <xdr:rowOff>88106</xdr:rowOff>
    </xdr:from>
    <xdr:to>
      <xdr:col>23</xdr:col>
      <xdr:colOff>642937</xdr:colOff>
      <xdr:row>25</xdr:row>
      <xdr:rowOff>50006</xdr:rowOff>
    </xdr:to>
    <xdr:graphicFrame macro="">
      <xdr:nvGraphicFramePr>
        <xdr:cNvPr id="3" name="2 Gráfico">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547428</xdr:colOff>
      <xdr:row>0</xdr:row>
      <xdr:rowOff>71438</xdr:rowOff>
    </xdr:from>
    <xdr:to>
      <xdr:col>12</xdr:col>
      <xdr:colOff>273844</xdr:colOff>
      <xdr:row>25</xdr:row>
      <xdr:rowOff>0</xdr:rowOff>
    </xdr:to>
    <xdr:graphicFrame macro="">
      <xdr:nvGraphicFramePr>
        <xdr:cNvPr id="2" name="Chart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0.02039</cdr:x>
      <cdr:y>0.02297</cdr:y>
    </cdr:from>
    <cdr:to>
      <cdr:x>0.09664</cdr:x>
      <cdr:y>0.11334</cdr:y>
    </cdr:to>
    <cdr:pic>
      <cdr:nvPicPr>
        <cdr:cNvPr id="2" name="Imagen 1">
          <a:extLst xmlns:a="http://schemas.openxmlformats.org/drawingml/2006/main">
            <a:ext uri="{FF2B5EF4-FFF2-40B4-BE49-F238E27FC236}">
              <a16:creationId xmlns:a16="http://schemas.microsoft.com/office/drawing/2014/main" id="{001086C3-D2C4-461B-AC11-75ECEFE74A86}"/>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70035" y="117286"/>
          <a:ext cx="635845" cy="461357"/>
        </a:xfrm>
        <a:prstGeom xmlns:a="http://schemas.openxmlformats.org/drawingml/2006/main" prst="rect">
          <a:avLst/>
        </a:prstGeom>
      </cdr:spPr>
    </cdr:pic>
  </cdr:relSizeAnchor>
</c:userShapes>
</file>

<file path=xl/drawings/drawing37.xml><?xml version="1.0" encoding="utf-8"?>
<c:userShapes xmlns:c="http://schemas.openxmlformats.org/drawingml/2006/chart">
  <cdr:relSizeAnchor xmlns:cdr="http://schemas.openxmlformats.org/drawingml/2006/chartDrawing">
    <cdr:from>
      <cdr:x>0.01657</cdr:x>
      <cdr:y>0.01137</cdr:y>
    </cdr:from>
    <cdr:to>
      <cdr:x>0.11779</cdr:x>
      <cdr:y>0.148</cdr:y>
    </cdr:to>
    <cdr:pic>
      <cdr:nvPicPr>
        <cdr:cNvPr id="2" name="Imagen 1">
          <a:extLst xmlns:a="http://schemas.openxmlformats.org/drawingml/2006/main">
            <a:ext uri="{FF2B5EF4-FFF2-40B4-BE49-F238E27FC236}">
              <a16:creationId xmlns:a16="http://schemas.microsoft.com/office/drawing/2014/main" id="{255660D9-A00B-4199-ADC5-3C200ACDC556}"/>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27000" y="50801"/>
          <a:ext cx="775970" cy="610348"/>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5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5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32202</xdr:colOff>
      <xdr:row>0</xdr:row>
      <xdr:rowOff>63122</xdr:rowOff>
    </xdr:from>
    <xdr:to>
      <xdr:col>24</xdr:col>
      <xdr:colOff>868097</xdr:colOff>
      <xdr:row>9</xdr:row>
      <xdr:rowOff>184265</xdr:rowOff>
    </xdr:to>
    <xdr:graphicFrame macro="">
      <xdr:nvGraphicFramePr>
        <xdr:cNvPr id="164" name="Gráfico 163">
          <a:extLst>
            <a:ext uri="{FF2B5EF4-FFF2-40B4-BE49-F238E27FC236}">
              <a16:creationId xmlns:a16="http://schemas.microsoft.com/office/drawing/2014/main" id="{00000000-0008-0000-0500-0000A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17470</xdr:colOff>
      <xdr:row>10</xdr:row>
      <xdr:rowOff>59455</xdr:rowOff>
    </xdr:from>
    <xdr:to>
      <xdr:col>24</xdr:col>
      <xdr:colOff>828675</xdr:colOff>
      <xdr:row>24</xdr:row>
      <xdr:rowOff>154704</xdr:rowOff>
    </xdr:to>
    <xdr:graphicFrame macro="">
      <xdr:nvGraphicFramePr>
        <xdr:cNvPr id="165" name="Gráfico 164">
          <a:extLst>
            <a:ext uri="{FF2B5EF4-FFF2-40B4-BE49-F238E27FC236}">
              <a16:creationId xmlns:a16="http://schemas.microsoft.com/office/drawing/2014/main" id="{00000000-0008-0000-0500-0000A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19777</xdr:colOff>
      <xdr:row>25</xdr:row>
      <xdr:rowOff>9665</xdr:rowOff>
    </xdr:from>
    <xdr:to>
      <xdr:col>24</xdr:col>
      <xdr:colOff>869156</xdr:colOff>
      <xdr:row>39</xdr:row>
      <xdr:rowOff>135606</xdr:rowOff>
    </xdr:to>
    <xdr:graphicFrame macro="">
      <xdr:nvGraphicFramePr>
        <xdr:cNvPr id="166" name="Gráfico 165">
          <a:extLst>
            <a:ext uri="{FF2B5EF4-FFF2-40B4-BE49-F238E27FC236}">
              <a16:creationId xmlns:a16="http://schemas.microsoft.com/office/drawing/2014/main" id="{00000000-0008-0000-0500-0000A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25044</xdr:colOff>
      <xdr:row>39</xdr:row>
      <xdr:rowOff>185131</xdr:rowOff>
    </xdr:from>
    <xdr:to>
      <xdr:col>24</xdr:col>
      <xdr:colOff>894824</xdr:colOff>
      <xdr:row>54</xdr:row>
      <xdr:rowOff>104744</xdr:rowOff>
    </xdr:to>
    <xdr:graphicFrame macro="">
      <xdr:nvGraphicFramePr>
        <xdr:cNvPr id="167" name="Gráfico 166">
          <a:extLst>
            <a:ext uri="{FF2B5EF4-FFF2-40B4-BE49-F238E27FC236}">
              <a16:creationId xmlns:a16="http://schemas.microsoft.com/office/drawing/2014/main" id="{00000000-0008-0000-0500-0000A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50125</xdr:colOff>
      <xdr:row>54</xdr:row>
      <xdr:rowOff>183508</xdr:rowOff>
    </xdr:from>
    <xdr:to>
      <xdr:col>24</xdr:col>
      <xdr:colOff>929111</xdr:colOff>
      <xdr:row>69</xdr:row>
      <xdr:rowOff>98840</xdr:rowOff>
    </xdr:to>
    <xdr:graphicFrame macro="">
      <xdr:nvGraphicFramePr>
        <xdr:cNvPr id="168" name="Gráfico 167">
          <a:extLst>
            <a:ext uri="{FF2B5EF4-FFF2-40B4-BE49-F238E27FC236}">
              <a16:creationId xmlns:a16="http://schemas.microsoft.com/office/drawing/2014/main" id="{00000000-0008-0000-0500-0000A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54286</xdr:colOff>
      <xdr:row>69</xdr:row>
      <xdr:rowOff>179386</xdr:rowOff>
    </xdr:from>
    <xdr:to>
      <xdr:col>24</xdr:col>
      <xdr:colOff>948267</xdr:colOff>
      <xdr:row>84</xdr:row>
      <xdr:rowOff>105302</xdr:rowOff>
    </xdr:to>
    <xdr:graphicFrame macro="">
      <xdr:nvGraphicFramePr>
        <xdr:cNvPr id="169" name="Gráfico 168">
          <a:extLst>
            <a:ext uri="{FF2B5EF4-FFF2-40B4-BE49-F238E27FC236}">
              <a16:creationId xmlns:a16="http://schemas.microsoft.com/office/drawing/2014/main" id="{00000000-0008-0000-0500-0000A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54531</xdr:colOff>
      <xdr:row>84</xdr:row>
      <xdr:rowOff>177254</xdr:rowOff>
    </xdr:from>
    <xdr:to>
      <xdr:col>24</xdr:col>
      <xdr:colOff>900849</xdr:colOff>
      <xdr:row>99</xdr:row>
      <xdr:rowOff>124337</xdr:rowOff>
    </xdr:to>
    <xdr:graphicFrame macro="">
      <xdr:nvGraphicFramePr>
        <xdr:cNvPr id="170" name="Gráfico 169">
          <a:extLst>
            <a:ext uri="{FF2B5EF4-FFF2-40B4-BE49-F238E27FC236}">
              <a16:creationId xmlns:a16="http://schemas.microsoft.com/office/drawing/2014/main" id="{00000000-0008-0000-0500-0000A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6871</xdr:colOff>
      <xdr:row>100</xdr:row>
      <xdr:rowOff>163011</xdr:rowOff>
    </xdr:from>
    <xdr:to>
      <xdr:col>24</xdr:col>
      <xdr:colOff>871143</xdr:colOff>
      <xdr:row>115</xdr:row>
      <xdr:rowOff>115695</xdr:rowOff>
    </xdr:to>
    <xdr:graphicFrame macro="">
      <xdr:nvGraphicFramePr>
        <xdr:cNvPr id="171" name="Gráfico 170">
          <a:extLst>
            <a:ext uri="{FF2B5EF4-FFF2-40B4-BE49-F238E27FC236}">
              <a16:creationId xmlns:a16="http://schemas.microsoft.com/office/drawing/2014/main" id="{00000000-0008-0000-0500-0000A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896995</xdr:colOff>
      <xdr:row>116</xdr:row>
      <xdr:rowOff>11278</xdr:rowOff>
    </xdr:from>
    <xdr:to>
      <xdr:col>24</xdr:col>
      <xdr:colOff>835504</xdr:colOff>
      <xdr:row>130</xdr:row>
      <xdr:rowOff>79448</xdr:rowOff>
    </xdr:to>
    <xdr:graphicFrame macro="">
      <xdr:nvGraphicFramePr>
        <xdr:cNvPr id="172" name="Gráfico 171">
          <a:extLst>
            <a:ext uri="{FF2B5EF4-FFF2-40B4-BE49-F238E27FC236}">
              <a16:creationId xmlns:a16="http://schemas.microsoft.com/office/drawing/2014/main" id="{00000000-0008-0000-0500-0000A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18</xdr:col>
      <xdr:colOff>899581</xdr:colOff>
      <xdr:row>130</xdr:row>
      <xdr:rowOff>166685</xdr:rowOff>
    </xdr:from>
    <xdr:to>
      <xdr:col>24</xdr:col>
      <xdr:colOff>837406</xdr:colOff>
      <xdr:row>141</xdr:row>
      <xdr:rowOff>124349</xdr:rowOff>
    </xdr:to>
    <xdr:graphicFrame macro="">
      <xdr:nvGraphicFramePr>
        <xdr:cNvPr id="173" name="Gráfico 172">
          <a:extLst>
            <a:ext uri="{FF2B5EF4-FFF2-40B4-BE49-F238E27FC236}">
              <a16:creationId xmlns:a16="http://schemas.microsoft.com/office/drawing/2014/main" id="{00000000-0008-0000-0500-0000A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782413</xdr:colOff>
      <xdr:row>1</xdr:row>
      <xdr:rowOff>378922</xdr:rowOff>
    </xdr:from>
    <xdr:to>
      <xdr:col>24</xdr:col>
      <xdr:colOff>130968</xdr:colOff>
      <xdr:row>14</xdr:row>
      <xdr:rowOff>23813</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285748</xdr:colOff>
      <xdr:row>1</xdr:row>
      <xdr:rowOff>357187</xdr:rowOff>
    </xdr:from>
    <xdr:to>
      <xdr:col>30</xdr:col>
      <xdr:colOff>464343</xdr:colOff>
      <xdr:row>14</xdr:row>
      <xdr:rowOff>35718</xdr:rowOff>
    </xdr:to>
    <xdr:graphicFrame macro="">
      <xdr:nvGraphicFramePr>
        <xdr:cNvPr id="148" name="Gráfico 147">
          <a:extLst>
            <a:ext uri="{FF2B5EF4-FFF2-40B4-BE49-F238E27FC236}">
              <a16:creationId xmlns:a16="http://schemas.microsoft.com/office/drawing/2014/main" id="{00000000-0008-0000-06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797715</xdr:colOff>
      <xdr:row>15</xdr:row>
      <xdr:rowOff>95249</xdr:rowOff>
    </xdr:from>
    <xdr:to>
      <xdr:col>24</xdr:col>
      <xdr:colOff>130966</xdr:colOff>
      <xdr:row>29</xdr:row>
      <xdr:rowOff>154781</xdr:rowOff>
    </xdr:to>
    <xdr:graphicFrame macro="">
      <xdr:nvGraphicFramePr>
        <xdr:cNvPr id="149" name="Gráfico 148">
          <a:extLst>
            <a:ext uri="{FF2B5EF4-FFF2-40B4-BE49-F238E27FC236}">
              <a16:creationId xmlns:a16="http://schemas.microsoft.com/office/drawing/2014/main" id="{00000000-0008-0000-06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285749</xdr:colOff>
      <xdr:row>15</xdr:row>
      <xdr:rowOff>88447</xdr:rowOff>
    </xdr:from>
    <xdr:to>
      <xdr:col>30</xdr:col>
      <xdr:colOff>476251</xdr:colOff>
      <xdr:row>29</xdr:row>
      <xdr:rowOff>124166</xdr:rowOff>
    </xdr:to>
    <xdr:graphicFrame macro="">
      <xdr:nvGraphicFramePr>
        <xdr:cNvPr id="150" name="Gráfico 149">
          <a:extLst>
            <a:ext uri="{FF2B5EF4-FFF2-40B4-BE49-F238E27FC236}">
              <a16:creationId xmlns:a16="http://schemas.microsoft.com/office/drawing/2014/main" id="{00000000-0008-0000-06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782410</xdr:colOff>
      <xdr:row>31</xdr:row>
      <xdr:rowOff>137774</xdr:rowOff>
    </xdr:from>
    <xdr:to>
      <xdr:col>24</xdr:col>
      <xdr:colOff>122464</xdr:colOff>
      <xdr:row>46</xdr:row>
      <xdr:rowOff>125865</xdr:rowOff>
    </xdr:to>
    <xdr:graphicFrame macro="">
      <xdr:nvGraphicFramePr>
        <xdr:cNvPr id="151" name="Gráfico 150">
          <a:extLst>
            <a:ext uri="{FF2B5EF4-FFF2-40B4-BE49-F238E27FC236}">
              <a16:creationId xmlns:a16="http://schemas.microsoft.com/office/drawing/2014/main" id="{00000000-0008-0000-06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329971</xdr:colOff>
      <xdr:row>31</xdr:row>
      <xdr:rowOff>141174</xdr:rowOff>
    </xdr:from>
    <xdr:to>
      <xdr:col>30</xdr:col>
      <xdr:colOff>557892</xdr:colOff>
      <xdr:row>46</xdr:row>
      <xdr:rowOff>108858</xdr:rowOff>
    </xdr:to>
    <xdr:graphicFrame macro="">
      <xdr:nvGraphicFramePr>
        <xdr:cNvPr id="152" name="Gráfico 151">
          <a:extLst>
            <a:ext uri="{FF2B5EF4-FFF2-40B4-BE49-F238E27FC236}">
              <a16:creationId xmlns:a16="http://schemas.microsoft.com/office/drawing/2014/main" id="{00000000-0008-0000-06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533525"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748393</xdr:colOff>
      <xdr:row>49</xdr:row>
      <xdr:rowOff>149679</xdr:rowOff>
    </xdr:from>
    <xdr:to>
      <xdr:col>24</xdr:col>
      <xdr:colOff>149678</xdr:colOff>
      <xdr:row>64</xdr:row>
      <xdr:rowOff>56127</xdr:rowOff>
    </xdr:to>
    <xdr:graphicFrame macro="">
      <xdr:nvGraphicFramePr>
        <xdr:cNvPr id="11" name="Gráfico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421820</xdr:colOff>
      <xdr:row>49</xdr:row>
      <xdr:rowOff>163285</xdr:rowOff>
    </xdr:from>
    <xdr:to>
      <xdr:col>30</xdr:col>
      <xdr:colOff>639536</xdr:colOff>
      <xdr:row>64</xdr:row>
      <xdr:rowOff>81642</xdr:rowOff>
    </xdr:to>
    <xdr:graphicFrame macro="">
      <xdr:nvGraphicFramePr>
        <xdr:cNvPr id="12" name="Gráfico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734785</xdr:colOff>
      <xdr:row>69</xdr:row>
      <xdr:rowOff>13607</xdr:rowOff>
    </xdr:from>
    <xdr:to>
      <xdr:col>24</xdr:col>
      <xdr:colOff>204107</xdr:colOff>
      <xdr:row>83</xdr:row>
      <xdr:rowOff>22113</xdr:rowOff>
    </xdr:to>
    <xdr:graphicFrame macro="">
      <xdr:nvGraphicFramePr>
        <xdr:cNvPr id="14" name="Gráfico 13">
          <a:extLst>
            <a:ext uri="{FF2B5EF4-FFF2-40B4-BE49-F238E27FC236}">
              <a16:creationId xmlns:a16="http://schemas.microsoft.com/office/drawing/2014/main" id="{00000000-0008-0000-06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329974</xdr:colOff>
      <xdr:row>69</xdr:row>
      <xdr:rowOff>124732</xdr:rowOff>
    </xdr:from>
    <xdr:to>
      <xdr:col>30</xdr:col>
      <xdr:colOff>574902</xdr:colOff>
      <xdr:row>82</xdr:row>
      <xdr:rowOff>134938</xdr:rowOff>
    </xdr:to>
    <xdr:graphicFrame macro="">
      <xdr:nvGraphicFramePr>
        <xdr:cNvPr id="15" name="Gráfico 14">
          <a:extLst>
            <a:ext uri="{FF2B5EF4-FFF2-40B4-BE49-F238E27FC236}">
              <a16:creationId xmlns:a16="http://schemas.microsoft.com/office/drawing/2014/main" id="{00000000-0008-0000-06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571500</xdr:colOff>
      <xdr:row>65</xdr:row>
      <xdr:rowOff>0</xdr:rowOff>
    </xdr:from>
    <xdr:to>
      <xdr:col>15</xdr:col>
      <xdr:colOff>0</xdr:colOff>
      <xdr:row>65</xdr:row>
      <xdr:rowOff>0</xdr:rowOff>
    </xdr:to>
    <xdr:graphicFrame macro="">
      <xdr:nvGraphicFramePr>
        <xdr:cNvPr id="5" name="Chart 1">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416719</xdr:colOff>
      <xdr:row>33</xdr:row>
      <xdr:rowOff>83344</xdr:rowOff>
    </xdr:from>
    <xdr:to>
      <xdr:col>24</xdr:col>
      <xdr:colOff>142876</xdr:colOff>
      <xdr:row>67</xdr:row>
      <xdr:rowOff>83344</xdr:rowOff>
    </xdr:to>
    <xdr:graphicFrame macro="">
      <xdr:nvGraphicFramePr>
        <xdr:cNvPr id="6" name="Gráfico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900-00000B000000}"/>
            </a:ext>
          </a:extLst>
        </xdr:cNvPr>
        <xdr:cNvSpPr/>
      </xdr:nvSpPr>
      <xdr:spPr>
        <a:xfrm>
          <a:off x="10760075" y="1666875"/>
          <a:ext cx="268541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381212</xdr:colOff>
      <xdr:row>26</xdr:row>
      <xdr:rowOff>125432</xdr:rowOff>
    </xdr:from>
    <xdr:to>
      <xdr:col>22</xdr:col>
      <xdr:colOff>321823</xdr:colOff>
      <xdr:row>48</xdr:row>
      <xdr:rowOff>104624</xdr:rowOff>
    </xdr:to>
    <xdr:graphicFrame macro="">
      <xdr:nvGraphicFramePr>
        <xdr:cNvPr id="9" name="8 Gráfico">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427083</xdr:colOff>
      <xdr:row>3</xdr:row>
      <xdr:rowOff>133824</xdr:rowOff>
    </xdr:from>
    <xdr:to>
      <xdr:col>22</xdr:col>
      <xdr:colOff>341075</xdr:colOff>
      <xdr:row>25</xdr:row>
      <xdr:rowOff>30182</xdr:rowOff>
    </xdr:to>
    <xdr:graphicFrame macro="">
      <xdr:nvGraphicFramePr>
        <xdr:cNvPr id="12" name="8 Gráfico">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558506</xdr:colOff>
      <xdr:row>3</xdr:row>
      <xdr:rowOff>124299</xdr:rowOff>
    </xdr:from>
    <xdr:to>
      <xdr:col>33</xdr:col>
      <xdr:colOff>749004</xdr:colOff>
      <xdr:row>25</xdr:row>
      <xdr:rowOff>14307</xdr:rowOff>
    </xdr:to>
    <xdr:graphicFrame macro="">
      <xdr:nvGraphicFramePr>
        <xdr:cNvPr id="13" name="8 Gráfico">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529249</xdr:colOff>
      <xdr:row>26</xdr:row>
      <xdr:rowOff>141306</xdr:rowOff>
    </xdr:from>
    <xdr:to>
      <xdr:col>33</xdr:col>
      <xdr:colOff>749004</xdr:colOff>
      <xdr:row>48</xdr:row>
      <xdr:rowOff>160756</xdr:rowOff>
    </xdr:to>
    <xdr:graphicFrame macro="">
      <xdr:nvGraphicFramePr>
        <xdr:cNvPr id="17" name="8 Gráfico">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907754</xdr:colOff>
      <xdr:row>26</xdr:row>
      <xdr:rowOff>136434</xdr:rowOff>
    </xdr:from>
    <xdr:to>
      <xdr:col>44</xdr:col>
      <xdr:colOff>692728</xdr:colOff>
      <xdr:row>49</xdr:row>
      <xdr:rowOff>86591</xdr:rowOff>
    </xdr:to>
    <xdr:graphicFrame macro="">
      <xdr:nvGraphicFramePr>
        <xdr:cNvPr id="18" name="8 Gráfico">
          <a:extLst>
            <a:ext uri="{FF2B5EF4-FFF2-40B4-BE49-F238E27FC236}">
              <a16:creationId xmlns:a16="http://schemas.microsoft.com/office/drawing/2014/main" id="{00000000-0008-0000-09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891879</xdr:colOff>
      <xdr:row>3</xdr:row>
      <xdr:rowOff>107407</xdr:rowOff>
    </xdr:from>
    <xdr:to>
      <xdr:col>44</xdr:col>
      <xdr:colOff>692170</xdr:colOff>
      <xdr:row>25</xdr:row>
      <xdr:rowOff>43335</xdr:rowOff>
    </xdr:to>
    <xdr:graphicFrame macro="">
      <xdr:nvGraphicFramePr>
        <xdr:cNvPr id="19" name="8 Gráfico">
          <a:extLst>
            <a:ext uri="{FF2B5EF4-FFF2-40B4-BE49-F238E27FC236}">
              <a16:creationId xmlns:a16="http://schemas.microsoft.com/office/drawing/2014/main" id="{00000000-0008-0000-09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837223</xdr:colOff>
      <xdr:row>50</xdr:row>
      <xdr:rowOff>87279</xdr:rowOff>
    </xdr:from>
    <xdr:to>
      <xdr:col>44</xdr:col>
      <xdr:colOff>653755</xdr:colOff>
      <xdr:row>73</xdr:row>
      <xdr:rowOff>325858</xdr:rowOff>
    </xdr:to>
    <xdr:graphicFrame macro="">
      <xdr:nvGraphicFramePr>
        <xdr:cNvPr id="26" name="8 Gráfico">
          <a:extLst>
            <a:ext uri="{FF2B5EF4-FFF2-40B4-BE49-F238E27FC236}">
              <a16:creationId xmlns:a16="http://schemas.microsoft.com/office/drawing/2014/main" id="{00000000-0008-0000-09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361498</xdr:colOff>
      <xdr:row>50</xdr:row>
      <xdr:rowOff>91479</xdr:rowOff>
    </xdr:from>
    <xdr:to>
      <xdr:col>22</xdr:col>
      <xdr:colOff>290887</xdr:colOff>
      <xdr:row>73</xdr:row>
      <xdr:rowOff>357608</xdr:rowOff>
    </xdr:to>
    <xdr:graphicFrame macro="">
      <xdr:nvGraphicFramePr>
        <xdr:cNvPr id="27" name="8 Gráfico">
          <a:extLst>
            <a:ext uri="{FF2B5EF4-FFF2-40B4-BE49-F238E27FC236}">
              <a16:creationId xmlns:a16="http://schemas.microsoft.com/office/drawing/2014/main" id="{00000000-0008-0000-09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481170</xdr:colOff>
      <xdr:row>50</xdr:row>
      <xdr:rowOff>107354</xdr:rowOff>
    </xdr:from>
    <xdr:to>
      <xdr:col>33</xdr:col>
      <xdr:colOff>717254</xdr:colOff>
      <xdr:row>73</xdr:row>
      <xdr:rowOff>373483</xdr:rowOff>
    </xdr:to>
    <xdr:graphicFrame macro="">
      <xdr:nvGraphicFramePr>
        <xdr:cNvPr id="28" name="8 Gráfico">
          <a:extLst>
            <a:ext uri="{FF2B5EF4-FFF2-40B4-BE49-F238E27FC236}">
              <a16:creationId xmlns:a16="http://schemas.microsoft.com/office/drawing/2014/main" id="{00000000-0008-0000-09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A00-00000B000000}"/>
            </a:ext>
          </a:extLst>
        </xdr:cNvPr>
        <xdr:cNvSpPr/>
      </xdr:nvSpPr>
      <xdr:spPr>
        <a:xfrm>
          <a:off x="301625" y="3826510"/>
          <a:ext cx="16758285"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05" workbookViewId="0">
      <selection activeCell="N3" sqref="N3:N127"/>
    </sheetView>
  </sheetViews>
  <sheetFormatPr baseColWidth="10" defaultColWidth="11.42578125" defaultRowHeight="12.75"/>
  <cols>
    <col min="3" max="3" width="12.5703125" customWidth="1"/>
  </cols>
  <sheetData>
    <row r="1" spans="1:19">
      <c r="D1" s="685">
        <v>2016</v>
      </c>
      <c r="E1" s="685">
        <v>2017</v>
      </c>
      <c r="F1" s="685">
        <v>2018</v>
      </c>
      <c r="G1" s="685">
        <v>2019</v>
      </c>
      <c r="H1" s="685">
        <v>2020</v>
      </c>
      <c r="I1" s="727" t="s">
        <v>0</v>
      </c>
      <c r="J1" s="729" t="s">
        <v>1</v>
      </c>
      <c r="K1" s="725" t="s">
        <v>2</v>
      </c>
      <c r="L1" s="725"/>
      <c r="M1" s="726"/>
    </row>
    <row r="2" spans="1:19" ht="24" customHeight="1">
      <c r="A2" s="686" t="s">
        <v>3</v>
      </c>
      <c r="B2" s="687" t="s">
        <v>4</v>
      </c>
      <c r="C2" s="687" t="s">
        <v>0</v>
      </c>
      <c r="D2" s="687">
        <f>SUM(D3:D127)</f>
        <v>6534857</v>
      </c>
      <c r="E2" s="687">
        <f>SUM(E3:E127)</f>
        <v>6613118</v>
      </c>
      <c r="F2" s="687">
        <f>SUM(F3:F127)</f>
        <v>6691030</v>
      </c>
      <c r="G2" s="687">
        <f>SUM(G3:G127)</f>
        <v>6768388</v>
      </c>
      <c r="H2" s="687">
        <f>SUM(H3:H127)</f>
        <v>6845093</v>
      </c>
      <c r="I2" s="728"/>
      <c r="J2" s="730"/>
      <c r="K2" s="691">
        <v>2018</v>
      </c>
      <c r="L2" s="691">
        <v>2019</v>
      </c>
      <c r="M2" s="692">
        <v>2020</v>
      </c>
      <c r="N2" s="692">
        <v>2021</v>
      </c>
      <c r="O2" s="692">
        <v>2022</v>
      </c>
      <c r="P2" s="692">
        <v>2023</v>
      </c>
      <c r="Q2" s="692">
        <v>2024</v>
      </c>
      <c r="R2" s="692">
        <v>2025</v>
      </c>
      <c r="S2" s="692">
        <v>2026</v>
      </c>
    </row>
    <row r="3" spans="1:19" ht="15">
      <c r="A3" s="688">
        <v>1</v>
      </c>
      <c r="B3" t="s">
        <v>5</v>
      </c>
      <c r="C3" t="s">
        <v>6</v>
      </c>
      <c r="D3">
        <v>2486723</v>
      </c>
      <c r="E3" s="689">
        <v>2508452</v>
      </c>
      <c r="F3" s="689">
        <v>2529403</v>
      </c>
      <c r="G3" s="689">
        <v>2549537</v>
      </c>
      <c r="H3" s="689">
        <v>2569007</v>
      </c>
      <c r="I3" t="s">
        <v>5</v>
      </c>
      <c r="J3" s="693" t="s">
        <v>6</v>
      </c>
      <c r="K3" s="694">
        <v>2427129</v>
      </c>
      <c r="L3" s="694">
        <v>2483545</v>
      </c>
      <c r="M3" s="695">
        <v>2533424</v>
      </c>
      <c r="N3" s="695">
        <v>2573220</v>
      </c>
      <c r="O3" s="695">
        <v>2612958</v>
      </c>
      <c r="P3" s="695">
        <v>2653729</v>
      </c>
      <c r="Q3" s="695">
        <v>2700443</v>
      </c>
      <c r="R3" s="695">
        <v>2745464</v>
      </c>
      <c r="S3" s="695">
        <v>2787912</v>
      </c>
    </row>
    <row r="4" spans="1:19" ht="15">
      <c r="A4" s="690">
        <v>2</v>
      </c>
      <c r="B4" t="s">
        <v>7</v>
      </c>
      <c r="C4" t="s">
        <v>8</v>
      </c>
      <c r="D4">
        <v>19195</v>
      </c>
      <c r="E4" s="689">
        <v>19096</v>
      </c>
      <c r="F4" s="689">
        <v>18991</v>
      </c>
      <c r="G4" s="689">
        <v>18882</v>
      </c>
      <c r="H4" s="689">
        <v>18779</v>
      </c>
      <c r="I4" t="s">
        <v>7</v>
      </c>
      <c r="J4" s="696" t="s">
        <v>8</v>
      </c>
      <c r="K4" s="697">
        <v>20367</v>
      </c>
      <c r="L4" s="697">
        <v>20258</v>
      </c>
      <c r="M4" s="698">
        <v>20287</v>
      </c>
      <c r="N4" s="698">
        <v>20602</v>
      </c>
      <c r="O4" s="698">
        <v>20920</v>
      </c>
      <c r="P4" s="698">
        <v>21246</v>
      </c>
      <c r="Q4" s="698">
        <v>21444</v>
      </c>
      <c r="R4" s="698">
        <v>21633</v>
      </c>
      <c r="S4" s="698">
        <v>21818</v>
      </c>
    </row>
    <row r="5" spans="1:19" ht="15">
      <c r="A5" s="690">
        <v>4</v>
      </c>
      <c r="B5" t="s">
        <v>9</v>
      </c>
      <c r="C5" t="s">
        <v>10</v>
      </c>
      <c r="D5">
        <v>2075</v>
      </c>
      <c r="E5" s="689">
        <v>2019</v>
      </c>
      <c r="F5" s="689">
        <v>1971</v>
      </c>
      <c r="G5" s="689">
        <v>1918</v>
      </c>
      <c r="H5" s="689">
        <v>1870</v>
      </c>
      <c r="I5" t="s">
        <v>9</v>
      </c>
      <c r="J5" s="699" t="s">
        <v>10</v>
      </c>
      <c r="K5" s="700">
        <v>2695</v>
      </c>
      <c r="L5" s="700">
        <v>2710</v>
      </c>
      <c r="M5" s="701">
        <v>2735</v>
      </c>
      <c r="N5" s="701">
        <v>2777</v>
      </c>
      <c r="O5" s="701">
        <v>2820</v>
      </c>
      <c r="P5" s="701">
        <v>2864</v>
      </c>
      <c r="Q5" s="701">
        <v>2878</v>
      </c>
      <c r="R5" s="701">
        <v>2903</v>
      </c>
      <c r="S5" s="701">
        <v>2926</v>
      </c>
    </row>
    <row r="6" spans="1:19" ht="15">
      <c r="A6" s="690">
        <v>21</v>
      </c>
      <c r="B6" t="s">
        <v>11</v>
      </c>
      <c r="C6" t="s">
        <v>12</v>
      </c>
      <c r="D6">
        <v>3435</v>
      </c>
      <c r="E6" s="689">
        <v>3393</v>
      </c>
      <c r="F6" s="689">
        <v>3361</v>
      </c>
      <c r="G6" s="689">
        <v>3307</v>
      </c>
      <c r="H6" s="689">
        <v>3278</v>
      </c>
      <c r="I6" t="s">
        <v>11</v>
      </c>
      <c r="J6" s="696" t="s">
        <v>12</v>
      </c>
      <c r="K6" s="697">
        <v>4657</v>
      </c>
      <c r="L6" s="697">
        <v>4669</v>
      </c>
      <c r="M6" s="698">
        <v>4698</v>
      </c>
      <c r="N6" s="698">
        <v>4771</v>
      </c>
      <c r="O6" s="698">
        <v>4845</v>
      </c>
      <c r="P6" s="698">
        <v>4920</v>
      </c>
      <c r="Q6" s="698">
        <v>4959</v>
      </c>
      <c r="R6" s="698">
        <v>5032</v>
      </c>
      <c r="S6" s="698">
        <v>5073</v>
      </c>
    </row>
    <row r="7" spans="1:19" ht="15">
      <c r="A7" s="690">
        <v>30</v>
      </c>
      <c r="B7" t="s">
        <v>13</v>
      </c>
      <c r="C7" t="s">
        <v>14</v>
      </c>
      <c r="D7">
        <v>29770</v>
      </c>
      <c r="E7" s="689">
        <v>29980</v>
      </c>
      <c r="F7" s="689">
        <v>30181</v>
      </c>
      <c r="G7" s="689">
        <v>30376</v>
      </c>
      <c r="H7" s="689">
        <v>30561</v>
      </c>
      <c r="I7" t="s">
        <v>13</v>
      </c>
      <c r="J7" s="699" t="s">
        <v>14</v>
      </c>
      <c r="K7" s="700">
        <v>30227</v>
      </c>
      <c r="L7" s="700">
        <v>30777</v>
      </c>
      <c r="M7" s="701">
        <v>31283</v>
      </c>
      <c r="N7" s="701">
        <v>31768</v>
      </c>
      <c r="O7" s="701">
        <v>32259</v>
      </c>
      <c r="P7" s="701">
        <v>32762</v>
      </c>
      <c r="Q7" s="701">
        <v>33113</v>
      </c>
      <c r="R7" s="701">
        <v>33443</v>
      </c>
      <c r="S7" s="701">
        <v>33769</v>
      </c>
    </row>
    <row r="8" spans="1:19" ht="15">
      <c r="A8" s="690">
        <v>31</v>
      </c>
      <c r="B8" t="s">
        <v>15</v>
      </c>
      <c r="C8" t="s">
        <v>16</v>
      </c>
      <c r="D8">
        <v>22253</v>
      </c>
      <c r="E8" s="689">
        <v>22414</v>
      </c>
      <c r="F8" s="689">
        <v>22567</v>
      </c>
      <c r="G8" s="689">
        <v>22714</v>
      </c>
      <c r="H8" s="689">
        <v>22860</v>
      </c>
      <c r="I8" t="s">
        <v>15</v>
      </c>
      <c r="J8" s="696" t="s">
        <v>16</v>
      </c>
      <c r="K8" s="697">
        <v>25962</v>
      </c>
      <c r="L8" s="697">
        <v>26552</v>
      </c>
      <c r="M8" s="698">
        <v>27071</v>
      </c>
      <c r="N8" s="698">
        <v>27496</v>
      </c>
      <c r="O8" s="698">
        <v>27921</v>
      </c>
      <c r="P8" s="698">
        <v>28357</v>
      </c>
      <c r="Q8" s="698">
        <v>28691</v>
      </c>
      <c r="R8" s="698">
        <v>29023</v>
      </c>
      <c r="S8" s="698">
        <v>29342</v>
      </c>
    </row>
    <row r="9" spans="1:19" ht="15">
      <c r="A9" s="690">
        <v>34</v>
      </c>
      <c r="B9" t="s">
        <v>17</v>
      </c>
      <c r="C9" t="s">
        <v>18</v>
      </c>
      <c r="D9">
        <v>46221</v>
      </c>
      <c r="E9" s="689">
        <v>46621</v>
      </c>
      <c r="F9" s="689">
        <v>47003</v>
      </c>
      <c r="G9" s="689">
        <v>47384</v>
      </c>
      <c r="H9" s="689">
        <v>47747</v>
      </c>
      <c r="I9" t="s">
        <v>17</v>
      </c>
      <c r="J9" s="699" t="s">
        <v>18</v>
      </c>
      <c r="K9" s="700">
        <v>43269</v>
      </c>
      <c r="L9" s="700">
        <v>43713</v>
      </c>
      <c r="M9" s="701">
        <v>44199</v>
      </c>
      <c r="N9" s="701">
        <v>44885</v>
      </c>
      <c r="O9" s="701">
        <v>45577</v>
      </c>
      <c r="P9" s="701">
        <v>46289</v>
      </c>
      <c r="Q9" s="701">
        <v>46782</v>
      </c>
      <c r="R9" s="701">
        <v>47231</v>
      </c>
      <c r="S9" s="701">
        <v>47706</v>
      </c>
    </row>
    <row r="10" spans="1:19" ht="15">
      <c r="A10" s="690">
        <v>36</v>
      </c>
      <c r="B10" t="s">
        <v>19</v>
      </c>
      <c r="C10" t="s">
        <v>20</v>
      </c>
      <c r="D10">
        <v>9082</v>
      </c>
      <c r="E10" s="689">
        <v>9216</v>
      </c>
      <c r="F10" s="689">
        <v>9353</v>
      </c>
      <c r="G10" s="689">
        <v>9492</v>
      </c>
      <c r="H10" s="689">
        <v>9631</v>
      </c>
      <c r="I10" t="s">
        <v>19</v>
      </c>
      <c r="J10" s="696" t="s">
        <v>20</v>
      </c>
      <c r="K10" s="697">
        <v>5756</v>
      </c>
      <c r="L10" s="697">
        <v>5790</v>
      </c>
      <c r="M10" s="698">
        <v>5841</v>
      </c>
      <c r="N10" s="698">
        <v>5932</v>
      </c>
      <c r="O10" s="698">
        <v>6023</v>
      </c>
      <c r="P10" s="698">
        <v>6117</v>
      </c>
      <c r="Q10" s="698">
        <v>6166</v>
      </c>
      <c r="R10" s="698">
        <v>6229</v>
      </c>
      <c r="S10" s="698">
        <v>6285</v>
      </c>
    </row>
    <row r="11" spans="1:19" ht="15">
      <c r="A11" s="690">
        <v>38</v>
      </c>
      <c r="B11" t="s">
        <v>21</v>
      </c>
      <c r="C11" t="s">
        <v>22</v>
      </c>
      <c r="D11">
        <v>11240</v>
      </c>
      <c r="E11" s="689">
        <v>11139</v>
      </c>
      <c r="F11" s="689">
        <v>11040</v>
      </c>
      <c r="G11" s="689">
        <v>10932</v>
      </c>
      <c r="H11" s="689">
        <v>10832</v>
      </c>
      <c r="I11" t="s">
        <v>21</v>
      </c>
      <c r="J11" s="699" t="s">
        <v>22</v>
      </c>
      <c r="K11" s="700">
        <v>11437</v>
      </c>
      <c r="L11" s="700">
        <v>11462</v>
      </c>
      <c r="M11" s="701">
        <v>11536</v>
      </c>
      <c r="N11" s="701">
        <v>11715</v>
      </c>
      <c r="O11" s="701">
        <v>11896</v>
      </c>
      <c r="P11" s="701">
        <v>12081</v>
      </c>
      <c r="Q11" s="701">
        <v>12144</v>
      </c>
      <c r="R11" s="701">
        <v>12227</v>
      </c>
      <c r="S11" s="701">
        <v>12316</v>
      </c>
    </row>
    <row r="12" spans="1:19" ht="15">
      <c r="A12" s="690">
        <v>40</v>
      </c>
      <c r="B12" t="s">
        <v>23</v>
      </c>
      <c r="C12" t="s">
        <v>24</v>
      </c>
      <c r="D12">
        <v>17304</v>
      </c>
      <c r="E12" s="689">
        <v>17521</v>
      </c>
      <c r="F12" s="689">
        <v>17737</v>
      </c>
      <c r="G12" s="689">
        <v>17962</v>
      </c>
      <c r="H12" s="689">
        <v>18166</v>
      </c>
      <c r="I12" t="s">
        <v>23</v>
      </c>
      <c r="J12" s="696" t="s">
        <v>24</v>
      </c>
      <c r="K12" s="697">
        <v>18321</v>
      </c>
      <c r="L12" s="697">
        <v>18737</v>
      </c>
      <c r="M12" s="698">
        <v>19104</v>
      </c>
      <c r="N12" s="698">
        <v>19404</v>
      </c>
      <c r="O12" s="698">
        <v>19704</v>
      </c>
      <c r="P12" s="698">
        <v>20011</v>
      </c>
      <c r="Q12" s="698">
        <v>20210</v>
      </c>
      <c r="R12" s="698">
        <v>20390</v>
      </c>
      <c r="S12" s="698">
        <v>20586</v>
      </c>
    </row>
    <row r="13" spans="1:19" ht="15">
      <c r="A13" s="690">
        <v>42</v>
      </c>
      <c r="B13" t="s">
        <v>25</v>
      </c>
      <c r="C13" t="s">
        <v>26</v>
      </c>
      <c r="D13">
        <v>24724</v>
      </c>
      <c r="E13" s="689">
        <v>24905</v>
      </c>
      <c r="F13" s="689">
        <v>25067</v>
      </c>
      <c r="G13" s="689">
        <v>25239</v>
      </c>
      <c r="H13" s="689">
        <v>25395</v>
      </c>
      <c r="I13" t="s">
        <v>25</v>
      </c>
      <c r="J13" s="699" t="s">
        <v>27</v>
      </c>
      <c r="K13" s="700">
        <v>26164</v>
      </c>
      <c r="L13" s="700">
        <v>26598</v>
      </c>
      <c r="M13" s="701">
        <v>27002</v>
      </c>
      <c r="N13" s="701">
        <v>27421</v>
      </c>
      <c r="O13" s="701">
        <v>27844</v>
      </c>
      <c r="P13" s="701">
        <v>28279</v>
      </c>
      <c r="Q13" s="701">
        <v>28642</v>
      </c>
      <c r="R13" s="701">
        <v>29016</v>
      </c>
      <c r="S13" s="701">
        <v>29360</v>
      </c>
    </row>
    <row r="14" spans="1:19" ht="15">
      <c r="A14" s="690">
        <v>44</v>
      </c>
      <c r="B14" t="s">
        <v>28</v>
      </c>
      <c r="C14" t="s">
        <v>29</v>
      </c>
      <c r="D14">
        <v>7580</v>
      </c>
      <c r="E14" s="689">
        <v>7591</v>
      </c>
      <c r="F14" s="689">
        <v>7601</v>
      </c>
      <c r="G14" s="689">
        <v>7610</v>
      </c>
      <c r="H14" s="689">
        <v>7619</v>
      </c>
      <c r="I14" t="s">
        <v>28</v>
      </c>
      <c r="J14" s="696" t="s">
        <v>30</v>
      </c>
      <c r="K14" s="697">
        <v>7010</v>
      </c>
      <c r="L14" s="697">
        <v>7085</v>
      </c>
      <c r="M14" s="698">
        <v>7169</v>
      </c>
      <c r="N14" s="698">
        <v>7280</v>
      </c>
      <c r="O14" s="698">
        <v>7393</v>
      </c>
      <c r="P14" s="698">
        <v>7508</v>
      </c>
      <c r="Q14" s="698">
        <v>7547</v>
      </c>
      <c r="R14" s="698">
        <v>7594</v>
      </c>
      <c r="S14" s="698">
        <v>7646</v>
      </c>
    </row>
    <row r="15" spans="1:19" ht="15">
      <c r="A15" s="690">
        <v>45</v>
      </c>
      <c r="B15" t="s">
        <v>31</v>
      </c>
      <c r="C15" t="s">
        <v>32</v>
      </c>
      <c r="D15">
        <v>183716</v>
      </c>
      <c r="E15" s="689">
        <v>189325</v>
      </c>
      <c r="F15" s="689">
        <v>195068</v>
      </c>
      <c r="G15" s="689">
        <v>200931</v>
      </c>
      <c r="H15" s="689">
        <v>206885</v>
      </c>
      <c r="I15" t="s">
        <v>31</v>
      </c>
      <c r="J15" s="699" t="s">
        <v>32</v>
      </c>
      <c r="K15" s="700">
        <v>121003</v>
      </c>
      <c r="L15" s="700">
        <v>124647</v>
      </c>
      <c r="M15" s="701">
        <v>127744</v>
      </c>
      <c r="N15" s="701">
        <v>129751</v>
      </c>
      <c r="O15" s="701">
        <v>131754</v>
      </c>
      <c r="P15" s="701">
        <v>133811</v>
      </c>
      <c r="Q15" s="701">
        <v>135908</v>
      </c>
      <c r="R15" s="701">
        <v>137922</v>
      </c>
      <c r="S15" s="701">
        <v>139843</v>
      </c>
    </row>
    <row r="16" spans="1:19" ht="15">
      <c r="A16" s="690">
        <v>51</v>
      </c>
      <c r="B16" t="s">
        <v>33</v>
      </c>
      <c r="C16" t="s">
        <v>34</v>
      </c>
      <c r="D16">
        <v>41209</v>
      </c>
      <c r="E16" s="689">
        <v>42301</v>
      </c>
      <c r="F16" s="689">
        <v>43416</v>
      </c>
      <c r="G16" s="689">
        <v>44560</v>
      </c>
      <c r="H16" s="689">
        <v>45710</v>
      </c>
      <c r="I16" t="s">
        <v>33</v>
      </c>
      <c r="J16" s="696" t="s">
        <v>35</v>
      </c>
      <c r="K16" s="697">
        <v>29295</v>
      </c>
      <c r="L16" s="697">
        <v>29942</v>
      </c>
      <c r="M16" s="698">
        <v>30510</v>
      </c>
      <c r="N16" s="698">
        <v>30984</v>
      </c>
      <c r="O16" s="698">
        <v>31462</v>
      </c>
      <c r="P16" s="698">
        <v>31953</v>
      </c>
      <c r="Q16" s="698">
        <v>32219</v>
      </c>
      <c r="R16" s="698">
        <v>32469</v>
      </c>
      <c r="S16" s="698">
        <v>32735</v>
      </c>
    </row>
    <row r="17" spans="1:19" ht="15">
      <c r="A17" s="690">
        <v>55</v>
      </c>
      <c r="B17" t="s">
        <v>36</v>
      </c>
      <c r="C17" t="s">
        <v>37</v>
      </c>
      <c r="D17">
        <v>8578</v>
      </c>
      <c r="E17" s="689">
        <v>8426</v>
      </c>
      <c r="F17" s="689">
        <v>8306</v>
      </c>
      <c r="G17" s="689">
        <v>8165</v>
      </c>
      <c r="H17" s="689">
        <v>8036</v>
      </c>
      <c r="I17" t="s">
        <v>36</v>
      </c>
      <c r="J17" s="699" t="s">
        <v>37</v>
      </c>
      <c r="K17" s="700">
        <v>7689</v>
      </c>
      <c r="L17" s="700">
        <v>7577</v>
      </c>
      <c r="M17" s="701">
        <v>7545</v>
      </c>
      <c r="N17" s="701">
        <v>7662</v>
      </c>
      <c r="O17" s="701">
        <v>7780</v>
      </c>
      <c r="P17" s="701">
        <v>7902</v>
      </c>
      <c r="Q17" s="701">
        <v>7975</v>
      </c>
      <c r="R17" s="701">
        <v>8051</v>
      </c>
      <c r="S17" s="701">
        <v>8137</v>
      </c>
    </row>
    <row r="18" spans="1:19" ht="15">
      <c r="A18" s="690">
        <v>59</v>
      </c>
      <c r="B18" t="s">
        <v>38</v>
      </c>
      <c r="C18" t="s">
        <v>39</v>
      </c>
      <c r="D18">
        <v>4110</v>
      </c>
      <c r="E18" s="689">
        <v>4029</v>
      </c>
      <c r="F18" s="689">
        <v>3945</v>
      </c>
      <c r="G18" s="689">
        <v>3854</v>
      </c>
      <c r="H18" s="689">
        <v>3765</v>
      </c>
      <c r="I18" t="s">
        <v>38</v>
      </c>
      <c r="J18" s="696" t="s">
        <v>39</v>
      </c>
      <c r="K18" s="697">
        <v>5139</v>
      </c>
      <c r="L18" s="697">
        <v>5085</v>
      </c>
      <c r="M18" s="698">
        <v>5074</v>
      </c>
      <c r="N18" s="698">
        <v>5153</v>
      </c>
      <c r="O18" s="698">
        <v>5232</v>
      </c>
      <c r="P18" s="698">
        <v>5314</v>
      </c>
      <c r="Q18" s="698">
        <v>5361</v>
      </c>
      <c r="R18" s="698">
        <v>5393</v>
      </c>
      <c r="S18" s="698">
        <v>5448</v>
      </c>
    </row>
    <row r="19" spans="1:19" ht="15">
      <c r="A19" s="690">
        <v>79</v>
      </c>
      <c r="B19" t="s">
        <v>40</v>
      </c>
      <c r="C19" t="s">
        <v>41</v>
      </c>
      <c r="D19">
        <v>50836</v>
      </c>
      <c r="E19" s="689">
        <v>51617</v>
      </c>
      <c r="F19" s="689">
        <v>52395</v>
      </c>
      <c r="G19" s="689">
        <v>53167</v>
      </c>
      <c r="H19" s="689">
        <v>53946</v>
      </c>
      <c r="I19" t="s">
        <v>40</v>
      </c>
      <c r="J19" s="699" t="s">
        <v>41</v>
      </c>
      <c r="K19" s="700">
        <v>51969</v>
      </c>
      <c r="L19" s="700">
        <v>53242</v>
      </c>
      <c r="M19" s="701">
        <v>54347</v>
      </c>
      <c r="N19" s="701">
        <v>55201</v>
      </c>
      <c r="O19" s="701">
        <v>56053</v>
      </c>
      <c r="P19" s="701">
        <v>56928</v>
      </c>
      <c r="Q19" s="701">
        <v>57483</v>
      </c>
      <c r="R19" s="701">
        <v>58025</v>
      </c>
      <c r="S19" s="701">
        <v>58590</v>
      </c>
    </row>
    <row r="20" spans="1:19" ht="15">
      <c r="A20" s="690">
        <v>86</v>
      </c>
      <c r="B20" t="s">
        <v>42</v>
      </c>
      <c r="C20" t="s">
        <v>43</v>
      </c>
      <c r="D20">
        <v>6823</v>
      </c>
      <c r="E20" s="689">
        <v>6875</v>
      </c>
      <c r="F20" s="689">
        <v>6930</v>
      </c>
      <c r="G20" s="689">
        <v>6991</v>
      </c>
      <c r="H20" s="689">
        <v>7041</v>
      </c>
      <c r="I20" t="s">
        <v>42</v>
      </c>
      <c r="J20" s="696" t="s">
        <v>43</v>
      </c>
      <c r="K20" s="697">
        <v>6000</v>
      </c>
      <c r="L20" s="697">
        <v>6054</v>
      </c>
      <c r="M20" s="698">
        <v>6116</v>
      </c>
      <c r="N20" s="698">
        <v>6211</v>
      </c>
      <c r="O20" s="698">
        <v>6307</v>
      </c>
      <c r="P20" s="698">
        <v>6405</v>
      </c>
      <c r="Q20" s="698">
        <v>6439</v>
      </c>
      <c r="R20" s="698">
        <v>6484</v>
      </c>
      <c r="S20" s="698">
        <v>6540</v>
      </c>
    </row>
    <row r="21" spans="1:19" ht="15">
      <c r="A21" s="690">
        <v>88</v>
      </c>
      <c r="B21" t="s">
        <v>44</v>
      </c>
      <c r="C21" t="s">
        <v>45</v>
      </c>
      <c r="D21">
        <v>464614</v>
      </c>
      <c r="E21" s="689">
        <v>473423</v>
      </c>
      <c r="F21" s="689">
        <v>482287</v>
      </c>
      <c r="G21" s="689">
        <v>491182</v>
      </c>
      <c r="H21" s="689">
        <v>500125</v>
      </c>
      <c r="I21" t="s">
        <v>44</v>
      </c>
      <c r="J21" s="699" t="s">
        <v>45</v>
      </c>
      <c r="K21" s="700">
        <v>522264</v>
      </c>
      <c r="L21" s="700">
        <v>538527</v>
      </c>
      <c r="M21" s="701">
        <v>552154</v>
      </c>
      <c r="N21" s="701">
        <v>560831</v>
      </c>
      <c r="O21" s="701">
        <v>569488</v>
      </c>
      <c r="P21" s="701">
        <v>578376</v>
      </c>
      <c r="Q21" s="701">
        <v>588462</v>
      </c>
      <c r="R21" s="701">
        <v>598199</v>
      </c>
      <c r="S21" s="701">
        <v>607353</v>
      </c>
    </row>
    <row r="22" spans="1:19" ht="15">
      <c r="A22" s="690">
        <v>91</v>
      </c>
      <c r="B22" t="s">
        <v>46</v>
      </c>
      <c r="C22" t="s">
        <v>47</v>
      </c>
      <c r="D22">
        <v>9188</v>
      </c>
      <c r="E22" s="689">
        <v>9079</v>
      </c>
      <c r="F22" s="689">
        <v>8976</v>
      </c>
      <c r="G22" s="689">
        <v>8864</v>
      </c>
      <c r="H22" s="689">
        <v>8758</v>
      </c>
      <c r="I22" t="s">
        <v>46</v>
      </c>
      <c r="J22" s="696" t="s">
        <v>47</v>
      </c>
      <c r="K22" s="697">
        <v>10323</v>
      </c>
      <c r="L22" s="697">
        <v>10274</v>
      </c>
      <c r="M22" s="698">
        <v>10284</v>
      </c>
      <c r="N22" s="698">
        <v>10444</v>
      </c>
      <c r="O22" s="698">
        <v>10605</v>
      </c>
      <c r="P22" s="698">
        <v>10770</v>
      </c>
      <c r="Q22" s="698">
        <v>10850</v>
      </c>
      <c r="R22" s="698">
        <v>10960</v>
      </c>
      <c r="S22" s="698">
        <v>11043</v>
      </c>
    </row>
    <row r="23" spans="1:19" ht="15">
      <c r="A23" s="690">
        <v>93</v>
      </c>
      <c r="B23" t="s">
        <v>48</v>
      </c>
      <c r="C23" t="s">
        <v>49</v>
      </c>
      <c r="D23">
        <v>17606</v>
      </c>
      <c r="E23" s="689">
        <v>17663</v>
      </c>
      <c r="F23" s="689">
        <v>17726</v>
      </c>
      <c r="G23" s="689">
        <v>17773</v>
      </c>
      <c r="H23" s="689">
        <v>17815</v>
      </c>
      <c r="I23" t="s">
        <v>48</v>
      </c>
      <c r="J23" s="699" t="s">
        <v>49</v>
      </c>
      <c r="K23" s="700">
        <v>15607</v>
      </c>
      <c r="L23" s="700">
        <v>15736</v>
      </c>
      <c r="M23" s="701">
        <v>15896</v>
      </c>
      <c r="N23" s="701">
        <v>16143</v>
      </c>
      <c r="O23" s="701">
        <v>16392</v>
      </c>
      <c r="P23" s="701">
        <v>16648</v>
      </c>
      <c r="Q23" s="701">
        <v>16767</v>
      </c>
      <c r="R23" s="701">
        <v>16893</v>
      </c>
      <c r="S23" s="701">
        <v>17024</v>
      </c>
    </row>
    <row r="24" spans="1:19" ht="15">
      <c r="A24" s="690">
        <v>101</v>
      </c>
      <c r="B24" t="s">
        <v>50</v>
      </c>
      <c r="C24" t="s">
        <v>51</v>
      </c>
      <c r="D24">
        <v>26957</v>
      </c>
      <c r="E24" s="689">
        <v>26828</v>
      </c>
      <c r="F24" s="689">
        <v>26698</v>
      </c>
      <c r="G24" s="689">
        <v>26567</v>
      </c>
      <c r="H24" s="689">
        <v>26434</v>
      </c>
      <c r="I24" t="s">
        <v>50</v>
      </c>
      <c r="J24" s="696" t="s">
        <v>51</v>
      </c>
      <c r="K24" s="697">
        <v>26118</v>
      </c>
      <c r="L24" s="697">
        <v>26160</v>
      </c>
      <c r="M24" s="698">
        <v>26313</v>
      </c>
      <c r="N24" s="698">
        <v>26721</v>
      </c>
      <c r="O24" s="698">
        <v>27134</v>
      </c>
      <c r="P24" s="698">
        <v>27557</v>
      </c>
      <c r="Q24" s="698">
        <v>27905</v>
      </c>
      <c r="R24" s="698">
        <v>28245</v>
      </c>
      <c r="S24" s="698">
        <v>28563</v>
      </c>
    </row>
    <row r="25" spans="1:19" ht="15">
      <c r="A25" s="690">
        <v>107</v>
      </c>
      <c r="B25" t="s">
        <v>52</v>
      </c>
      <c r="C25" t="s">
        <v>53</v>
      </c>
      <c r="D25">
        <v>8692</v>
      </c>
      <c r="E25" s="689">
        <v>8682</v>
      </c>
      <c r="F25" s="689">
        <v>8673</v>
      </c>
      <c r="G25" s="689">
        <v>8662</v>
      </c>
      <c r="H25" s="689">
        <v>8652</v>
      </c>
      <c r="I25" t="s">
        <v>52</v>
      </c>
      <c r="J25" s="699" t="s">
        <v>53</v>
      </c>
      <c r="K25" s="700">
        <v>8039</v>
      </c>
      <c r="L25" s="700">
        <v>8065</v>
      </c>
      <c r="M25" s="701">
        <v>8120</v>
      </c>
      <c r="N25" s="701">
        <v>8246</v>
      </c>
      <c r="O25" s="701">
        <v>8373</v>
      </c>
      <c r="P25" s="701">
        <v>8504</v>
      </c>
      <c r="Q25" s="701">
        <v>8576</v>
      </c>
      <c r="R25" s="701">
        <v>8641</v>
      </c>
      <c r="S25" s="701">
        <v>8710</v>
      </c>
    </row>
    <row r="26" spans="1:19" ht="15">
      <c r="A26" s="690">
        <v>113</v>
      </c>
      <c r="B26" t="s">
        <v>54</v>
      </c>
      <c r="C26" t="s">
        <v>55</v>
      </c>
      <c r="D26">
        <v>6566</v>
      </c>
      <c r="E26" s="689">
        <v>6531</v>
      </c>
      <c r="F26" s="689">
        <v>6495</v>
      </c>
      <c r="G26" s="689">
        <v>6446</v>
      </c>
      <c r="H26" s="689">
        <v>6403</v>
      </c>
      <c r="I26" t="s">
        <v>54</v>
      </c>
      <c r="J26" s="696" t="s">
        <v>55</v>
      </c>
      <c r="K26" s="697">
        <v>9354</v>
      </c>
      <c r="L26" s="697">
        <v>9502</v>
      </c>
      <c r="M26" s="698">
        <v>9634</v>
      </c>
      <c r="N26" s="698">
        <v>9783</v>
      </c>
      <c r="O26" s="698">
        <v>9934</v>
      </c>
      <c r="P26" s="698">
        <v>10089</v>
      </c>
      <c r="Q26" s="698">
        <v>10143</v>
      </c>
      <c r="R26" s="698">
        <v>10211</v>
      </c>
      <c r="S26" s="698">
        <v>10299</v>
      </c>
    </row>
    <row r="27" spans="1:19" ht="15">
      <c r="A27" s="690">
        <v>120</v>
      </c>
      <c r="B27" t="s">
        <v>56</v>
      </c>
      <c r="C27" t="s">
        <v>57</v>
      </c>
      <c r="D27">
        <v>38850</v>
      </c>
      <c r="E27" s="689">
        <v>39918</v>
      </c>
      <c r="F27" s="689">
        <v>41012</v>
      </c>
      <c r="G27" s="689">
        <v>42112</v>
      </c>
      <c r="H27" s="689">
        <v>43239</v>
      </c>
      <c r="I27" t="s">
        <v>56</v>
      </c>
      <c r="J27" s="699" t="s">
        <v>57</v>
      </c>
      <c r="K27" s="700">
        <v>28996</v>
      </c>
      <c r="L27" s="700">
        <v>29716</v>
      </c>
      <c r="M27" s="701">
        <v>30356</v>
      </c>
      <c r="N27" s="701">
        <v>30833</v>
      </c>
      <c r="O27" s="701">
        <v>31309</v>
      </c>
      <c r="P27" s="701">
        <v>31798</v>
      </c>
      <c r="Q27" s="701">
        <v>31976</v>
      </c>
      <c r="R27" s="701">
        <v>32163</v>
      </c>
      <c r="S27" s="701">
        <v>32385</v>
      </c>
    </row>
    <row r="28" spans="1:19" ht="15">
      <c r="A28" s="690">
        <v>125</v>
      </c>
      <c r="B28" t="s">
        <v>58</v>
      </c>
      <c r="C28" t="s">
        <v>59</v>
      </c>
      <c r="D28">
        <v>8275</v>
      </c>
      <c r="E28" s="689">
        <v>8330</v>
      </c>
      <c r="F28" s="689">
        <v>8396</v>
      </c>
      <c r="G28" s="689">
        <v>8457</v>
      </c>
      <c r="H28" s="689">
        <v>8519</v>
      </c>
      <c r="I28" t="s">
        <v>58</v>
      </c>
      <c r="J28" s="696" t="s">
        <v>59</v>
      </c>
      <c r="K28" s="697">
        <v>8297</v>
      </c>
      <c r="L28" s="697">
        <v>8420</v>
      </c>
      <c r="M28" s="698">
        <v>8536</v>
      </c>
      <c r="N28" s="698">
        <v>8668</v>
      </c>
      <c r="O28" s="698">
        <v>8802</v>
      </c>
      <c r="P28" s="698">
        <v>8940</v>
      </c>
      <c r="Q28" s="698">
        <v>8992</v>
      </c>
      <c r="R28" s="698">
        <v>9046</v>
      </c>
      <c r="S28" s="698">
        <v>9106</v>
      </c>
    </row>
    <row r="29" spans="1:19" ht="15">
      <c r="A29" s="690">
        <v>129</v>
      </c>
      <c r="B29" t="s">
        <v>60</v>
      </c>
      <c r="C29" t="s">
        <v>61</v>
      </c>
      <c r="D29">
        <v>78756</v>
      </c>
      <c r="E29" s="689">
        <v>79652</v>
      </c>
      <c r="F29" s="689">
        <v>80528</v>
      </c>
      <c r="G29" s="689">
        <v>81381</v>
      </c>
      <c r="H29" s="689">
        <v>82227</v>
      </c>
      <c r="I29" t="s">
        <v>60</v>
      </c>
      <c r="J29" s="699" t="s">
        <v>61</v>
      </c>
      <c r="K29" s="700">
        <v>79638</v>
      </c>
      <c r="L29" s="700">
        <v>81658</v>
      </c>
      <c r="M29" s="701">
        <v>83423</v>
      </c>
      <c r="N29" s="701">
        <v>84734</v>
      </c>
      <c r="O29" s="701">
        <v>86042</v>
      </c>
      <c r="P29" s="701">
        <v>87385</v>
      </c>
      <c r="Q29" s="701">
        <v>88727</v>
      </c>
      <c r="R29" s="701">
        <v>90015</v>
      </c>
      <c r="S29" s="701">
        <v>91239</v>
      </c>
    </row>
    <row r="30" spans="1:19" ht="15">
      <c r="A30" s="690">
        <v>134</v>
      </c>
      <c r="B30" t="s">
        <v>62</v>
      </c>
      <c r="C30" t="s">
        <v>63</v>
      </c>
      <c r="D30">
        <v>9035</v>
      </c>
      <c r="E30" s="689">
        <v>8970</v>
      </c>
      <c r="F30" s="689">
        <v>8915</v>
      </c>
      <c r="G30" s="689">
        <v>8839</v>
      </c>
      <c r="H30" s="689">
        <v>8778</v>
      </c>
      <c r="I30" t="s">
        <v>62</v>
      </c>
      <c r="J30" s="696" t="s">
        <v>63</v>
      </c>
      <c r="K30" s="697">
        <v>9203</v>
      </c>
      <c r="L30" s="697">
        <v>9202</v>
      </c>
      <c r="M30" s="698">
        <v>9243</v>
      </c>
      <c r="N30" s="698">
        <v>9386</v>
      </c>
      <c r="O30" s="698">
        <v>9531</v>
      </c>
      <c r="P30" s="698">
        <v>9680</v>
      </c>
      <c r="Q30" s="698">
        <v>9740</v>
      </c>
      <c r="R30" s="698">
        <v>9814</v>
      </c>
      <c r="S30" s="698">
        <v>9883</v>
      </c>
    </row>
    <row r="31" spans="1:19" ht="15">
      <c r="A31" s="690">
        <v>138</v>
      </c>
      <c r="B31" t="s">
        <v>64</v>
      </c>
      <c r="C31" t="s">
        <v>65</v>
      </c>
      <c r="D31">
        <v>16751</v>
      </c>
      <c r="E31" s="689">
        <v>16745</v>
      </c>
      <c r="F31" s="689">
        <v>16737</v>
      </c>
      <c r="G31" s="689">
        <v>16725</v>
      </c>
      <c r="H31" s="689">
        <v>16700</v>
      </c>
      <c r="I31" t="s">
        <v>64</v>
      </c>
      <c r="J31" s="699" t="s">
        <v>65</v>
      </c>
      <c r="K31" s="700">
        <v>15523</v>
      </c>
      <c r="L31" s="700">
        <v>15490</v>
      </c>
      <c r="M31" s="701">
        <v>15552</v>
      </c>
      <c r="N31" s="701">
        <v>15793</v>
      </c>
      <c r="O31" s="701">
        <v>16037</v>
      </c>
      <c r="P31" s="701">
        <v>16287</v>
      </c>
      <c r="Q31" s="701">
        <v>16428</v>
      </c>
      <c r="R31" s="701">
        <v>16538</v>
      </c>
      <c r="S31" s="701">
        <v>16695</v>
      </c>
    </row>
    <row r="32" spans="1:19" ht="15">
      <c r="A32" s="690">
        <v>142</v>
      </c>
      <c r="B32" t="s">
        <v>66</v>
      </c>
      <c r="C32" t="s">
        <v>67</v>
      </c>
      <c r="D32">
        <v>4569</v>
      </c>
      <c r="E32" s="689">
        <v>4543</v>
      </c>
      <c r="F32" s="689">
        <v>4519</v>
      </c>
      <c r="G32" s="689">
        <v>4491</v>
      </c>
      <c r="H32" s="689">
        <v>4460</v>
      </c>
      <c r="I32" t="s">
        <v>66</v>
      </c>
      <c r="J32" s="696" t="s">
        <v>67</v>
      </c>
      <c r="K32" s="697">
        <v>4582</v>
      </c>
      <c r="L32" s="697">
        <v>4537</v>
      </c>
      <c r="M32" s="698">
        <v>4532</v>
      </c>
      <c r="N32" s="698">
        <v>4602</v>
      </c>
      <c r="O32" s="698">
        <v>4673</v>
      </c>
      <c r="P32" s="698">
        <v>4746</v>
      </c>
      <c r="Q32" s="698">
        <v>4811</v>
      </c>
      <c r="R32" s="698">
        <v>4857</v>
      </c>
      <c r="S32" s="698">
        <v>4909</v>
      </c>
    </row>
    <row r="33" spans="1:19" ht="15">
      <c r="A33" s="690">
        <v>145</v>
      </c>
      <c r="B33" t="s">
        <v>68</v>
      </c>
      <c r="C33" t="s">
        <v>69</v>
      </c>
      <c r="D33">
        <v>5340</v>
      </c>
      <c r="E33" s="689">
        <v>5321</v>
      </c>
      <c r="F33" s="689">
        <v>5308</v>
      </c>
      <c r="G33" s="689">
        <v>5276</v>
      </c>
      <c r="H33" s="689">
        <v>5257</v>
      </c>
      <c r="I33" t="s">
        <v>68</v>
      </c>
      <c r="J33" s="699" t="s">
        <v>69</v>
      </c>
      <c r="K33" s="700">
        <v>4743</v>
      </c>
      <c r="L33" s="700">
        <v>4670</v>
      </c>
      <c r="M33" s="701">
        <v>4648</v>
      </c>
      <c r="N33" s="701">
        <v>4720</v>
      </c>
      <c r="O33" s="701">
        <v>4793</v>
      </c>
      <c r="P33" s="701">
        <v>4868</v>
      </c>
      <c r="Q33" s="701">
        <v>4920</v>
      </c>
      <c r="R33" s="701">
        <v>4965</v>
      </c>
      <c r="S33" s="701">
        <v>5004</v>
      </c>
    </row>
    <row r="34" spans="1:19" ht="15">
      <c r="A34" s="690">
        <v>147</v>
      </c>
      <c r="B34" t="s">
        <v>70</v>
      </c>
      <c r="C34" t="s">
        <v>71</v>
      </c>
      <c r="D34">
        <v>57220</v>
      </c>
      <c r="E34" s="689">
        <v>58667</v>
      </c>
      <c r="F34" s="689">
        <v>60141</v>
      </c>
      <c r="G34" s="689">
        <v>61641</v>
      </c>
      <c r="H34" s="689">
        <v>63141</v>
      </c>
      <c r="I34" t="s">
        <v>70</v>
      </c>
      <c r="J34" s="696" t="s">
        <v>71</v>
      </c>
      <c r="K34" s="697">
        <v>47932</v>
      </c>
      <c r="L34" s="697">
        <v>49659</v>
      </c>
      <c r="M34" s="698">
        <v>51143</v>
      </c>
      <c r="N34" s="698">
        <v>51947</v>
      </c>
      <c r="O34" s="698">
        <v>52749</v>
      </c>
      <c r="P34" s="698">
        <v>53572</v>
      </c>
      <c r="Q34" s="698">
        <v>54339</v>
      </c>
      <c r="R34" s="698">
        <v>55061</v>
      </c>
      <c r="S34" s="698">
        <v>55751</v>
      </c>
    </row>
    <row r="35" spans="1:19" ht="15">
      <c r="A35" s="690">
        <v>148</v>
      </c>
      <c r="B35" t="s">
        <v>72</v>
      </c>
      <c r="C35" t="s">
        <v>73</v>
      </c>
      <c r="D35">
        <v>47340</v>
      </c>
      <c r="E35" s="689">
        <v>47915</v>
      </c>
      <c r="F35" s="689">
        <v>48498</v>
      </c>
      <c r="G35" s="689">
        <v>49076</v>
      </c>
      <c r="H35" s="689">
        <v>49642</v>
      </c>
      <c r="I35" t="s">
        <v>72</v>
      </c>
      <c r="J35" s="699" t="s">
        <v>73</v>
      </c>
      <c r="K35" s="700">
        <v>59416</v>
      </c>
      <c r="L35" s="700">
        <v>61122</v>
      </c>
      <c r="M35" s="701">
        <v>62581</v>
      </c>
      <c r="N35" s="701">
        <v>63564</v>
      </c>
      <c r="O35" s="701">
        <v>64546</v>
      </c>
      <c r="P35" s="701">
        <v>65553</v>
      </c>
      <c r="Q35" s="701">
        <v>66374</v>
      </c>
      <c r="R35" s="701">
        <v>67121</v>
      </c>
      <c r="S35" s="701">
        <v>67903</v>
      </c>
    </row>
    <row r="36" spans="1:19" ht="15">
      <c r="A36" s="690">
        <v>150</v>
      </c>
      <c r="B36" t="s">
        <v>74</v>
      </c>
      <c r="C36" t="s">
        <v>75</v>
      </c>
      <c r="D36">
        <v>3583</v>
      </c>
      <c r="E36" s="689">
        <v>3552</v>
      </c>
      <c r="F36" s="689">
        <v>3512</v>
      </c>
      <c r="G36" s="689">
        <v>3474</v>
      </c>
      <c r="H36" s="689">
        <v>3428</v>
      </c>
      <c r="I36" t="s">
        <v>74</v>
      </c>
      <c r="J36" s="696" t="s">
        <v>75</v>
      </c>
      <c r="K36" s="697">
        <v>3954</v>
      </c>
      <c r="L36" s="697">
        <v>3954</v>
      </c>
      <c r="M36" s="698">
        <v>3972</v>
      </c>
      <c r="N36" s="698">
        <v>4034</v>
      </c>
      <c r="O36" s="698">
        <v>4096</v>
      </c>
      <c r="P36" s="698">
        <v>4160</v>
      </c>
      <c r="Q36" s="698">
        <v>4221</v>
      </c>
      <c r="R36" s="698">
        <v>4268</v>
      </c>
      <c r="S36" s="698">
        <v>4327</v>
      </c>
    </row>
    <row r="37" spans="1:19" ht="15">
      <c r="A37" s="690">
        <v>154</v>
      </c>
      <c r="B37" t="s">
        <v>76</v>
      </c>
      <c r="C37" t="s">
        <v>77</v>
      </c>
      <c r="D37">
        <v>114902</v>
      </c>
      <c r="E37" s="689">
        <v>117670</v>
      </c>
      <c r="F37" s="689">
        <v>120479</v>
      </c>
      <c r="G37" s="689">
        <v>123304</v>
      </c>
      <c r="H37" s="689">
        <v>126161</v>
      </c>
      <c r="I37" t="s">
        <v>76</v>
      </c>
      <c r="J37" s="699" t="s">
        <v>77</v>
      </c>
      <c r="K37" s="700">
        <v>90213</v>
      </c>
      <c r="L37" s="700">
        <v>93044</v>
      </c>
      <c r="M37" s="701">
        <v>95427</v>
      </c>
      <c r="N37" s="701">
        <v>96927</v>
      </c>
      <c r="O37" s="701">
        <v>98423</v>
      </c>
      <c r="P37" s="701">
        <v>99959</v>
      </c>
      <c r="Q37" s="701">
        <v>101577</v>
      </c>
      <c r="R37" s="701">
        <v>103150</v>
      </c>
      <c r="S37" s="701">
        <v>104638</v>
      </c>
    </row>
    <row r="38" spans="1:19" ht="15">
      <c r="A38" s="690">
        <v>172</v>
      </c>
      <c r="B38" t="s">
        <v>78</v>
      </c>
      <c r="C38" t="s">
        <v>79</v>
      </c>
      <c r="D38">
        <v>78148</v>
      </c>
      <c r="E38" s="689">
        <v>80132</v>
      </c>
      <c r="F38" s="689">
        <v>82151</v>
      </c>
      <c r="G38" s="689">
        <v>84183</v>
      </c>
      <c r="H38" s="689">
        <v>86239</v>
      </c>
      <c r="I38" t="s">
        <v>78</v>
      </c>
      <c r="J38" s="696" t="s">
        <v>79</v>
      </c>
      <c r="K38" s="697">
        <v>57375</v>
      </c>
      <c r="L38" s="697">
        <v>58684</v>
      </c>
      <c r="M38" s="698">
        <v>59836</v>
      </c>
      <c r="N38" s="698">
        <v>60775</v>
      </c>
      <c r="O38" s="698">
        <v>61714</v>
      </c>
      <c r="P38" s="698">
        <v>62678</v>
      </c>
      <c r="Q38" s="698">
        <v>63676</v>
      </c>
      <c r="R38" s="698">
        <v>64619</v>
      </c>
      <c r="S38" s="698">
        <v>65518</v>
      </c>
    </row>
    <row r="39" spans="1:19" ht="15">
      <c r="A39" s="690">
        <v>190</v>
      </c>
      <c r="B39" t="s">
        <v>80</v>
      </c>
      <c r="C39" t="s">
        <v>81</v>
      </c>
      <c r="D39">
        <v>8998</v>
      </c>
      <c r="E39" s="689">
        <v>8932</v>
      </c>
      <c r="F39" s="689">
        <v>8869</v>
      </c>
      <c r="G39" s="689">
        <v>8798</v>
      </c>
      <c r="H39" s="689">
        <v>8735</v>
      </c>
      <c r="I39" t="s">
        <v>80</v>
      </c>
      <c r="J39" s="699" t="s">
        <v>81</v>
      </c>
      <c r="K39" s="700">
        <v>9775</v>
      </c>
      <c r="L39" s="700">
        <v>9844</v>
      </c>
      <c r="M39" s="701">
        <v>9936</v>
      </c>
      <c r="N39" s="701">
        <v>10090</v>
      </c>
      <c r="O39" s="701">
        <v>10246</v>
      </c>
      <c r="P39" s="701">
        <v>10406</v>
      </c>
      <c r="Q39" s="701">
        <v>10578</v>
      </c>
      <c r="R39" s="701">
        <v>10727</v>
      </c>
      <c r="S39" s="701">
        <v>10878</v>
      </c>
    </row>
    <row r="40" spans="1:19" ht="15">
      <c r="A40" s="690">
        <v>197</v>
      </c>
      <c r="B40" t="s">
        <v>82</v>
      </c>
      <c r="C40" t="s">
        <v>83</v>
      </c>
      <c r="D40">
        <v>14964</v>
      </c>
      <c r="E40" s="689">
        <v>14945</v>
      </c>
      <c r="F40" s="689">
        <v>14924</v>
      </c>
      <c r="G40" s="689">
        <v>14909</v>
      </c>
      <c r="H40" s="689">
        <v>14891</v>
      </c>
      <c r="I40" t="s">
        <v>82</v>
      </c>
      <c r="J40" s="696" t="s">
        <v>84</v>
      </c>
      <c r="K40" s="697">
        <v>15444</v>
      </c>
      <c r="L40" s="697">
        <v>15042</v>
      </c>
      <c r="M40" s="698">
        <v>14833</v>
      </c>
      <c r="N40" s="698">
        <v>15063</v>
      </c>
      <c r="O40" s="698">
        <v>15296</v>
      </c>
      <c r="P40" s="698">
        <v>15534</v>
      </c>
      <c r="Q40" s="698">
        <v>15687</v>
      </c>
      <c r="R40" s="698">
        <v>15838</v>
      </c>
      <c r="S40" s="698">
        <v>15990</v>
      </c>
    </row>
    <row r="41" spans="1:19" ht="15">
      <c r="A41" s="690">
        <v>206</v>
      </c>
      <c r="B41" t="s">
        <v>85</v>
      </c>
      <c r="C41" t="s">
        <v>86</v>
      </c>
      <c r="D41">
        <v>3375</v>
      </c>
      <c r="E41" s="689">
        <v>3284</v>
      </c>
      <c r="F41" s="689">
        <v>3194</v>
      </c>
      <c r="G41" s="689">
        <v>3114</v>
      </c>
      <c r="H41" s="689">
        <v>3030</v>
      </c>
      <c r="I41" t="s">
        <v>85</v>
      </c>
      <c r="J41" s="699" t="s">
        <v>86</v>
      </c>
      <c r="K41" s="700">
        <v>4797</v>
      </c>
      <c r="L41" s="700">
        <v>4760</v>
      </c>
      <c r="M41" s="701">
        <v>4758</v>
      </c>
      <c r="N41" s="701">
        <v>4832</v>
      </c>
      <c r="O41" s="701">
        <v>4906</v>
      </c>
      <c r="P41" s="701">
        <v>4983</v>
      </c>
      <c r="Q41" s="701">
        <v>5027</v>
      </c>
      <c r="R41" s="701">
        <v>5070</v>
      </c>
      <c r="S41" s="701">
        <v>5126</v>
      </c>
    </row>
    <row r="42" spans="1:19" ht="15">
      <c r="A42" s="690">
        <v>209</v>
      </c>
      <c r="B42" t="s">
        <v>87</v>
      </c>
      <c r="C42" t="s">
        <v>88</v>
      </c>
      <c r="D42">
        <v>20565</v>
      </c>
      <c r="E42" s="689">
        <v>20476</v>
      </c>
      <c r="F42" s="689">
        <v>20371</v>
      </c>
      <c r="G42" s="689">
        <v>20271</v>
      </c>
      <c r="H42" s="689">
        <v>20158</v>
      </c>
      <c r="I42" t="s">
        <v>87</v>
      </c>
      <c r="J42" s="696" t="s">
        <v>88</v>
      </c>
      <c r="K42" s="697">
        <v>21377</v>
      </c>
      <c r="L42" s="697">
        <v>21504</v>
      </c>
      <c r="M42" s="698">
        <v>21688</v>
      </c>
      <c r="N42" s="698">
        <v>22024</v>
      </c>
      <c r="O42" s="698">
        <v>22364</v>
      </c>
      <c r="P42" s="698">
        <v>22713</v>
      </c>
      <c r="Q42" s="698">
        <v>22908</v>
      </c>
      <c r="R42" s="698">
        <v>23084</v>
      </c>
      <c r="S42" s="698">
        <v>23275</v>
      </c>
    </row>
    <row r="43" spans="1:19" ht="15">
      <c r="A43" s="690">
        <v>212</v>
      </c>
      <c r="B43" t="s">
        <v>89</v>
      </c>
      <c r="C43" t="s">
        <v>90</v>
      </c>
      <c r="D43">
        <v>71035</v>
      </c>
      <c r="E43" s="689">
        <v>71885</v>
      </c>
      <c r="F43" s="689">
        <v>72735</v>
      </c>
      <c r="G43" s="689">
        <v>73574</v>
      </c>
      <c r="H43" s="689">
        <v>74406</v>
      </c>
      <c r="I43" t="s">
        <v>89</v>
      </c>
      <c r="J43" s="699" t="s">
        <v>90</v>
      </c>
      <c r="K43" s="700">
        <v>77884</v>
      </c>
      <c r="L43" s="700">
        <v>80000</v>
      </c>
      <c r="M43" s="701">
        <v>81820</v>
      </c>
      <c r="N43" s="701">
        <v>83106</v>
      </c>
      <c r="O43" s="701">
        <v>84389</v>
      </c>
      <c r="P43" s="701">
        <v>85706</v>
      </c>
      <c r="Q43" s="701">
        <v>87020</v>
      </c>
      <c r="R43" s="701">
        <v>88278</v>
      </c>
      <c r="S43" s="701">
        <v>89492</v>
      </c>
    </row>
    <row r="44" spans="1:19" ht="15">
      <c r="A44" s="690">
        <v>234</v>
      </c>
      <c r="B44" t="s">
        <v>91</v>
      </c>
      <c r="C44" t="s">
        <v>92</v>
      </c>
      <c r="D44">
        <v>23280</v>
      </c>
      <c r="E44" s="689">
        <v>23176</v>
      </c>
      <c r="F44" s="689">
        <v>23068</v>
      </c>
      <c r="G44" s="689">
        <v>22954</v>
      </c>
      <c r="H44" s="689">
        <v>22835</v>
      </c>
      <c r="I44" t="s">
        <v>91</v>
      </c>
      <c r="J44" s="696" t="s">
        <v>92</v>
      </c>
      <c r="K44" s="697">
        <v>23044</v>
      </c>
      <c r="L44" s="697">
        <v>23255</v>
      </c>
      <c r="M44" s="698">
        <v>23509</v>
      </c>
      <c r="N44" s="698">
        <v>23874</v>
      </c>
      <c r="O44" s="698">
        <v>24242</v>
      </c>
      <c r="P44" s="698">
        <v>24621</v>
      </c>
      <c r="Q44" s="698">
        <v>24855</v>
      </c>
      <c r="R44" s="698">
        <v>25080</v>
      </c>
      <c r="S44" s="698">
        <v>25284</v>
      </c>
    </row>
    <row r="45" spans="1:19" ht="15">
      <c r="A45" s="690">
        <v>237</v>
      </c>
      <c r="B45" t="s">
        <v>93</v>
      </c>
      <c r="C45" t="s">
        <v>94</v>
      </c>
      <c r="D45">
        <v>22726</v>
      </c>
      <c r="E45" s="689">
        <v>23209</v>
      </c>
      <c r="F45" s="689">
        <v>23709</v>
      </c>
      <c r="G45" s="689">
        <v>24201</v>
      </c>
      <c r="H45" s="689">
        <v>24695</v>
      </c>
      <c r="I45" t="s">
        <v>93</v>
      </c>
      <c r="J45" s="699" t="s">
        <v>95</v>
      </c>
      <c r="K45" s="700">
        <v>18902</v>
      </c>
      <c r="L45" s="700">
        <v>19332</v>
      </c>
      <c r="M45" s="701">
        <v>19709</v>
      </c>
      <c r="N45" s="701">
        <v>20018</v>
      </c>
      <c r="O45" s="701">
        <v>20328</v>
      </c>
      <c r="P45" s="701">
        <v>20645</v>
      </c>
      <c r="Q45" s="701">
        <v>20922</v>
      </c>
      <c r="R45" s="701">
        <v>21181</v>
      </c>
      <c r="S45" s="701">
        <v>21434</v>
      </c>
    </row>
    <row r="46" spans="1:19" ht="15">
      <c r="A46" s="690">
        <v>240</v>
      </c>
      <c r="B46" t="s">
        <v>96</v>
      </c>
      <c r="C46" t="s">
        <v>97</v>
      </c>
      <c r="D46">
        <v>12510</v>
      </c>
      <c r="E46" s="689">
        <v>12507</v>
      </c>
      <c r="F46" s="689">
        <v>12489</v>
      </c>
      <c r="G46" s="689">
        <v>12478</v>
      </c>
      <c r="H46" s="689">
        <v>12452</v>
      </c>
      <c r="I46" t="s">
        <v>96</v>
      </c>
      <c r="J46" s="696" t="s">
        <v>97</v>
      </c>
      <c r="K46" s="697">
        <v>12158</v>
      </c>
      <c r="L46" s="697">
        <v>12108</v>
      </c>
      <c r="M46" s="698">
        <v>12134</v>
      </c>
      <c r="N46" s="698">
        <v>12322</v>
      </c>
      <c r="O46" s="698">
        <v>12512</v>
      </c>
      <c r="P46" s="698">
        <v>12708</v>
      </c>
      <c r="Q46" s="698">
        <v>12766</v>
      </c>
      <c r="R46" s="698">
        <v>12856</v>
      </c>
      <c r="S46" s="698">
        <v>12943</v>
      </c>
    </row>
    <row r="47" spans="1:19" ht="15">
      <c r="A47" s="690">
        <v>250</v>
      </c>
      <c r="B47" t="s">
        <v>98</v>
      </c>
      <c r="C47" t="s">
        <v>99</v>
      </c>
      <c r="D47">
        <v>49913</v>
      </c>
      <c r="E47" s="689">
        <v>50242</v>
      </c>
      <c r="F47" s="689">
        <v>50557</v>
      </c>
      <c r="G47" s="689">
        <v>50863</v>
      </c>
      <c r="H47" s="689">
        <v>51150</v>
      </c>
      <c r="I47" t="s">
        <v>98</v>
      </c>
      <c r="J47" s="699" t="s">
        <v>99</v>
      </c>
      <c r="K47" s="700">
        <v>51862</v>
      </c>
      <c r="L47" s="700">
        <v>52925</v>
      </c>
      <c r="M47" s="701">
        <v>53846</v>
      </c>
      <c r="N47" s="701">
        <v>54681</v>
      </c>
      <c r="O47" s="701">
        <v>55525</v>
      </c>
      <c r="P47" s="701">
        <v>56392</v>
      </c>
      <c r="Q47" s="701">
        <v>57136</v>
      </c>
      <c r="R47" s="701">
        <v>57841</v>
      </c>
      <c r="S47" s="701">
        <v>58520</v>
      </c>
    </row>
    <row r="48" spans="1:19" ht="15">
      <c r="A48" s="690">
        <v>264</v>
      </c>
      <c r="B48" t="s">
        <v>100</v>
      </c>
      <c r="C48" t="s">
        <v>101</v>
      </c>
      <c r="D48">
        <v>10102</v>
      </c>
      <c r="E48" s="689">
        <v>10248</v>
      </c>
      <c r="F48" s="689">
        <v>10404</v>
      </c>
      <c r="G48" s="689">
        <v>10547</v>
      </c>
      <c r="H48" s="689">
        <v>10696</v>
      </c>
      <c r="I48" t="s">
        <v>100</v>
      </c>
      <c r="J48" s="696" t="s">
        <v>102</v>
      </c>
      <c r="K48" s="697">
        <v>11159</v>
      </c>
      <c r="L48" s="697">
        <v>11465</v>
      </c>
      <c r="M48" s="698">
        <v>11728</v>
      </c>
      <c r="N48" s="698">
        <v>11912</v>
      </c>
      <c r="O48" s="698">
        <v>12096</v>
      </c>
      <c r="P48" s="698">
        <v>12285</v>
      </c>
      <c r="Q48" s="698">
        <v>12421</v>
      </c>
      <c r="R48" s="698">
        <v>12552</v>
      </c>
      <c r="S48" s="698">
        <v>12686</v>
      </c>
    </row>
    <row r="49" spans="1:19" ht="15">
      <c r="A49" s="690">
        <v>266</v>
      </c>
      <c r="B49" t="s">
        <v>103</v>
      </c>
      <c r="C49" t="s">
        <v>104</v>
      </c>
      <c r="D49">
        <v>227644</v>
      </c>
      <c r="E49" s="689">
        <v>232903</v>
      </c>
      <c r="F49" s="689">
        <v>238221</v>
      </c>
      <c r="G49" s="689">
        <v>243609</v>
      </c>
      <c r="H49" s="689">
        <v>249046</v>
      </c>
      <c r="I49" t="s">
        <v>103</v>
      </c>
      <c r="J49" s="699" t="s">
        <v>104</v>
      </c>
      <c r="K49" s="700">
        <v>228848</v>
      </c>
      <c r="L49" s="700">
        <v>236114</v>
      </c>
      <c r="M49" s="701">
        <v>242197</v>
      </c>
      <c r="N49" s="701">
        <v>246003</v>
      </c>
      <c r="O49" s="701">
        <v>249800</v>
      </c>
      <c r="P49" s="701">
        <v>253699</v>
      </c>
      <c r="Q49" s="701">
        <v>258103</v>
      </c>
      <c r="R49" s="701">
        <v>262339</v>
      </c>
      <c r="S49" s="701">
        <v>266361</v>
      </c>
    </row>
    <row r="50" spans="1:19" ht="15">
      <c r="A50" s="690">
        <v>282</v>
      </c>
      <c r="B50" t="s">
        <v>105</v>
      </c>
      <c r="C50" t="s">
        <v>106</v>
      </c>
      <c r="D50">
        <v>21426</v>
      </c>
      <c r="E50" s="689">
        <v>21283</v>
      </c>
      <c r="F50" s="689">
        <v>21142</v>
      </c>
      <c r="G50" s="689">
        <v>20997</v>
      </c>
      <c r="H50" s="689">
        <v>20841</v>
      </c>
      <c r="I50" t="s">
        <v>105</v>
      </c>
      <c r="J50" s="696" t="s">
        <v>106</v>
      </c>
      <c r="K50" s="697">
        <v>24408</v>
      </c>
      <c r="L50" s="697">
        <v>24553</v>
      </c>
      <c r="M50" s="698">
        <v>24754</v>
      </c>
      <c r="N50" s="698">
        <v>25138</v>
      </c>
      <c r="O50" s="698">
        <v>25526</v>
      </c>
      <c r="P50" s="698">
        <v>25924</v>
      </c>
      <c r="Q50" s="698">
        <v>26141</v>
      </c>
      <c r="R50" s="698">
        <v>26339</v>
      </c>
      <c r="S50" s="698">
        <v>26555</v>
      </c>
    </row>
    <row r="51" spans="1:19" ht="15">
      <c r="A51" s="690">
        <v>284</v>
      </c>
      <c r="B51" t="s">
        <v>107</v>
      </c>
      <c r="C51" t="s">
        <v>108</v>
      </c>
      <c r="D51">
        <v>16311</v>
      </c>
      <c r="E51" s="689">
        <v>16008</v>
      </c>
      <c r="F51" s="689">
        <v>15703</v>
      </c>
      <c r="G51" s="689">
        <v>15401</v>
      </c>
      <c r="H51" s="689">
        <v>15099</v>
      </c>
      <c r="I51" t="s">
        <v>107</v>
      </c>
      <c r="J51" s="699" t="s">
        <v>108</v>
      </c>
      <c r="K51" s="700">
        <v>20739</v>
      </c>
      <c r="L51" s="700">
        <v>20657</v>
      </c>
      <c r="M51" s="701">
        <v>20700</v>
      </c>
      <c r="N51" s="701">
        <v>21021</v>
      </c>
      <c r="O51" s="701">
        <v>21346</v>
      </c>
      <c r="P51" s="701">
        <v>21679</v>
      </c>
      <c r="Q51" s="701">
        <v>21888</v>
      </c>
      <c r="R51" s="701">
        <v>22106</v>
      </c>
      <c r="S51" s="701">
        <v>22313</v>
      </c>
    </row>
    <row r="52" spans="1:19" ht="15">
      <c r="A52" s="690">
        <v>306</v>
      </c>
      <c r="B52" t="s">
        <v>109</v>
      </c>
      <c r="C52" t="s">
        <v>110</v>
      </c>
      <c r="D52">
        <v>4009</v>
      </c>
      <c r="E52" s="689">
        <v>3992</v>
      </c>
      <c r="F52" s="689">
        <v>3977</v>
      </c>
      <c r="G52" s="689">
        <v>3953</v>
      </c>
      <c r="H52" s="689">
        <v>3937</v>
      </c>
      <c r="I52" t="s">
        <v>109</v>
      </c>
      <c r="J52" s="696" t="s">
        <v>110</v>
      </c>
      <c r="K52" s="697">
        <v>5544</v>
      </c>
      <c r="L52" s="697">
        <v>5652</v>
      </c>
      <c r="M52" s="698">
        <v>5750</v>
      </c>
      <c r="N52" s="698">
        <v>5839</v>
      </c>
      <c r="O52" s="698">
        <v>5929</v>
      </c>
      <c r="P52" s="698">
        <v>6022</v>
      </c>
      <c r="Q52" s="698">
        <v>6078</v>
      </c>
      <c r="R52" s="698">
        <v>6114</v>
      </c>
      <c r="S52" s="698">
        <v>6174</v>
      </c>
    </row>
    <row r="53" spans="1:19" ht="15">
      <c r="A53" s="690">
        <v>308</v>
      </c>
      <c r="B53" t="s">
        <v>111</v>
      </c>
      <c r="C53" t="s">
        <v>112</v>
      </c>
      <c r="D53">
        <v>55490</v>
      </c>
      <c r="E53" s="689">
        <v>56755</v>
      </c>
      <c r="F53" s="689">
        <v>58030</v>
      </c>
      <c r="G53" s="689">
        <v>59319</v>
      </c>
      <c r="H53" s="689">
        <v>60617</v>
      </c>
      <c r="I53" t="s">
        <v>111</v>
      </c>
      <c r="J53" s="699" t="s">
        <v>112</v>
      </c>
      <c r="K53" s="700">
        <v>51662</v>
      </c>
      <c r="L53" s="700">
        <v>53162</v>
      </c>
      <c r="M53" s="701">
        <v>54439</v>
      </c>
      <c r="N53" s="701">
        <v>55294</v>
      </c>
      <c r="O53" s="701">
        <v>56148</v>
      </c>
      <c r="P53" s="701">
        <v>57024</v>
      </c>
      <c r="Q53" s="701">
        <v>57714</v>
      </c>
      <c r="R53" s="701">
        <v>58358</v>
      </c>
      <c r="S53" s="701">
        <v>58969</v>
      </c>
    </row>
    <row r="54" spans="1:19" ht="15">
      <c r="A54" s="690">
        <v>310</v>
      </c>
      <c r="B54" t="s">
        <v>113</v>
      </c>
      <c r="C54" t="s">
        <v>114</v>
      </c>
      <c r="D54">
        <v>12964</v>
      </c>
      <c r="E54" s="689">
        <v>13115</v>
      </c>
      <c r="F54" s="689">
        <v>13266</v>
      </c>
      <c r="G54" s="689">
        <v>13417</v>
      </c>
      <c r="H54" s="689">
        <v>13567</v>
      </c>
      <c r="I54" t="s">
        <v>113</v>
      </c>
      <c r="J54" s="696" t="s">
        <v>114</v>
      </c>
      <c r="K54" s="697">
        <v>9753</v>
      </c>
      <c r="L54" s="697">
        <v>9828</v>
      </c>
      <c r="M54" s="698">
        <v>9921</v>
      </c>
      <c r="N54" s="698">
        <v>10075</v>
      </c>
      <c r="O54" s="698">
        <v>10230</v>
      </c>
      <c r="P54" s="698">
        <v>10390</v>
      </c>
      <c r="Q54" s="698">
        <v>10516</v>
      </c>
      <c r="R54" s="698">
        <v>10615</v>
      </c>
      <c r="S54" s="698">
        <v>10731</v>
      </c>
    </row>
    <row r="55" spans="1:19" ht="15">
      <c r="A55" s="690">
        <v>313</v>
      </c>
      <c r="B55" t="s">
        <v>115</v>
      </c>
      <c r="C55" t="s">
        <v>116</v>
      </c>
      <c r="D55">
        <v>9866</v>
      </c>
      <c r="E55" s="689">
        <v>9873</v>
      </c>
      <c r="F55" s="689">
        <v>9881</v>
      </c>
      <c r="G55" s="689">
        <v>9885</v>
      </c>
      <c r="H55" s="689">
        <v>9890</v>
      </c>
      <c r="I55" t="s">
        <v>115</v>
      </c>
      <c r="J55" s="699" t="s">
        <v>116</v>
      </c>
      <c r="K55" s="700">
        <v>10117</v>
      </c>
      <c r="L55" s="700">
        <v>9870</v>
      </c>
      <c r="M55" s="701">
        <v>9764</v>
      </c>
      <c r="N55" s="701">
        <v>9915</v>
      </c>
      <c r="O55" s="701">
        <v>10069</v>
      </c>
      <c r="P55" s="701">
        <v>10226</v>
      </c>
      <c r="Q55" s="701">
        <v>10348</v>
      </c>
      <c r="R55" s="701">
        <v>10446</v>
      </c>
      <c r="S55" s="701">
        <v>10571</v>
      </c>
    </row>
    <row r="56" spans="1:19" ht="15">
      <c r="A56" s="690">
        <v>315</v>
      </c>
      <c r="B56" t="s">
        <v>117</v>
      </c>
      <c r="C56" t="s">
        <v>118</v>
      </c>
      <c r="D56">
        <v>6306</v>
      </c>
      <c r="E56" s="689">
        <v>6313</v>
      </c>
      <c r="F56" s="689">
        <v>6318</v>
      </c>
      <c r="G56" s="689">
        <v>6324</v>
      </c>
      <c r="H56" s="689">
        <v>6330</v>
      </c>
      <c r="I56" t="s">
        <v>117</v>
      </c>
      <c r="J56" s="696" t="s">
        <v>118</v>
      </c>
      <c r="K56" s="697">
        <v>6560</v>
      </c>
      <c r="L56" s="697">
        <v>6607</v>
      </c>
      <c r="M56" s="698">
        <v>6665</v>
      </c>
      <c r="N56" s="698">
        <v>6768</v>
      </c>
      <c r="O56" s="698">
        <v>6873</v>
      </c>
      <c r="P56" s="698">
        <v>6980</v>
      </c>
      <c r="Q56" s="698">
        <v>7034</v>
      </c>
      <c r="R56" s="698">
        <v>7102</v>
      </c>
      <c r="S56" s="698">
        <v>7159</v>
      </c>
    </row>
    <row r="57" spans="1:19" ht="15">
      <c r="A57" s="690">
        <v>318</v>
      </c>
      <c r="B57" t="s">
        <v>119</v>
      </c>
      <c r="C57" t="s">
        <v>120</v>
      </c>
      <c r="D57">
        <v>48659</v>
      </c>
      <c r="E57" s="689">
        <v>49533</v>
      </c>
      <c r="F57" s="689">
        <v>50401</v>
      </c>
      <c r="G57" s="689">
        <v>51265</v>
      </c>
      <c r="H57" s="689">
        <v>52129</v>
      </c>
      <c r="I57" t="s">
        <v>119</v>
      </c>
      <c r="J57" s="699" t="s">
        <v>120</v>
      </c>
      <c r="K57" s="700">
        <v>55121</v>
      </c>
      <c r="L57" s="700">
        <v>56774</v>
      </c>
      <c r="M57" s="701">
        <v>58159</v>
      </c>
      <c r="N57" s="701">
        <v>59073</v>
      </c>
      <c r="O57" s="701">
        <v>59985</v>
      </c>
      <c r="P57" s="701">
        <v>60921</v>
      </c>
      <c r="Q57" s="701">
        <v>61405</v>
      </c>
      <c r="R57" s="701">
        <v>61905</v>
      </c>
      <c r="S57" s="701">
        <v>62422</v>
      </c>
    </row>
    <row r="58" spans="1:19" ht="15">
      <c r="A58" s="690">
        <v>321</v>
      </c>
      <c r="B58" t="s">
        <v>121</v>
      </c>
      <c r="C58" t="s">
        <v>122</v>
      </c>
      <c r="D58">
        <v>5231</v>
      </c>
      <c r="E58" s="689">
        <v>5167</v>
      </c>
      <c r="F58" s="689">
        <v>5097</v>
      </c>
      <c r="G58" s="689">
        <v>5046</v>
      </c>
      <c r="H58" s="689">
        <v>4993</v>
      </c>
      <c r="I58" t="s">
        <v>121</v>
      </c>
      <c r="J58" s="696" t="s">
        <v>122</v>
      </c>
      <c r="K58" s="697">
        <v>8363</v>
      </c>
      <c r="L58" s="697">
        <v>8548</v>
      </c>
      <c r="M58" s="698">
        <v>8709</v>
      </c>
      <c r="N58" s="698">
        <v>8844</v>
      </c>
      <c r="O58" s="698">
        <v>8981</v>
      </c>
      <c r="P58" s="698">
        <v>9121</v>
      </c>
      <c r="Q58" s="698">
        <v>9252</v>
      </c>
      <c r="R58" s="698">
        <v>9355</v>
      </c>
      <c r="S58" s="698">
        <v>9468</v>
      </c>
    </row>
    <row r="59" spans="1:19" ht="15">
      <c r="A59" s="690">
        <v>347</v>
      </c>
      <c r="B59" t="s">
        <v>123</v>
      </c>
      <c r="C59" t="s">
        <v>124</v>
      </c>
      <c r="D59">
        <v>5837</v>
      </c>
      <c r="E59" s="689">
        <v>5757</v>
      </c>
      <c r="F59" s="689">
        <v>5690</v>
      </c>
      <c r="G59" s="689">
        <v>5616</v>
      </c>
      <c r="H59" s="689">
        <v>5536</v>
      </c>
      <c r="I59" t="s">
        <v>123</v>
      </c>
      <c r="J59" s="699" t="s">
        <v>124</v>
      </c>
      <c r="K59" s="700">
        <v>5451</v>
      </c>
      <c r="L59" s="700">
        <v>5400</v>
      </c>
      <c r="M59" s="701">
        <v>5395</v>
      </c>
      <c r="N59" s="701">
        <v>5479</v>
      </c>
      <c r="O59" s="701">
        <v>5563</v>
      </c>
      <c r="P59" s="701">
        <v>5650</v>
      </c>
      <c r="Q59" s="701">
        <v>5702</v>
      </c>
      <c r="R59" s="701">
        <v>5758</v>
      </c>
      <c r="S59" s="701">
        <v>5814</v>
      </c>
    </row>
    <row r="60" spans="1:19" ht="15">
      <c r="A60" s="690">
        <v>353</v>
      </c>
      <c r="B60" t="s">
        <v>125</v>
      </c>
      <c r="C60" t="s">
        <v>126</v>
      </c>
      <c r="D60">
        <v>4874</v>
      </c>
      <c r="E60" s="689">
        <v>4879</v>
      </c>
      <c r="F60" s="689">
        <v>4885</v>
      </c>
      <c r="G60" s="689">
        <v>4890</v>
      </c>
      <c r="H60" s="689">
        <v>4895</v>
      </c>
      <c r="I60" t="s">
        <v>125</v>
      </c>
      <c r="J60" s="696" t="s">
        <v>126</v>
      </c>
      <c r="K60" s="697">
        <v>5469</v>
      </c>
      <c r="L60" s="697">
        <v>5530</v>
      </c>
      <c r="M60" s="698">
        <v>5591</v>
      </c>
      <c r="N60" s="698">
        <v>5678</v>
      </c>
      <c r="O60" s="698">
        <v>5765</v>
      </c>
      <c r="P60" s="698">
        <v>5855</v>
      </c>
      <c r="Q60" s="698">
        <v>5928</v>
      </c>
      <c r="R60" s="698">
        <v>6009</v>
      </c>
      <c r="S60" s="698">
        <v>6065</v>
      </c>
    </row>
    <row r="61" spans="1:19" ht="15">
      <c r="A61" s="690">
        <v>360</v>
      </c>
      <c r="B61" t="s">
        <v>127</v>
      </c>
      <c r="C61" t="s">
        <v>128</v>
      </c>
      <c r="D61">
        <v>270903</v>
      </c>
      <c r="E61" s="689">
        <v>273927</v>
      </c>
      <c r="F61" s="689">
        <v>276916</v>
      </c>
      <c r="G61" s="689">
        <v>279871</v>
      </c>
      <c r="H61" s="689">
        <v>282792</v>
      </c>
      <c r="I61" t="s">
        <v>127</v>
      </c>
      <c r="J61" s="699" t="s">
        <v>129</v>
      </c>
      <c r="K61" s="700">
        <v>276744</v>
      </c>
      <c r="L61" s="700">
        <v>283794</v>
      </c>
      <c r="M61" s="701">
        <v>289994</v>
      </c>
      <c r="N61" s="701">
        <v>294551</v>
      </c>
      <c r="O61" s="701">
        <v>299098</v>
      </c>
      <c r="P61" s="701">
        <v>303766</v>
      </c>
      <c r="Q61" s="701">
        <v>308806</v>
      </c>
      <c r="R61" s="701">
        <v>313667</v>
      </c>
      <c r="S61" s="701">
        <v>318314</v>
      </c>
    </row>
    <row r="62" spans="1:19" ht="15">
      <c r="A62" s="690">
        <v>361</v>
      </c>
      <c r="B62" t="s">
        <v>130</v>
      </c>
      <c r="C62" t="s">
        <v>131</v>
      </c>
      <c r="D62">
        <v>20628</v>
      </c>
      <c r="E62" s="689">
        <v>20273</v>
      </c>
      <c r="F62" s="689">
        <v>19919</v>
      </c>
      <c r="G62" s="689">
        <v>19578</v>
      </c>
      <c r="H62" s="689">
        <v>19222</v>
      </c>
      <c r="I62" t="s">
        <v>130</v>
      </c>
      <c r="J62" s="696" t="s">
        <v>131</v>
      </c>
      <c r="K62" s="697">
        <v>27074</v>
      </c>
      <c r="L62" s="697">
        <v>27419</v>
      </c>
      <c r="M62" s="698">
        <v>27789</v>
      </c>
      <c r="N62" s="698">
        <v>28220</v>
      </c>
      <c r="O62" s="698">
        <v>28656</v>
      </c>
      <c r="P62" s="698">
        <v>29103</v>
      </c>
      <c r="Q62" s="698">
        <v>29324</v>
      </c>
      <c r="R62" s="698">
        <v>29532</v>
      </c>
      <c r="S62" s="698">
        <v>29749</v>
      </c>
    </row>
    <row r="63" spans="1:19" ht="15">
      <c r="A63" s="690">
        <v>364</v>
      </c>
      <c r="B63" t="s">
        <v>132</v>
      </c>
      <c r="C63" t="s">
        <v>133</v>
      </c>
      <c r="D63">
        <v>13673</v>
      </c>
      <c r="E63" s="689">
        <v>13596</v>
      </c>
      <c r="F63" s="689">
        <v>13516</v>
      </c>
      <c r="G63" s="689">
        <v>13426</v>
      </c>
      <c r="H63" s="689">
        <v>13345</v>
      </c>
      <c r="I63" t="s">
        <v>132</v>
      </c>
      <c r="J63" s="699" t="s">
        <v>133</v>
      </c>
      <c r="K63" s="700">
        <v>14518</v>
      </c>
      <c r="L63" s="700">
        <v>14662</v>
      </c>
      <c r="M63" s="701">
        <v>14830</v>
      </c>
      <c r="N63" s="701">
        <v>15060</v>
      </c>
      <c r="O63" s="701">
        <v>15293</v>
      </c>
      <c r="P63" s="701">
        <v>15531</v>
      </c>
      <c r="Q63" s="701">
        <v>15694</v>
      </c>
      <c r="R63" s="701">
        <v>15878</v>
      </c>
      <c r="S63" s="701">
        <v>16047</v>
      </c>
    </row>
    <row r="64" spans="1:19" ht="15">
      <c r="A64" s="690">
        <v>368</v>
      </c>
      <c r="B64" t="s">
        <v>134</v>
      </c>
      <c r="C64" t="s">
        <v>135</v>
      </c>
      <c r="D64">
        <v>12016</v>
      </c>
      <c r="E64" s="689">
        <v>11939</v>
      </c>
      <c r="F64" s="689">
        <v>11852</v>
      </c>
      <c r="G64" s="689">
        <v>11765</v>
      </c>
      <c r="H64" s="689">
        <v>11679</v>
      </c>
      <c r="I64" t="s">
        <v>134</v>
      </c>
      <c r="J64" s="696" t="s">
        <v>135</v>
      </c>
      <c r="K64" s="697">
        <v>13640</v>
      </c>
      <c r="L64" s="697">
        <v>13637</v>
      </c>
      <c r="M64" s="698">
        <v>13706</v>
      </c>
      <c r="N64" s="698">
        <v>13919</v>
      </c>
      <c r="O64" s="698">
        <v>14133</v>
      </c>
      <c r="P64" s="698">
        <v>14354</v>
      </c>
      <c r="Q64" s="698">
        <v>14529</v>
      </c>
      <c r="R64" s="698">
        <v>14697</v>
      </c>
      <c r="S64" s="698">
        <v>14856</v>
      </c>
    </row>
    <row r="65" spans="1:19" ht="15">
      <c r="A65" s="690">
        <v>376</v>
      </c>
      <c r="B65" t="s">
        <v>136</v>
      </c>
      <c r="C65" t="s">
        <v>137</v>
      </c>
      <c r="D65">
        <v>53361</v>
      </c>
      <c r="E65" s="689">
        <v>53993</v>
      </c>
      <c r="F65" s="689">
        <v>54615</v>
      </c>
      <c r="G65" s="689">
        <v>55246</v>
      </c>
      <c r="H65" s="689">
        <v>55843</v>
      </c>
      <c r="I65" t="s">
        <v>136</v>
      </c>
      <c r="J65" s="699" t="s">
        <v>137</v>
      </c>
      <c r="K65" s="700">
        <v>64889</v>
      </c>
      <c r="L65" s="700">
        <v>66746</v>
      </c>
      <c r="M65" s="701">
        <v>68325</v>
      </c>
      <c r="N65" s="701">
        <v>69399</v>
      </c>
      <c r="O65" s="701">
        <v>70470</v>
      </c>
      <c r="P65" s="701">
        <v>71570</v>
      </c>
      <c r="Q65" s="701">
        <v>72728</v>
      </c>
      <c r="R65" s="701">
        <v>73840</v>
      </c>
      <c r="S65" s="701">
        <v>74876</v>
      </c>
    </row>
    <row r="66" spans="1:19" ht="15">
      <c r="A66" s="690">
        <v>380</v>
      </c>
      <c r="B66" t="s">
        <v>138</v>
      </c>
      <c r="C66" t="s">
        <v>139</v>
      </c>
      <c r="D66">
        <v>63335</v>
      </c>
      <c r="E66" s="689">
        <v>64315</v>
      </c>
      <c r="F66" s="689">
        <v>65300</v>
      </c>
      <c r="G66" s="689">
        <v>66281</v>
      </c>
      <c r="H66" s="689">
        <v>67259</v>
      </c>
      <c r="I66" t="s">
        <v>138</v>
      </c>
      <c r="J66" s="696" t="s">
        <v>139</v>
      </c>
      <c r="K66" s="697">
        <v>71545</v>
      </c>
      <c r="L66" s="697">
        <v>73696</v>
      </c>
      <c r="M66" s="698">
        <v>75517</v>
      </c>
      <c r="N66" s="698">
        <v>76704</v>
      </c>
      <c r="O66" s="698">
        <v>77888</v>
      </c>
      <c r="P66" s="698">
        <v>79103</v>
      </c>
      <c r="Q66" s="698">
        <v>80361</v>
      </c>
      <c r="R66" s="698">
        <v>81587</v>
      </c>
      <c r="S66" s="698">
        <v>82750</v>
      </c>
    </row>
    <row r="67" spans="1:19" ht="15">
      <c r="A67" s="690">
        <v>390</v>
      </c>
      <c r="B67" t="s">
        <v>140</v>
      </c>
      <c r="C67" t="s">
        <v>141</v>
      </c>
      <c r="D67">
        <v>6507</v>
      </c>
      <c r="E67" s="689">
        <v>6452</v>
      </c>
      <c r="F67" s="689">
        <v>6402</v>
      </c>
      <c r="G67" s="689">
        <v>6343</v>
      </c>
      <c r="H67" s="689">
        <v>6289</v>
      </c>
      <c r="I67" t="s">
        <v>140</v>
      </c>
      <c r="J67" s="699" t="s">
        <v>141</v>
      </c>
      <c r="K67" s="700">
        <v>8114</v>
      </c>
      <c r="L67" s="700">
        <v>8298</v>
      </c>
      <c r="M67" s="701">
        <v>8460</v>
      </c>
      <c r="N67" s="701">
        <v>8593</v>
      </c>
      <c r="O67" s="701">
        <v>8726</v>
      </c>
      <c r="P67" s="701">
        <v>8862</v>
      </c>
      <c r="Q67" s="701">
        <v>9010</v>
      </c>
      <c r="R67" s="701">
        <v>9148</v>
      </c>
      <c r="S67" s="701">
        <v>9270</v>
      </c>
    </row>
    <row r="68" spans="1:19" ht="15">
      <c r="A68" s="690">
        <v>400</v>
      </c>
      <c r="B68" t="s">
        <v>142</v>
      </c>
      <c r="C68" t="s">
        <v>143</v>
      </c>
      <c r="D68">
        <v>19229</v>
      </c>
      <c r="E68" s="689">
        <v>19324</v>
      </c>
      <c r="F68" s="689">
        <v>19413</v>
      </c>
      <c r="G68" s="689">
        <v>19502</v>
      </c>
      <c r="H68" s="689">
        <v>19588</v>
      </c>
      <c r="I68" t="s">
        <v>142</v>
      </c>
      <c r="J68" s="696" t="s">
        <v>143</v>
      </c>
      <c r="K68" s="697">
        <v>21475</v>
      </c>
      <c r="L68" s="697">
        <v>21963</v>
      </c>
      <c r="M68" s="698">
        <v>22391</v>
      </c>
      <c r="N68" s="698">
        <v>22742</v>
      </c>
      <c r="O68" s="698">
        <v>23094</v>
      </c>
      <c r="P68" s="698">
        <v>23455</v>
      </c>
      <c r="Q68" s="698">
        <v>23757</v>
      </c>
      <c r="R68" s="698">
        <v>24030</v>
      </c>
      <c r="S68" s="698">
        <v>24315</v>
      </c>
    </row>
    <row r="69" spans="1:19" ht="15">
      <c r="A69" s="690">
        <v>411</v>
      </c>
      <c r="B69" t="s">
        <v>144</v>
      </c>
      <c r="C69" t="s">
        <v>145</v>
      </c>
      <c r="D69">
        <v>9546</v>
      </c>
      <c r="E69" s="689">
        <v>9558</v>
      </c>
      <c r="F69" s="689">
        <v>9572</v>
      </c>
      <c r="G69" s="689">
        <v>9586</v>
      </c>
      <c r="H69" s="689">
        <v>9601</v>
      </c>
      <c r="I69" t="s">
        <v>144</v>
      </c>
      <c r="J69" s="699" t="s">
        <v>145</v>
      </c>
      <c r="K69" s="700">
        <v>10028</v>
      </c>
      <c r="L69" s="700">
        <v>10040</v>
      </c>
      <c r="M69" s="701">
        <v>10090</v>
      </c>
      <c r="N69" s="701">
        <v>10247</v>
      </c>
      <c r="O69" s="701">
        <v>10405</v>
      </c>
      <c r="P69" s="701">
        <v>10567</v>
      </c>
      <c r="Q69" s="701">
        <v>10637</v>
      </c>
      <c r="R69" s="701">
        <v>10687</v>
      </c>
      <c r="S69" s="701">
        <v>10776</v>
      </c>
    </row>
    <row r="70" spans="1:19" ht="15">
      <c r="A70" s="690">
        <v>425</v>
      </c>
      <c r="B70" t="s">
        <v>146</v>
      </c>
      <c r="C70" t="s">
        <v>147</v>
      </c>
      <c r="D70">
        <v>6775</v>
      </c>
      <c r="E70" s="689">
        <v>6696</v>
      </c>
      <c r="F70" s="689">
        <v>6611</v>
      </c>
      <c r="G70" s="689">
        <v>6537</v>
      </c>
      <c r="H70" s="689">
        <v>6457</v>
      </c>
      <c r="I70" t="s">
        <v>146</v>
      </c>
      <c r="J70" s="696" t="s">
        <v>147</v>
      </c>
      <c r="K70" s="697">
        <v>8221</v>
      </c>
      <c r="L70" s="697">
        <v>8218</v>
      </c>
      <c r="M70" s="698">
        <v>8248</v>
      </c>
      <c r="N70" s="698">
        <v>8376</v>
      </c>
      <c r="O70" s="698">
        <v>8505</v>
      </c>
      <c r="P70" s="698">
        <v>8638</v>
      </c>
      <c r="Q70" s="698">
        <v>8711</v>
      </c>
      <c r="R70" s="698">
        <v>8781</v>
      </c>
      <c r="S70" s="698">
        <v>8863</v>
      </c>
    </row>
    <row r="71" spans="1:19" ht="15">
      <c r="A71" s="690">
        <v>440</v>
      </c>
      <c r="B71" t="s">
        <v>148</v>
      </c>
      <c r="C71" t="s">
        <v>149</v>
      </c>
      <c r="D71">
        <v>54186</v>
      </c>
      <c r="E71" s="689">
        <v>55000</v>
      </c>
      <c r="F71" s="689">
        <v>55798</v>
      </c>
      <c r="G71" s="689">
        <v>56608</v>
      </c>
      <c r="H71" s="689">
        <v>57403</v>
      </c>
      <c r="I71" t="s">
        <v>148</v>
      </c>
      <c r="J71" s="699" t="s">
        <v>149</v>
      </c>
      <c r="K71" s="700">
        <v>64645</v>
      </c>
      <c r="L71" s="700">
        <v>66399</v>
      </c>
      <c r="M71" s="701">
        <v>67893</v>
      </c>
      <c r="N71" s="701">
        <v>68960</v>
      </c>
      <c r="O71" s="701">
        <v>70024</v>
      </c>
      <c r="P71" s="701">
        <v>71117</v>
      </c>
      <c r="Q71" s="701">
        <v>72104</v>
      </c>
      <c r="R71" s="701">
        <v>73039</v>
      </c>
      <c r="S71" s="701">
        <v>73961</v>
      </c>
    </row>
    <row r="72" spans="1:19" ht="15">
      <c r="A72" s="690">
        <v>467</v>
      </c>
      <c r="B72" t="s">
        <v>150</v>
      </c>
      <c r="C72" t="s">
        <v>151</v>
      </c>
      <c r="D72">
        <v>6077</v>
      </c>
      <c r="E72" s="689">
        <v>5950</v>
      </c>
      <c r="F72" s="689">
        <v>5825</v>
      </c>
      <c r="G72" s="689">
        <v>5707</v>
      </c>
      <c r="H72" s="689">
        <v>5589</v>
      </c>
      <c r="I72" t="s">
        <v>150</v>
      </c>
      <c r="J72" s="696" t="s">
        <v>151</v>
      </c>
      <c r="K72" s="697">
        <v>6680</v>
      </c>
      <c r="L72" s="697">
        <v>6635</v>
      </c>
      <c r="M72" s="698">
        <v>6641</v>
      </c>
      <c r="N72" s="698">
        <v>6744</v>
      </c>
      <c r="O72" s="698">
        <v>6848</v>
      </c>
      <c r="P72" s="698">
        <v>6955</v>
      </c>
      <c r="Q72" s="698">
        <v>6993</v>
      </c>
      <c r="R72" s="698">
        <v>7054</v>
      </c>
      <c r="S72" s="698">
        <v>7113</v>
      </c>
    </row>
    <row r="73" spans="1:19" ht="15">
      <c r="A73" s="690">
        <v>475</v>
      </c>
      <c r="B73" t="s">
        <v>152</v>
      </c>
      <c r="C73" t="s">
        <v>153</v>
      </c>
      <c r="D73">
        <v>4692</v>
      </c>
      <c r="E73" s="689">
        <v>4795</v>
      </c>
      <c r="F73" s="689">
        <v>4891</v>
      </c>
      <c r="G73" s="689">
        <v>4992</v>
      </c>
      <c r="H73" s="689">
        <v>5097</v>
      </c>
      <c r="I73" t="s">
        <v>152</v>
      </c>
      <c r="J73" s="699" t="s">
        <v>153</v>
      </c>
      <c r="K73" s="700">
        <v>4911</v>
      </c>
      <c r="L73" s="700">
        <v>5088</v>
      </c>
      <c r="M73" s="701">
        <v>5234</v>
      </c>
      <c r="N73" s="701">
        <v>5316</v>
      </c>
      <c r="O73" s="701">
        <v>5398</v>
      </c>
      <c r="P73" s="701">
        <v>5483</v>
      </c>
      <c r="Q73" s="701">
        <v>5531</v>
      </c>
      <c r="R73" s="701">
        <v>5582</v>
      </c>
      <c r="S73" s="701">
        <v>5628</v>
      </c>
    </row>
    <row r="74" spans="1:19" ht="15">
      <c r="A74" s="690">
        <v>480</v>
      </c>
      <c r="B74" t="s">
        <v>154</v>
      </c>
      <c r="C74" t="s">
        <v>155</v>
      </c>
      <c r="D74">
        <v>21077</v>
      </c>
      <c r="E74" s="689">
        <v>21545</v>
      </c>
      <c r="F74" s="689">
        <v>22028</v>
      </c>
      <c r="G74" s="689">
        <v>22505</v>
      </c>
      <c r="H74" s="689">
        <v>22992</v>
      </c>
      <c r="I74" t="s">
        <v>154</v>
      </c>
      <c r="J74" s="696" t="s">
        <v>155</v>
      </c>
      <c r="K74" s="697">
        <v>13991</v>
      </c>
      <c r="L74" s="697">
        <v>14196</v>
      </c>
      <c r="M74" s="698">
        <v>14389</v>
      </c>
      <c r="N74" s="698">
        <v>14612</v>
      </c>
      <c r="O74" s="698">
        <v>14838</v>
      </c>
      <c r="P74" s="698">
        <v>15069</v>
      </c>
      <c r="Q74" s="698">
        <v>15201</v>
      </c>
      <c r="R74" s="698">
        <v>15338</v>
      </c>
      <c r="S74" s="698">
        <v>15475</v>
      </c>
    </row>
    <row r="75" spans="1:19" ht="15">
      <c r="A75" s="690">
        <v>483</v>
      </c>
      <c r="B75" t="s">
        <v>156</v>
      </c>
      <c r="C75" t="s">
        <v>157</v>
      </c>
      <c r="D75">
        <v>17486</v>
      </c>
      <c r="E75" s="689">
        <v>17686</v>
      </c>
      <c r="F75" s="689">
        <v>17891</v>
      </c>
      <c r="G75" s="689">
        <v>18100</v>
      </c>
      <c r="H75" s="689">
        <v>18313</v>
      </c>
      <c r="I75" t="s">
        <v>156</v>
      </c>
      <c r="J75" s="699" t="s">
        <v>157</v>
      </c>
      <c r="K75" s="700">
        <v>10153</v>
      </c>
      <c r="L75" s="700">
        <v>9997</v>
      </c>
      <c r="M75" s="701">
        <v>9947</v>
      </c>
      <c r="N75" s="701">
        <v>10101</v>
      </c>
      <c r="O75" s="701">
        <v>10257</v>
      </c>
      <c r="P75" s="701">
        <v>10417</v>
      </c>
      <c r="Q75" s="701">
        <v>10500</v>
      </c>
      <c r="R75" s="701">
        <v>10578</v>
      </c>
      <c r="S75" s="701">
        <v>10666</v>
      </c>
    </row>
    <row r="76" spans="1:19" ht="15">
      <c r="A76" s="690">
        <v>490</v>
      </c>
      <c r="B76" t="s">
        <v>158</v>
      </c>
      <c r="C76" t="s">
        <v>159</v>
      </c>
      <c r="D76">
        <v>63991</v>
      </c>
      <c r="E76" s="689">
        <v>65663</v>
      </c>
      <c r="F76" s="689">
        <v>67359</v>
      </c>
      <c r="G76" s="689">
        <v>69090</v>
      </c>
      <c r="H76" s="689">
        <v>70824</v>
      </c>
      <c r="I76" t="s">
        <v>158</v>
      </c>
      <c r="J76" s="696" t="s">
        <v>159</v>
      </c>
      <c r="K76" s="697">
        <v>42281</v>
      </c>
      <c r="L76" s="697">
        <v>43257</v>
      </c>
      <c r="M76" s="698">
        <v>44118</v>
      </c>
      <c r="N76" s="698">
        <v>44811</v>
      </c>
      <c r="O76" s="698">
        <v>45503</v>
      </c>
      <c r="P76" s="698">
        <v>46213</v>
      </c>
      <c r="Q76" s="698">
        <v>46532</v>
      </c>
      <c r="R76" s="698">
        <v>46872</v>
      </c>
      <c r="S76" s="698">
        <v>47202</v>
      </c>
    </row>
    <row r="77" spans="1:19" ht="15">
      <c r="A77" s="690">
        <v>495</v>
      </c>
      <c r="B77" t="s">
        <v>160</v>
      </c>
      <c r="C77" t="s">
        <v>161</v>
      </c>
      <c r="D77">
        <v>27238</v>
      </c>
      <c r="E77" s="689">
        <v>27915</v>
      </c>
      <c r="F77" s="689">
        <v>28585</v>
      </c>
      <c r="G77" s="689">
        <v>29270</v>
      </c>
      <c r="H77" s="689">
        <v>29957</v>
      </c>
      <c r="I77" t="s">
        <v>160</v>
      </c>
      <c r="J77" s="699" t="s">
        <v>161</v>
      </c>
      <c r="K77" s="700">
        <v>25790</v>
      </c>
      <c r="L77" s="700">
        <v>26652</v>
      </c>
      <c r="M77" s="701">
        <v>27354</v>
      </c>
      <c r="N77" s="701">
        <v>27784</v>
      </c>
      <c r="O77" s="701">
        <v>28213</v>
      </c>
      <c r="P77" s="701">
        <v>28653</v>
      </c>
      <c r="Q77" s="701">
        <v>28963</v>
      </c>
      <c r="R77" s="701">
        <v>29281</v>
      </c>
      <c r="S77" s="701">
        <v>29598</v>
      </c>
    </row>
    <row r="78" spans="1:19" ht="15">
      <c r="A78" s="690">
        <v>501</v>
      </c>
      <c r="B78" t="s">
        <v>162</v>
      </c>
      <c r="C78" t="s">
        <v>163</v>
      </c>
      <c r="D78">
        <v>3278</v>
      </c>
      <c r="E78" s="689">
        <v>3310</v>
      </c>
      <c r="F78" s="689">
        <v>3341</v>
      </c>
      <c r="G78" s="689">
        <v>3377</v>
      </c>
      <c r="H78" s="689">
        <v>3411</v>
      </c>
      <c r="I78" t="s">
        <v>162</v>
      </c>
      <c r="J78" s="696" t="s">
        <v>163</v>
      </c>
      <c r="K78" s="697">
        <v>3127</v>
      </c>
      <c r="L78" s="697">
        <v>3150</v>
      </c>
      <c r="M78" s="698">
        <v>3175</v>
      </c>
      <c r="N78" s="698">
        <v>3224</v>
      </c>
      <c r="O78" s="698">
        <v>3274</v>
      </c>
      <c r="P78" s="698">
        <v>3325</v>
      </c>
      <c r="Q78" s="698">
        <v>3323</v>
      </c>
      <c r="R78" s="698">
        <v>3346</v>
      </c>
      <c r="S78" s="698">
        <v>3373</v>
      </c>
    </row>
    <row r="79" spans="1:19" ht="15">
      <c r="A79" s="690">
        <v>541</v>
      </c>
      <c r="B79" t="s">
        <v>164</v>
      </c>
      <c r="C79" t="s">
        <v>165</v>
      </c>
      <c r="D79">
        <v>15848</v>
      </c>
      <c r="E79" s="689">
        <v>15802</v>
      </c>
      <c r="F79" s="689">
        <v>15746</v>
      </c>
      <c r="G79" s="689">
        <v>15690</v>
      </c>
      <c r="H79" s="689">
        <v>15629</v>
      </c>
      <c r="I79" t="s">
        <v>164</v>
      </c>
      <c r="J79" s="699" t="s">
        <v>165</v>
      </c>
      <c r="K79" s="700">
        <v>21049</v>
      </c>
      <c r="L79" s="700">
        <v>21427</v>
      </c>
      <c r="M79" s="701">
        <v>21769</v>
      </c>
      <c r="N79" s="701">
        <v>22107</v>
      </c>
      <c r="O79" s="701">
        <v>22448</v>
      </c>
      <c r="P79" s="701">
        <v>22798</v>
      </c>
      <c r="Q79" s="701">
        <v>23056</v>
      </c>
      <c r="R79" s="701">
        <v>23308</v>
      </c>
      <c r="S79" s="701">
        <v>23559</v>
      </c>
    </row>
    <row r="80" spans="1:19" ht="15">
      <c r="A80" s="690">
        <v>543</v>
      </c>
      <c r="B80" t="s">
        <v>166</v>
      </c>
      <c r="C80" t="s">
        <v>167</v>
      </c>
      <c r="D80">
        <v>11064</v>
      </c>
      <c r="E80" s="689">
        <v>11199</v>
      </c>
      <c r="F80" s="689">
        <v>11321</v>
      </c>
      <c r="G80" s="689">
        <v>11462</v>
      </c>
      <c r="H80" s="689">
        <v>11591</v>
      </c>
      <c r="I80" t="s">
        <v>166</v>
      </c>
      <c r="J80" s="696" t="s">
        <v>167</v>
      </c>
      <c r="K80" s="697">
        <v>8097</v>
      </c>
      <c r="L80" s="697">
        <v>8186</v>
      </c>
      <c r="M80" s="698">
        <v>8285</v>
      </c>
      <c r="N80" s="698">
        <v>8414</v>
      </c>
      <c r="O80" s="698">
        <v>8543</v>
      </c>
      <c r="P80" s="698">
        <v>8677</v>
      </c>
      <c r="Q80" s="698">
        <v>8747</v>
      </c>
      <c r="R80" s="698">
        <v>8791</v>
      </c>
      <c r="S80" s="698">
        <v>8880</v>
      </c>
    </row>
    <row r="81" spans="1:19" ht="15">
      <c r="A81" s="690">
        <v>576</v>
      </c>
      <c r="B81" t="s">
        <v>168</v>
      </c>
      <c r="C81" t="s">
        <v>169</v>
      </c>
      <c r="D81">
        <v>6913</v>
      </c>
      <c r="E81" s="689">
        <v>6793</v>
      </c>
      <c r="F81" s="689">
        <v>6675</v>
      </c>
      <c r="G81" s="689">
        <v>6558</v>
      </c>
      <c r="H81" s="689">
        <v>6438</v>
      </c>
      <c r="I81" t="s">
        <v>168</v>
      </c>
      <c r="J81" s="699" t="s">
        <v>169</v>
      </c>
      <c r="K81" s="700">
        <v>8664</v>
      </c>
      <c r="L81" s="700">
        <v>8681</v>
      </c>
      <c r="M81" s="701">
        <v>8735</v>
      </c>
      <c r="N81" s="701">
        <v>8870</v>
      </c>
      <c r="O81" s="701">
        <v>9007</v>
      </c>
      <c r="P81" s="701">
        <v>9148</v>
      </c>
      <c r="Q81" s="701">
        <v>9256</v>
      </c>
      <c r="R81" s="701">
        <v>9347</v>
      </c>
      <c r="S81" s="701">
        <v>9451</v>
      </c>
    </row>
    <row r="82" spans="1:19" ht="15">
      <c r="A82" s="690">
        <v>579</v>
      </c>
      <c r="B82" t="s">
        <v>170</v>
      </c>
      <c r="C82" t="s">
        <v>171</v>
      </c>
      <c r="D82">
        <v>47717</v>
      </c>
      <c r="E82" s="689">
        <v>48553</v>
      </c>
      <c r="F82" s="689">
        <v>49392</v>
      </c>
      <c r="G82" s="689">
        <v>50232</v>
      </c>
      <c r="H82" s="689">
        <v>51079</v>
      </c>
      <c r="I82" t="s">
        <v>170</v>
      </c>
      <c r="J82" s="696" t="s">
        <v>171</v>
      </c>
      <c r="K82" s="697">
        <v>39314</v>
      </c>
      <c r="L82" s="697">
        <v>40048</v>
      </c>
      <c r="M82" s="698">
        <v>40713</v>
      </c>
      <c r="N82" s="698">
        <v>41345</v>
      </c>
      <c r="O82" s="698">
        <v>41983</v>
      </c>
      <c r="P82" s="698">
        <v>42638</v>
      </c>
      <c r="Q82" s="698">
        <v>43311</v>
      </c>
      <c r="R82" s="698">
        <v>43966</v>
      </c>
      <c r="S82" s="698">
        <v>44578</v>
      </c>
    </row>
    <row r="83" spans="1:19" ht="15">
      <c r="A83" s="690">
        <v>585</v>
      </c>
      <c r="B83" t="s">
        <v>172</v>
      </c>
      <c r="C83" t="s">
        <v>173</v>
      </c>
      <c r="D83">
        <v>18846</v>
      </c>
      <c r="E83" s="689">
        <v>19025</v>
      </c>
      <c r="F83" s="689">
        <v>19209</v>
      </c>
      <c r="G83" s="689">
        <v>19382</v>
      </c>
      <c r="H83" s="689">
        <v>19545</v>
      </c>
      <c r="I83" t="s">
        <v>172</v>
      </c>
      <c r="J83" s="699" t="s">
        <v>173</v>
      </c>
      <c r="K83" s="700">
        <v>14380</v>
      </c>
      <c r="L83" s="700">
        <v>14384</v>
      </c>
      <c r="M83" s="701">
        <v>14440</v>
      </c>
      <c r="N83" s="701">
        <v>14664</v>
      </c>
      <c r="O83" s="701">
        <v>14890</v>
      </c>
      <c r="P83" s="701">
        <v>15123</v>
      </c>
      <c r="Q83" s="701">
        <v>15242</v>
      </c>
      <c r="R83" s="701">
        <v>15346</v>
      </c>
      <c r="S83" s="701">
        <v>15475</v>
      </c>
    </row>
    <row r="84" spans="1:19" ht="15">
      <c r="A84" s="690">
        <v>591</v>
      </c>
      <c r="B84" t="s">
        <v>174</v>
      </c>
      <c r="C84" t="s">
        <v>175</v>
      </c>
      <c r="D84">
        <v>20483</v>
      </c>
      <c r="E84" s="689">
        <v>20893</v>
      </c>
      <c r="F84" s="689">
        <v>21317</v>
      </c>
      <c r="G84" s="689">
        <v>21745</v>
      </c>
      <c r="H84" s="689">
        <v>22161</v>
      </c>
      <c r="I84" t="s">
        <v>174</v>
      </c>
      <c r="J84" s="696" t="s">
        <v>175</v>
      </c>
      <c r="K84" s="697">
        <v>18055</v>
      </c>
      <c r="L84" s="697">
        <v>18550</v>
      </c>
      <c r="M84" s="698">
        <v>18970</v>
      </c>
      <c r="N84" s="698">
        <v>19268</v>
      </c>
      <c r="O84" s="698">
        <v>19566</v>
      </c>
      <c r="P84" s="698">
        <v>19871</v>
      </c>
      <c r="Q84" s="698">
        <v>19970</v>
      </c>
      <c r="R84" s="698">
        <v>20077</v>
      </c>
      <c r="S84" s="698">
        <v>20212</v>
      </c>
    </row>
    <row r="85" spans="1:19" ht="15">
      <c r="A85" s="690">
        <v>604</v>
      </c>
      <c r="B85" t="s">
        <v>176</v>
      </c>
      <c r="C85" t="s">
        <v>177</v>
      </c>
      <c r="D85">
        <v>29898</v>
      </c>
      <c r="E85" s="689">
        <v>30613</v>
      </c>
      <c r="F85" s="689">
        <v>31333</v>
      </c>
      <c r="G85" s="689">
        <v>32057</v>
      </c>
      <c r="H85" s="689">
        <v>32793</v>
      </c>
      <c r="I85" t="s">
        <v>176</v>
      </c>
      <c r="J85" s="699" t="s">
        <v>177</v>
      </c>
      <c r="K85" s="700">
        <v>28415</v>
      </c>
      <c r="L85" s="700">
        <v>29061</v>
      </c>
      <c r="M85" s="701">
        <v>29629</v>
      </c>
      <c r="N85" s="701">
        <v>30094</v>
      </c>
      <c r="O85" s="701">
        <v>30559</v>
      </c>
      <c r="P85" s="701">
        <v>31036</v>
      </c>
      <c r="Q85" s="701">
        <v>31346</v>
      </c>
      <c r="R85" s="701">
        <v>31630</v>
      </c>
      <c r="S85" s="701">
        <v>31916</v>
      </c>
    </row>
    <row r="86" spans="1:19" ht="15">
      <c r="A86" s="690">
        <v>607</v>
      </c>
      <c r="B86" t="s">
        <v>178</v>
      </c>
      <c r="C86" t="s">
        <v>179</v>
      </c>
      <c r="D86">
        <v>19310</v>
      </c>
      <c r="E86" s="689">
        <v>19507</v>
      </c>
      <c r="F86" s="689">
        <v>19702</v>
      </c>
      <c r="G86" s="689">
        <v>19898</v>
      </c>
      <c r="H86" s="689">
        <v>20080</v>
      </c>
      <c r="I86" t="s">
        <v>178</v>
      </c>
      <c r="J86" s="696" t="s">
        <v>179</v>
      </c>
      <c r="K86" s="697">
        <v>23514</v>
      </c>
      <c r="L86" s="697">
        <v>24185</v>
      </c>
      <c r="M86" s="698">
        <v>24757</v>
      </c>
      <c r="N86" s="698">
        <v>25146</v>
      </c>
      <c r="O86" s="698">
        <v>25534</v>
      </c>
      <c r="P86" s="698">
        <v>25933</v>
      </c>
      <c r="Q86" s="698">
        <v>26231</v>
      </c>
      <c r="R86" s="698">
        <v>26523</v>
      </c>
      <c r="S86" s="698">
        <v>26801</v>
      </c>
    </row>
    <row r="87" spans="1:19" ht="15">
      <c r="A87" s="690">
        <v>615</v>
      </c>
      <c r="B87" t="s">
        <v>180</v>
      </c>
      <c r="C87" t="s">
        <v>181</v>
      </c>
      <c r="D87">
        <v>122231</v>
      </c>
      <c r="E87" s="689">
        <v>124219</v>
      </c>
      <c r="F87" s="689">
        <v>126193</v>
      </c>
      <c r="G87" s="689">
        <v>128153</v>
      </c>
      <c r="H87" s="689">
        <v>130108</v>
      </c>
      <c r="I87" t="s">
        <v>180</v>
      </c>
      <c r="J87" s="699" t="s">
        <v>181</v>
      </c>
      <c r="K87" s="700">
        <v>135465</v>
      </c>
      <c r="L87" s="700">
        <v>139553</v>
      </c>
      <c r="M87" s="701">
        <v>142995</v>
      </c>
      <c r="N87" s="701">
        <v>145242</v>
      </c>
      <c r="O87" s="701">
        <v>147484</v>
      </c>
      <c r="P87" s="701">
        <v>149786</v>
      </c>
      <c r="Q87" s="701">
        <v>151730</v>
      </c>
      <c r="R87" s="701">
        <v>153561</v>
      </c>
      <c r="S87" s="701">
        <v>155362</v>
      </c>
    </row>
    <row r="88" spans="1:19" ht="15">
      <c r="A88" s="690">
        <v>628</v>
      </c>
      <c r="B88" t="s">
        <v>182</v>
      </c>
      <c r="C88" t="s">
        <v>183</v>
      </c>
      <c r="D88">
        <v>8191</v>
      </c>
      <c r="E88" s="689">
        <v>8191</v>
      </c>
      <c r="F88" s="689">
        <v>8191</v>
      </c>
      <c r="G88" s="689">
        <v>8191</v>
      </c>
      <c r="H88" s="689">
        <v>8191</v>
      </c>
      <c r="I88" t="s">
        <v>182</v>
      </c>
      <c r="J88" s="696" t="s">
        <v>183</v>
      </c>
      <c r="K88" s="697">
        <v>9032</v>
      </c>
      <c r="L88" s="697">
        <v>9155</v>
      </c>
      <c r="M88" s="698">
        <v>9278</v>
      </c>
      <c r="N88" s="698">
        <v>9422</v>
      </c>
      <c r="O88" s="698">
        <v>9567</v>
      </c>
      <c r="P88" s="698">
        <v>9717</v>
      </c>
      <c r="Q88" s="698">
        <v>9789</v>
      </c>
      <c r="R88" s="698">
        <v>9883</v>
      </c>
      <c r="S88" s="698">
        <v>9954</v>
      </c>
    </row>
    <row r="89" spans="1:19" ht="15">
      <c r="A89" s="690">
        <v>631</v>
      </c>
      <c r="B89" t="s">
        <v>184</v>
      </c>
      <c r="C89" t="s">
        <v>185</v>
      </c>
      <c r="D89">
        <v>52554</v>
      </c>
      <c r="E89" s="689">
        <v>53236</v>
      </c>
      <c r="F89" s="689">
        <v>53914</v>
      </c>
      <c r="G89" s="689">
        <v>54573</v>
      </c>
      <c r="H89" s="689">
        <v>55220</v>
      </c>
      <c r="I89" t="s">
        <v>184</v>
      </c>
      <c r="J89" s="699" t="s">
        <v>185</v>
      </c>
      <c r="K89" s="700">
        <v>82375</v>
      </c>
      <c r="L89" s="700">
        <v>85484</v>
      </c>
      <c r="M89" s="701">
        <v>87981</v>
      </c>
      <c r="N89" s="701">
        <v>89364</v>
      </c>
      <c r="O89" s="701">
        <v>90743</v>
      </c>
      <c r="P89" s="701">
        <v>92159</v>
      </c>
      <c r="Q89" s="701">
        <v>93629</v>
      </c>
      <c r="R89" s="701">
        <v>95088</v>
      </c>
      <c r="S89" s="701">
        <v>96439</v>
      </c>
    </row>
    <row r="90" spans="1:19" ht="15">
      <c r="A90" s="690">
        <v>642</v>
      </c>
      <c r="B90" t="s">
        <v>186</v>
      </c>
      <c r="C90" t="s">
        <v>187</v>
      </c>
      <c r="D90">
        <v>17539</v>
      </c>
      <c r="E90" s="689">
        <v>17469</v>
      </c>
      <c r="F90" s="689">
        <v>17397</v>
      </c>
      <c r="G90" s="689">
        <v>17324</v>
      </c>
      <c r="H90" s="689">
        <v>17249</v>
      </c>
      <c r="I90" t="s">
        <v>186</v>
      </c>
      <c r="J90" s="696" t="s">
        <v>187</v>
      </c>
      <c r="K90" s="697">
        <v>18258</v>
      </c>
      <c r="L90" s="697">
        <v>18218</v>
      </c>
      <c r="M90" s="698">
        <v>18261</v>
      </c>
      <c r="N90" s="698">
        <v>18544</v>
      </c>
      <c r="O90" s="698">
        <v>18831</v>
      </c>
      <c r="P90" s="698">
        <v>19124</v>
      </c>
      <c r="Q90" s="698">
        <v>19300</v>
      </c>
      <c r="R90" s="698">
        <v>19467</v>
      </c>
      <c r="S90" s="698">
        <v>19640</v>
      </c>
    </row>
    <row r="91" spans="1:19" ht="15">
      <c r="A91" s="690">
        <v>647</v>
      </c>
      <c r="B91" t="s">
        <v>188</v>
      </c>
      <c r="C91" t="s">
        <v>189</v>
      </c>
      <c r="D91">
        <v>6126</v>
      </c>
      <c r="E91" s="689">
        <v>6024</v>
      </c>
      <c r="F91" s="689">
        <v>5917</v>
      </c>
      <c r="G91" s="689">
        <v>5810</v>
      </c>
      <c r="H91" s="689">
        <v>5702</v>
      </c>
      <c r="I91" t="s">
        <v>188</v>
      </c>
      <c r="J91" s="699" t="s">
        <v>189</v>
      </c>
      <c r="K91" s="700">
        <v>7235</v>
      </c>
      <c r="L91" s="700">
        <v>7240</v>
      </c>
      <c r="M91" s="701">
        <v>7281</v>
      </c>
      <c r="N91" s="701">
        <v>7394</v>
      </c>
      <c r="O91" s="701">
        <v>7508</v>
      </c>
      <c r="P91" s="701">
        <v>7625</v>
      </c>
      <c r="Q91" s="701">
        <v>7715</v>
      </c>
      <c r="R91" s="701">
        <v>7766</v>
      </c>
      <c r="S91" s="701">
        <v>7838</v>
      </c>
    </row>
    <row r="92" spans="1:19" ht="15">
      <c r="A92" s="690">
        <v>649</v>
      </c>
      <c r="B92" t="s">
        <v>190</v>
      </c>
      <c r="C92" t="s">
        <v>191</v>
      </c>
      <c r="D92">
        <v>16086</v>
      </c>
      <c r="E92" s="689">
        <v>16111</v>
      </c>
      <c r="F92" s="689">
        <v>16132</v>
      </c>
      <c r="G92" s="689">
        <v>16152</v>
      </c>
      <c r="H92" s="689">
        <v>16173</v>
      </c>
      <c r="I92" t="s">
        <v>190</v>
      </c>
      <c r="J92" s="696" t="s">
        <v>191</v>
      </c>
      <c r="K92" s="697">
        <v>16247</v>
      </c>
      <c r="L92" s="697">
        <v>15940</v>
      </c>
      <c r="M92" s="698">
        <v>15811</v>
      </c>
      <c r="N92" s="698">
        <v>16056</v>
      </c>
      <c r="O92" s="698">
        <v>16304</v>
      </c>
      <c r="P92" s="698">
        <v>16559</v>
      </c>
      <c r="Q92" s="698">
        <v>16727</v>
      </c>
      <c r="R92" s="698">
        <v>16887</v>
      </c>
      <c r="S92" s="698">
        <v>17056</v>
      </c>
    </row>
    <row r="93" spans="1:19" ht="15">
      <c r="A93" s="690">
        <v>652</v>
      </c>
      <c r="B93" t="s">
        <v>192</v>
      </c>
      <c r="C93" t="s">
        <v>193</v>
      </c>
      <c r="D93">
        <v>5222</v>
      </c>
      <c r="E93" s="689">
        <v>5119</v>
      </c>
      <c r="F93" s="689">
        <v>5021</v>
      </c>
      <c r="G93" s="689">
        <v>4918</v>
      </c>
      <c r="H93" s="689">
        <v>4825</v>
      </c>
      <c r="I93" t="s">
        <v>192</v>
      </c>
      <c r="J93" s="699" t="s">
        <v>193</v>
      </c>
      <c r="K93" s="700">
        <v>5648</v>
      </c>
      <c r="L93" s="700">
        <v>5776</v>
      </c>
      <c r="M93" s="701">
        <v>5889</v>
      </c>
      <c r="N93" s="701">
        <v>5981</v>
      </c>
      <c r="O93" s="701">
        <v>6074</v>
      </c>
      <c r="P93" s="701">
        <v>6169</v>
      </c>
      <c r="Q93" s="701">
        <v>6218</v>
      </c>
      <c r="R93" s="701">
        <v>6292</v>
      </c>
      <c r="S93" s="701">
        <v>6360</v>
      </c>
    </row>
    <row r="94" spans="1:19" ht="15">
      <c r="A94" s="690">
        <v>656</v>
      </c>
      <c r="B94" t="s">
        <v>194</v>
      </c>
      <c r="C94" t="s">
        <v>195</v>
      </c>
      <c r="D94">
        <v>12724</v>
      </c>
      <c r="E94" s="689">
        <v>12811</v>
      </c>
      <c r="F94" s="689">
        <v>12890</v>
      </c>
      <c r="G94" s="689">
        <v>12972</v>
      </c>
      <c r="H94" s="689">
        <v>13057</v>
      </c>
      <c r="I94" t="s">
        <v>194</v>
      </c>
      <c r="J94" s="696" t="s">
        <v>195</v>
      </c>
      <c r="K94" s="697">
        <v>15361</v>
      </c>
      <c r="L94" s="697">
        <v>15710</v>
      </c>
      <c r="M94" s="698">
        <v>16017</v>
      </c>
      <c r="N94" s="698">
        <v>16268</v>
      </c>
      <c r="O94" s="698">
        <v>16520</v>
      </c>
      <c r="P94" s="698">
        <v>16778</v>
      </c>
      <c r="Q94" s="698">
        <v>16936</v>
      </c>
      <c r="R94" s="698">
        <v>17105</v>
      </c>
      <c r="S94" s="698">
        <v>17278</v>
      </c>
    </row>
    <row r="95" spans="1:19" ht="15">
      <c r="A95" s="690">
        <v>658</v>
      </c>
      <c r="B95" t="s">
        <v>196</v>
      </c>
      <c r="C95" t="s">
        <v>197</v>
      </c>
      <c r="D95">
        <v>3368</v>
      </c>
      <c r="E95" s="689">
        <v>3401</v>
      </c>
      <c r="F95" s="689">
        <v>3436</v>
      </c>
      <c r="G95" s="689">
        <v>3473</v>
      </c>
      <c r="H95" s="689">
        <v>3511</v>
      </c>
      <c r="I95" t="s">
        <v>196</v>
      </c>
      <c r="J95" s="699" t="s">
        <v>197</v>
      </c>
      <c r="K95" s="700">
        <v>3646</v>
      </c>
      <c r="L95" s="700">
        <v>3706</v>
      </c>
      <c r="M95" s="701">
        <v>3765</v>
      </c>
      <c r="N95" s="701">
        <v>3823</v>
      </c>
      <c r="O95" s="701">
        <v>3882</v>
      </c>
      <c r="P95" s="701">
        <v>3943</v>
      </c>
      <c r="Q95" s="701">
        <v>3984</v>
      </c>
      <c r="R95" s="701">
        <v>4035</v>
      </c>
      <c r="S95" s="701">
        <v>4083</v>
      </c>
    </row>
    <row r="96" spans="1:19" ht="15">
      <c r="A96" s="690">
        <v>659</v>
      </c>
      <c r="B96" t="s">
        <v>198</v>
      </c>
      <c r="C96" t="s">
        <v>199</v>
      </c>
      <c r="D96">
        <v>25652</v>
      </c>
      <c r="E96" s="689">
        <v>26146</v>
      </c>
      <c r="F96" s="689">
        <v>26646</v>
      </c>
      <c r="G96" s="689">
        <v>27149</v>
      </c>
      <c r="H96" s="689">
        <v>27659</v>
      </c>
      <c r="I96" t="s">
        <v>198</v>
      </c>
      <c r="J96" s="696" t="s">
        <v>199</v>
      </c>
      <c r="K96" s="697">
        <v>20093</v>
      </c>
      <c r="L96" s="697">
        <v>20549</v>
      </c>
      <c r="M96" s="698">
        <v>20950</v>
      </c>
      <c r="N96" s="698">
        <v>21279</v>
      </c>
      <c r="O96" s="698">
        <v>21608</v>
      </c>
      <c r="P96" s="698">
        <v>21945</v>
      </c>
      <c r="Q96" s="698">
        <v>22125</v>
      </c>
      <c r="R96" s="698">
        <v>22296</v>
      </c>
      <c r="S96" s="698">
        <v>22477</v>
      </c>
    </row>
    <row r="97" spans="1:19" ht="15">
      <c r="A97" s="690">
        <v>660</v>
      </c>
      <c r="B97" t="s">
        <v>200</v>
      </c>
      <c r="C97" t="s">
        <v>201</v>
      </c>
      <c r="D97">
        <v>10938</v>
      </c>
      <c r="E97" s="689">
        <v>10929</v>
      </c>
      <c r="F97" s="689">
        <v>10926</v>
      </c>
      <c r="G97" s="689">
        <v>10923</v>
      </c>
      <c r="H97" s="689">
        <v>10908</v>
      </c>
      <c r="I97" t="s">
        <v>200</v>
      </c>
      <c r="J97" s="699" t="s">
        <v>201</v>
      </c>
      <c r="K97" s="700">
        <v>12995</v>
      </c>
      <c r="L97" s="700">
        <v>13035</v>
      </c>
      <c r="M97" s="701">
        <v>13123</v>
      </c>
      <c r="N97" s="701">
        <v>13327</v>
      </c>
      <c r="O97" s="701">
        <v>13532</v>
      </c>
      <c r="P97" s="701">
        <v>13743</v>
      </c>
      <c r="Q97" s="701">
        <v>13911</v>
      </c>
      <c r="R97" s="701">
        <v>14080</v>
      </c>
      <c r="S97" s="701">
        <v>14238</v>
      </c>
    </row>
    <row r="98" spans="1:19" ht="15">
      <c r="A98" s="690">
        <v>664</v>
      </c>
      <c r="B98" t="s">
        <v>202</v>
      </c>
      <c r="C98" t="s">
        <v>203</v>
      </c>
      <c r="D98">
        <v>27059</v>
      </c>
      <c r="E98" s="689">
        <v>27513</v>
      </c>
      <c r="F98" s="689">
        <v>27978</v>
      </c>
      <c r="G98" s="689">
        <v>28438</v>
      </c>
      <c r="H98" s="689">
        <v>28901</v>
      </c>
      <c r="I98" t="s">
        <v>202</v>
      </c>
      <c r="J98" s="696" t="s">
        <v>204</v>
      </c>
      <c r="K98" s="697">
        <v>21949</v>
      </c>
      <c r="L98" s="697">
        <v>22447</v>
      </c>
      <c r="M98" s="698">
        <v>22885</v>
      </c>
      <c r="N98" s="698">
        <v>23244</v>
      </c>
      <c r="O98" s="698">
        <v>23603</v>
      </c>
      <c r="P98" s="698">
        <v>23972</v>
      </c>
      <c r="Q98" s="698">
        <v>24253</v>
      </c>
      <c r="R98" s="698">
        <v>24539</v>
      </c>
      <c r="S98" s="698">
        <v>24771</v>
      </c>
    </row>
    <row r="99" spans="1:19" ht="15">
      <c r="A99" s="690">
        <v>665</v>
      </c>
      <c r="B99" t="s">
        <v>205</v>
      </c>
      <c r="C99" t="s">
        <v>206</v>
      </c>
      <c r="D99">
        <v>31539</v>
      </c>
      <c r="E99" s="689">
        <v>31802</v>
      </c>
      <c r="F99" s="689">
        <v>32063</v>
      </c>
      <c r="G99" s="689">
        <v>32328</v>
      </c>
      <c r="H99" s="689">
        <v>32564</v>
      </c>
      <c r="I99" t="s">
        <v>205</v>
      </c>
      <c r="J99" s="699" t="s">
        <v>207</v>
      </c>
      <c r="K99" s="700">
        <v>30932</v>
      </c>
      <c r="L99" s="700">
        <v>31571</v>
      </c>
      <c r="M99" s="701">
        <v>32147</v>
      </c>
      <c r="N99" s="701">
        <v>32646</v>
      </c>
      <c r="O99" s="701">
        <v>33150</v>
      </c>
      <c r="P99" s="701">
        <v>33667</v>
      </c>
      <c r="Q99" s="701">
        <v>33997</v>
      </c>
      <c r="R99" s="701">
        <v>34299</v>
      </c>
      <c r="S99" s="701">
        <v>34645</v>
      </c>
    </row>
    <row r="100" spans="1:19" ht="15">
      <c r="A100" s="690">
        <v>667</v>
      </c>
      <c r="B100" t="s">
        <v>208</v>
      </c>
      <c r="C100" t="s">
        <v>209</v>
      </c>
      <c r="D100">
        <v>12920</v>
      </c>
      <c r="E100" s="689">
        <v>12874</v>
      </c>
      <c r="F100" s="689">
        <v>12819</v>
      </c>
      <c r="G100" s="689">
        <v>12769</v>
      </c>
      <c r="H100" s="689">
        <v>12704</v>
      </c>
      <c r="I100" t="s">
        <v>208</v>
      </c>
      <c r="J100" s="696" t="s">
        <v>209</v>
      </c>
      <c r="K100" s="697">
        <v>15698</v>
      </c>
      <c r="L100" s="697">
        <v>15632</v>
      </c>
      <c r="M100" s="698">
        <v>15663</v>
      </c>
      <c r="N100" s="698">
        <v>15906</v>
      </c>
      <c r="O100" s="698">
        <v>16151</v>
      </c>
      <c r="P100" s="698">
        <v>16404</v>
      </c>
      <c r="Q100" s="698">
        <v>16583</v>
      </c>
      <c r="R100" s="698">
        <v>16755</v>
      </c>
      <c r="S100" s="698">
        <v>16934</v>
      </c>
    </row>
    <row r="101" spans="1:19" ht="15">
      <c r="A101" s="690">
        <v>670</v>
      </c>
      <c r="B101" t="s">
        <v>210</v>
      </c>
      <c r="C101" t="s">
        <v>211</v>
      </c>
      <c r="D101">
        <v>16663</v>
      </c>
      <c r="E101" s="689">
        <v>16520</v>
      </c>
      <c r="F101" s="689">
        <v>16366</v>
      </c>
      <c r="G101" s="689">
        <v>16232</v>
      </c>
      <c r="H101" s="689">
        <v>16076</v>
      </c>
      <c r="I101" t="s">
        <v>210</v>
      </c>
      <c r="J101" s="699" t="s">
        <v>211</v>
      </c>
      <c r="K101" s="700">
        <v>21519</v>
      </c>
      <c r="L101" s="700">
        <v>21533</v>
      </c>
      <c r="M101" s="701">
        <v>21597</v>
      </c>
      <c r="N101" s="701">
        <v>21932</v>
      </c>
      <c r="O101" s="701">
        <v>22271</v>
      </c>
      <c r="P101" s="701">
        <v>22618</v>
      </c>
      <c r="Q101" s="701">
        <v>22796</v>
      </c>
      <c r="R101" s="701">
        <v>22976</v>
      </c>
      <c r="S101" s="701">
        <v>23165</v>
      </c>
    </row>
    <row r="102" spans="1:19" ht="15">
      <c r="A102" s="690">
        <v>674</v>
      </c>
      <c r="B102" t="s">
        <v>212</v>
      </c>
      <c r="C102" t="s">
        <v>213</v>
      </c>
      <c r="D102">
        <v>16967</v>
      </c>
      <c r="E102" s="689">
        <v>16733</v>
      </c>
      <c r="F102" s="689">
        <v>16509</v>
      </c>
      <c r="G102" s="689">
        <v>16274</v>
      </c>
      <c r="H102" s="689">
        <v>16047</v>
      </c>
      <c r="I102" t="s">
        <v>212</v>
      </c>
      <c r="J102" s="696" t="s">
        <v>214</v>
      </c>
      <c r="K102" s="697">
        <v>22093</v>
      </c>
      <c r="L102" s="697">
        <v>22258</v>
      </c>
      <c r="M102" s="698">
        <v>22469</v>
      </c>
      <c r="N102" s="698">
        <v>22818</v>
      </c>
      <c r="O102" s="698">
        <v>23170</v>
      </c>
      <c r="P102" s="698">
        <v>23531</v>
      </c>
      <c r="Q102" s="698">
        <v>23690</v>
      </c>
      <c r="R102" s="698">
        <v>23864</v>
      </c>
      <c r="S102" s="698">
        <v>24037</v>
      </c>
    </row>
    <row r="103" spans="1:19" ht="15">
      <c r="A103" s="690">
        <v>679</v>
      </c>
      <c r="B103" t="s">
        <v>215</v>
      </c>
      <c r="C103" t="s">
        <v>216</v>
      </c>
      <c r="D103">
        <v>21917</v>
      </c>
      <c r="E103" s="689">
        <v>21754</v>
      </c>
      <c r="F103" s="689">
        <v>21591</v>
      </c>
      <c r="G103" s="689">
        <v>21413</v>
      </c>
      <c r="H103" s="689">
        <v>21238</v>
      </c>
      <c r="I103" t="s">
        <v>215</v>
      </c>
      <c r="J103" s="699" t="s">
        <v>217</v>
      </c>
      <c r="K103" s="700">
        <v>26784</v>
      </c>
      <c r="L103" s="700">
        <v>26944</v>
      </c>
      <c r="M103" s="701">
        <v>27186</v>
      </c>
      <c r="N103" s="701">
        <v>27608</v>
      </c>
      <c r="O103" s="701">
        <v>28034</v>
      </c>
      <c r="P103" s="701">
        <v>28471</v>
      </c>
      <c r="Q103" s="701">
        <v>28751</v>
      </c>
      <c r="R103" s="701">
        <v>29036</v>
      </c>
      <c r="S103" s="701">
        <v>29324</v>
      </c>
    </row>
    <row r="104" spans="1:19" ht="15">
      <c r="A104" s="690">
        <v>686</v>
      </c>
      <c r="B104" t="s">
        <v>218</v>
      </c>
      <c r="C104" t="s">
        <v>219</v>
      </c>
      <c r="D104">
        <v>36103</v>
      </c>
      <c r="E104" s="689">
        <v>36548</v>
      </c>
      <c r="F104" s="689">
        <v>36991</v>
      </c>
      <c r="G104" s="689">
        <v>37435</v>
      </c>
      <c r="H104" s="689">
        <v>37864</v>
      </c>
      <c r="I104" t="s">
        <v>218</v>
      </c>
      <c r="J104" s="696" t="s">
        <v>219</v>
      </c>
      <c r="K104" s="697">
        <v>36318</v>
      </c>
      <c r="L104" s="697">
        <v>37143</v>
      </c>
      <c r="M104" s="698">
        <v>37869</v>
      </c>
      <c r="N104" s="698">
        <v>38463</v>
      </c>
      <c r="O104" s="698">
        <v>39058</v>
      </c>
      <c r="P104" s="698">
        <v>39667</v>
      </c>
      <c r="Q104" s="698">
        <v>40138</v>
      </c>
      <c r="R104" s="698">
        <v>40592</v>
      </c>
      <c r="S104" s="698">
        <v>41034</v>
      </c>
    </row>
    <row r="105" spans="1:19" ht="15">
      <c r="A105" s="690">
        <v>690</v>
      </c>
      <c r="B105" t="s">
        <v>220</v>
      </c>
      <c r="C105" t="s">
        <v>221</v>
      </c>
      <c r="D105">
        <v>10292</v>
      </c>
      <c r="E105" s="689">
        <v>10173</v>
      </c>
      <c r="F105" s="689">
        <v>10049</v>
      </c>
      <c r="G105" s="689">
        <v>9927</v>
      </c>
      <c r="H105" s="689">
        <v>9808</v>
      </c>
      <c r="I105" t="s">
        <v>220</v>
      </c>
      <c r="J105" s="699" t="s">
        <v>221</v>
      </c>
      <c r="K105" s="700">
        <v>12394</v>
      </c>
      <c r="L105" s="700">
        <v>12326</v>
      </c>
      <c r="M105" s="701">
        <v>12324</v>
      </c>
      <c r="N105" s="701">
        <v>12515</v>
      </c>
      <c r="O105" s="701">
        <v>12708</v>
      </c>
      <c r="P105" s="701">
        <v>12907</v>
      </c>
      <c r="Q105" s="701">
        <v>12992</v>
      </c>
      <c r="R105" s="701">
        <v>13055</v>
      </c>
      <c r="S105" s="701">
        <v>13164</v>
      </c>
    </row>
    <row r="106" spans="1:19" ht="15">
      <c r="A106" s="690">
        <v>697</v>
      </c>
      <c r="B106" t="s">
        <v>222</v>
      </c>
      <c r="C106" t="s">
        <v>223</v>
      </c>
      <c r="D106">
        <v>27176</v>
      </c>
      <c r="E106" s="689">
        <v>27233</v>
      </c>
      <c r="F106" s="689">
        <v>27273</v>
      </c>
      <c r="G106" s="689">
        <v>27316</v>
      </c>
      <c r="H106" s="689">
        <v>27359</v>
      </c>
      <c r="I106" t="s">
        <v>222</v>
      </c>
      <c r="J106" s="696" t="s">
        <v>223</v>
      </c>
      <c r="K106" s="697">
        <v>35422</v>
      </c>
      <c r="L106" s="697">
        <v>36043</v>
      </c>
      <c r="M106" s="698">
        <v>36605</v>
      </c>
      <c r="N106" s="698">
        <v>37173</v>
      </c>
      <c r="O106" s="698">
        <v>37747</v>
      </c>
      <c r="P106" s="698">
        <v>38336</v>
      </c>
      <c r="Q106" s="698">
        <v>38887</v>
      </c>
      <c r="R106" s="698">
        <v>39371</v>
      </c>
      <c r="S106" s="698">
        <v>39897</v>
      </c>
    </row>
    <row r="107" spans="1:19" ht="15">
      <c r="A107" s="690">
        <v>736</v>
      </c>
      <c r="B107" t="s">
        <v>224</v>
      </c>
      <c r="C107" t="s">
        <v>225</v>
      </c>
      <c r="D107">
        <v>40688</v>
      </c>
      <c r="E107" s="689">
        <v>41205</v>
      </c>
      <c r="F107" s="689">
        <v>41711</v>
      </c>
      <c r="G107" s="689">
        <v>42222</v>
      </c>
      <c r="H107" s="689">
        <v>42716</v>
      </c>
      <c r="I107" t="s">
        <v>224</v>
      </c>
      <c r="J107" s="699" t="s">
        <v>225</v>
      </c>
      <c r="K107" s="700">
        <v>37900</v>
      </c>
      <c r="L107" s="700">
        <v>38692</v>
      </c>
      <c r="M107" s="701">
        <v>39379</v>
      </c>
      <c r="N107" s="701">
        <v>39990</v>
      </c>
      <c r="O107" s="701">
        <v>40607</v>
      </c>
      <c r="P107" s="701">
        <v>41241</v>
      </c>
      <c r="Q107" s="701">
        <v>41881</v>
      </c>
      <c r="R107" s="701">
        <v>42507</v>
      </c>
      <c r="S107" s="701">
        <v>43099</v>
      </c>
    </row>
    <row r="108" spans="1:19" ht="15">
      <c r="A108" s="690">
        <v>756</v>
      </c>
      <c r="B108" t="s">
        <v>226</v>
      </c>
      <c r="C108" t="s">
        <v>227</v>
      </c>
      <c r="D108">
        <v>35056</v>
      </c>
      <c r="E108" s="689">
        <v>34696</v>
      </c>
      <c r="F108" s="689">
        <v>34339</v>
      </c>
      <c r="G108" s="689">
        <v>33981</v>
      </c>
      <c r="H108" s="689">
        <v>33598</v>
      </c>
      <c r="I108" t="s">
        <v>226</v>
      </c>
      <c r="J108" s="696" t="s">
        <v>228</v>
      </c>
      <c r="K108" s="697">
        <v>36321</v>
      </c>
      <c r="L108" s="697">
        <v>36394</v>
      </c>
      <c r="M108" s="698">
        <v>36625</v>
      </c>
      <c r="N108" s="698">
        <v>37193</v>
      </c>
      <c r="O108" s="698">
        <v>37767</v>
      </c>
      <c r="P108" s="698">
        <v>38357</v>
      </c>
      <c r="Q108" s="698">
        <v>38764</v>
      </c>
      <c r="R108" s="698">
        <v>39149</v>
      </c>
      <c r="S108" s="698">
        <v>39540</v>
      </c>
    </row>
    <row r="109" spans="1:19" ht="15">
      <c r="A109" s="690">
        <v>761</v>
      </c>
      <c r="B109" t="s">
        <v>229</v>
      </c>
      <c r="C109" t="s">
        <v>230</v>
      </c>
      <c r="D109">
        <v>14821</v>
      </c>
      <c r="E109" s="689">
        <v>14936</v>
      </c>
      <c r="F109" s="689">
        <v>15057</v>
      </c>
      <c r="G109" s="689">
        <v>15172</v>
      </c>
      <c r="H109" s="689">
        <v>15279</v>
      </c>
      <c r="I109" t="s">
        <v>229</v>
      </c>
      <c r="J109" s="699" t="s">
        <v>230</v>
      </c>
      <c r="K109" s="700">
        <v>15053</v>
      </c>
      <c r="L109" s="700">
        <v>15293</v>
      </c>
      <c r="M109" s="701">
        <v>15512</v>
      </c>
      <c r="N109" s="701">
        <v>15753</v>
      </c>
      <c r="O109" s="701">
        <v>15996</v>
      </c>
      <c r="P109" s="701">
        <v>16245</v>
      </c>
      <c r="Q109" s="701">
        <v>16407</v>
      </c>
      <c r="R109" s="701">
        <v>16561</v>
      </c>
      <c r="S109" s="701">
        <v>16713</v>
      </c>
    </row>
    <row r="110" spans="1:19" ht="15">
      <c r="A110" s="690">
        <v>789</v>
      </c>
      <c r="B110" t="s">
        <v>231</v>
      </c>
      <c r="C110" t="s">
        <v>232</v>
      </c>
      <c r="D110">
        <v>14559</v>
      </c>
      <c r="E110" s="689">
        <v>14391</v>
      </c>
      <c r="F110" s="689">
        <v>14224</v>
      </c>
      <c r="G110" s="689">
        <v>14059</v>
      </c>
      <c r="H110" s="689">
        <v>13890</v>
      </c>
      <c r="I110" t="s">
        <v>231</v>
      </c>
      <c r="J110" s="696" t="s">
        <v>232</v>
      </c>
      <c r="K110" s="697">
        <v>16281</v>
      </c>
      <c r="L110" s="697">
        <v>16193</v>
      </c>
      <c r="M110" s="698">
        <v>16201</v>
      </c>
      <c r="N110" s="698">
        <v>16452</v>
      </c>
      <c r="O110" s="698">
        <v>16706</v>
      </c>
      <c r="P110" s="698">
        <v>16967</v>
      </c>
      <c r="Q110" s="698">
        <v>17136</v>
      </c>
      <c r="R110" s="698">
        <v>17300</v>
      </c>
      <c r="S110" s="698">
        <v>17465</v>
      </c>
    </row>
    <row r="111" spans="1:19" ht="15">
      <c r="A111" s="690">
        <v>790</v>
      </c>
      <c r="B111" t="s">
        <v>233</v>
      </c>
      <c r="C111" t="s">
        <v>234</v>
      </c>
      <c r="D111">
        <v>43856</v>
      </c>
      <c r="E111" s="689">
        <v>45083</v>
      </c>
      <c r="F111" s="689">
        <v>46343</v>
      </c>
      <c r="G111" s="689">
        <v>47625</v>
      </c>
      <c r="H111" s="689">
        <v>48926</v>
      </c>
      <c r="I111" t="s">
        <v>233</v>
      </c>
      <c r="J111" s="699" t="s">
        <v>234</v>
      </c>
      <c r="K111" s="700">
        <v>26964</v>
      </c>
      <c r="L111" s="700">
        <v>27517</v>
      </c>
      <c r="M111" s="701">
        <v>27995</v>
      </c>
      <c r="N111" s="701">
        <v>28429</v>
      </c>
      <c r="O111" s="701">
        <v>28868</v>
      </c>
      <c r="P111" s="701">
        <v>29319</v>
      </c>
      <c r="Q111" s="701">
        <v>29636</v>
      </c>
      <c r="R111" s="701">
        <v>29938</v>
      </c>
      <c r="S111" s="701">
        <v>30219</v>
      </c>
    </row>
    <row r="112" spans="1:19" ht="15">
      <c r="A112" s="690">
        <v>792</v>
      </c>
      <c r="B112" t="s">
        <v>235</v>
      </c>
      <c r="C112" t="s">
        <v>236</v>
      </c>
      <c r="D112">
        <v>7863</v>
      </c>
      <c r="E112" s="689">
        <v>7955</v>
      </c>
      <c r="F112" s="689">
        <v>8051</v>
      </c>
      <c r="G112" s="689">
        <v>8152</v>
      </c>
      <c r="H112" s="689">
        <v>8257</v>
      </c>
      <c r="I112" t="s">
        <v>235</v>
      </c>
      <c r="J112" s="696" t="s">
        <v>236</v>
      </c>
      <c r="K112" s="697">
        <v>6184</v>
      </c>
      <c r="L112" s="697">
        <v>6194</v>
      </c>
      <c r="M112" s="698">
        <v>6231</v>
      </c>
      <c r="N112" s="698">
        <v>6328</v>
      </c>
      <c r="O112" s="698">
        <v>6425</v>
      </c>
      <c r="P112" s="698">
        <v>6526</v>
      </c>
      <c r="Q112" s="698">
        <v>6600</v>
      </c>
      <c r="R112" s="698">
        <v>6679</v>
      </c>
      <c r="S112" s="698">
        <v>6753</v>
      </c>
    </row>
    <row r="113" spans="1:19" ht="15">
      <c r="A113" s="690">
        <v>809</v>
      </c>
      <c r="B113" t="s">
        <v>237</v>
      </c>
      <c r="C113" t="s">
        <v>238</v>
      </c>
      <c r="D113">
        <v>14494</v>
      </c>
      <c r="E113" s="689">
        <v>14602</v>
      </c>
      <c r="F113" s="689">
        <v>14691</v>
      </c>
      <c r="G113" s="689">
        <v>14791</v>
      </c>
      <c r="H113" s="689">
        <v>14881</v>
      </c>
      <c r="I113" t="s">
        <v>237</v>
      </c>
      <c r="J113" s="699" t="s">
        <v>238</v>
      </c>
      <c r="K113" s="700">
        <v>10775</v>
      </c>
      <c r="L113" s="700">
        <v>10716</v>
      </c>
      <c r="M113" s="701">
        <v>10719</v>
      </c>
      <c r="N113" s="701">
        <v>10885</v>
      </c>
      <c r="O113" s="701">
        <v>11053</v>
      </c>
      <c r="P113" s="701">
        <v>11226</v>
      </c>
      <c r="Q113" s="701">
        <v>11331</v>
      </c>
      <c r="R113" s="701">
        <v>11435</v>
      </c>
      <c r="S113" s="701">
        <v>11566</v>
      </c>
    </row>
    <row r="114" spans="1:19" ht="15">
      <c r="A114" s="690">
        <v>819</v>
      </c>
      <c r="B114" t="s">
        <v>239</v>
      </c>
      <c r="C114" t="s">
        <v>240</v>
      </c>
      <c r="D114">
        <v>6466</v>
      </c>
      <c r="E114" s="689">
        <v>6552</v>
      </c>
      <c r="F114" s="689">
        <v>6651</v>
      </c>
      <c r="G114" s="689">
        <v>6744</v>
      </c>
      <c r="H114" s="689">
        <v>6842</v>
      </c>
      <c r="I114" t="s">
        <v>239</v>
      </c>
      <c r="J114" s="696" t="s">
        <v>240</v>
      </c>
      <c r="K114" s="697">
        <v>4993</v>
      </c>
      <c r="L114" s="697">
        <v>5005</v>
      </c>
      <c r="M114" s="698">
        <v>5043</v>
      </c>
      <c r="N114" s="698">
        <v>5121</v>
      </c>
      <c r="O114" s="698">
        <v>5200</v>
      </c>
      <c r="P114" s="698">
        <v>5281</v>
      </c>
      <c r="Q114" s="698">
        <v>5321</v>
      </c>
      <c r="R114" s="698">
        <v>5363</v>
      </c>
      <c r="S114" s="698">
        <v>5420</v>
      </c>
    </row>
    <row r="115" spans="1:19" ht="15">
      <c r="A115" s="690">
        <v>837</v>
      </c>
      <c r="B115" t="s">
        <v>241</v>
      </c>
      <c r="C115" t="s">
        <v>242</v>
      </c>
      <c r="D115">
        <v>163525</v>
      </c>
      <c r="E115" s="689">
        <v>167886</v>
      </c>
      <c r="F115" s="689">
        <v>172314</v>
      </c>
      <c r="G115" s="689">
        <v>176813</v>
      </c>
      <c r="H115" s="689">
        <v>181377</v>
      </c>
      <c r="I115" t="s">
        <v>241</v>
      </c>
      <c r="J115" s="699" t="s">
        <v>242</v>
      </c>
      <c r="K115" s="700">
        <v>124552</v>
      </c>
      <c r="L115" s="700">
        <v>127565</v>
      </c>
      <c r="M115" s="701">
        <v>130191</v>
      </c>
      <c r="N115" s="701">
        <v>132236</v>
      </c>
      <c r="O115" s="701">
        <v>134278</v>
      </c>
      <c r="P115" s="701">
        <v>136374</v>
      </c>
      <c r="Q115" s="701">
        <v>137622</v>
      </c>
      <c r="R115" s="701">
        <v>138876</v>
      </c>
      <c r="S115" s="701">
        <v>140112</v>
      </c>
    </row>
    <row r="116" spans="1:19" ht="15">
      <c r="A116" s="690">
        <v>842</v>
      </c>
      <c r="B116" t="s">
        <v>243</v>
      </c>
      <c r="C116" t="s">
        <v>244</v>
      </c>
      <c r="D116">
        <v>8230</v>
      </c>
      <c r="E116" s="689">
        <v>8221</v>
      </c>
      <c r="F116" s="689">
        <v>8212</v>
      </c>
      <c r="G116" s="689">
        <v>8203</v>
      </c>
      <c r="H116" s="689">
        <v>8194</v>
      </c>
      <c r="I116" t="s">
        <v>243</v>
      </c>
      <c r="J116" s="696" t="s">
        <v>244</v>
      </c>
      <c r="K116" s="697">
        <v>6888</v>
      </c>
      <c r="L116" s="697">
        <v>6875</v>
      </c>
      <c r="M116" s="698">
        <v>6899</v>
      </c>
      <c r="N116" s="698">
        <v>7006</v>
      </c>
      <c r="O116" s="698">
        <v>7114</v>
      </c>
      <c r="P116" s="698">
        <v>7225</v>
      </c>
      <c r="Q116" s="698">
        <v>7284</v>
      </c>
      <c r="R116" s="698">
        <v>7336</v>
      </c>
      <c r="S116" s="698">
        <v>7403</v>
      </c>
    </row>
    <row r="117" spans="1:19" ht="15">
      <c r="A117" s="690">
        <v>847</v>
      </c>
      <c r="B117" t="s">
        <v>245</v>
      </c>
      <c r="C117" t="s">
        <v>246</v>
      </c>
      <c r="D117">
        <v>45266</v>
      </c>
      <c r="E117" s="689">
        <v>45896</v>
      </c>
      <c r="F117" s="689">
        <v>46508</v>
      </c>
      <c r="G117" s="689">
        <v>47128</v>
      </c>
      <c r="H117" s="689">
        <v>47734</v>
      </c>
      <c r="I117" t="s">
        <v>245</v>
      </c>
      <c r="J117" s="699" t="s">
        <v>246</v>
      </c>
      <c r="K117" s="700">
        <v>30127</v>
      </c>
      <c r="L117" s="700">
        <v>30484</v>
      </c>
      <c r="M117" s="701">
        <v>30876</v>
      </c>
      <c r="N117" s="701">
        <v>31355</v>
      </c>
      <c r="O117" s="701">
        <v>31839</v>
      </c>
      <c r="P117" s="701">
        <v>32336</v>
      </c>
      <c r="Q117" s="701">
        <v>32714</v>
      </c>
      <c r="R117" s="701">
        <v>33053</v>
      </c>
      <c r="S117" s="701">
        <v>33421</v>
      </c>
    </row>
    <row r="118" spans="1:19" ht="15">
      <c r="A118" s="690">
        <v>854</v>
      </c>
      <c r="B118" t="s">
        <v>247</v>
      </c>
      <c r="C118" t="s">
        <v>248</v>
      </c>
      <c r="D118">
        <v>22754</v>
      </c>
      <c r="E118" s="689">
        <v>23333</v>
      </c>
      <c r="F118" s="689">
        <v>23931</v>
      </c>
      <c r="G118" s="689">
        <v>24538</v>
      </c>
      <c r="H118" s="689">
        <v>25148</v>
      </c>
      <c r="I118" t="s">
        <v>247</v>
      </c>
      <c r="J118" s="696" t="s">
        <v>248</v>
      </c>
      <c r="K118" s="697">
        <v>13801</v>
      </c>
      <c r="L118" s="697">
        <v>13950</v>
      </c>
      <c r="M118" s="698">
        <v>14102</v>
      </c>
      <c r="N118" s="698">
        <v>14321</v>
      </c>
      <c r="O118" s="698">
        <v>14542</v>
      </c>
      <c r="P118" s="698">
        <v>14769</v>
      </c>
      <c r="Q118" s="698">
        <v>14879</v>
      </c>
      <c r="R118" s="698">
        <v>14967</v>
      </c>
      <c r="S118" s="698">
        <v>15101</v>
      </c>
    </row>
    <row r="119" spans="1:19" ht="15">
      <c r="A119" s="690">
        <v>856</v>
      </c>
      <c r="B119" t="s">
        <v>249</v>
      </c>
      <c r="C119" t="s">
        <v>250</v>
      </c>
      <c r="D119">
        <v>6152</v>
      </c>
      <c r="E119" s="689">
        <v>6131</v>
      </c>
      <c r="F119" s="689">
        <v>6102</v>
      </c>
      <c r="G119" s="689">
        <v>6084</v>
      </c>
      <c r="H119" s="689">
        <v>6061</v>
      </c>
      <c r="I119" t="s">
        <v>249</v>
      </c>
      <c r="J119" s="699" t="s">
        <v>251</v>
      </c>
      <c r="K119" s="700">
        <v>6498</v>
      </c>
      <c r="L119" s="700">
        <v>6462</v>
      </c>
      <c r="M119" s="701">
        <v>6472</v>
      </c>
      <c r="N119" s="701">
        <v>6572</v>
      </c>
      <c r="O119" s="701">
        <v>6674</v>
      </c>
      <c r="P119" s="701">
        <v>6778</v>
      </c>
      <c r="Q119" s="701">
        <v>6863</v>
      </c>
      <c r="R119" s="701">
        <v>6949</v>
      </c>
      <c r="S119" s="701">
        <v>7010</v>
      </c>
    </row>
    <row r="120" spans="1:19" ht="15">
      <c r="A120" s="690">
        <v>858</v>
      </c>
      <c r="B120" t="s">
        <v>252</v>
      </c>
      <c r="C120" t="s">
        <v>253</v>
      </c>
      <c r="D120">
        <v>9273</v>
      </c>
      <c r="E120" s="689">
        <v>9108</v>
      </c>
      <c r="F120" s="689">
        <v>8949</v>
      </c>
      <c r="G120" s="689">
        <v>8783</v>
      </c>
      <c r="H120" s="689">
        <v>8613</v>
      </c>
      <c r="I120" t="s">
        <v>252</v>
      </c>
      <c r="J120" s="696" t="s">
        <v>253</v>
      </c>
      <c r="K120" s="697">
        <v>11810</v>
      </c>
      <c r="L120" s="697">
        <v>11910</v>
      </c>
      <c r="M120" s="698">
        <v>12039</v>
      </c>
      <c r="N120" s="698">
        <v>12226</v>
      </c>
      <c r="O120" s="698">
        <v>12414</v>
      </c>
      <c r="P120" s="698">
        <v>12608</v>
      </c>
      <c r="Q120" s="698">
        <v>12784</v>
      </c>
      <c r="R120" s="698">
        <v>12955</v>
      </c>
      <c r="S120" s="698">
        <v>13118</v>
      </c>
    </row>
    <row r="121" spans="1:19" ht="15">
      <c r="A121" s="690">
        <v>861</v>
      </c>
      <c r="B121" t="s">
        <v>254</v>
      </c>
      <c r="C121" t="s">
        <v>255</v>
      </c>
      <c r="D121">
        <v>13231</v>
      </c>
      <c r="E121" s="689">
        <v>13208</v>
      </c>
      <c r="F121" s="689">
        <v>13184</v>
      </c>
      <c r="G121" s="689">
        <v>13158</v>
      </c>
      <c r="H121" s="689">
        <v>13132</v>
      </c>
      <c r="I121" t="s">
        <v>254</v>
      </c>
      <c r="J121" s="699" t="s">
        <v>255</v>
      </c>
      <c r="K121" s="700">
        <v>11602</v>
      </c>
      <c r="L121" s="700">
        <v>11636</v>
      </c>
      <c r="M121" s="701">
        <v>11715</v>
      </c>
      <c r="N121" s="701">
        <v>11897</v>
      </c>
      <c r="O121" s="701">
        <v>12080</v>
      </c>
      <c r="P121" s="701">
        <v>12269</v>
      </c>
      <c r="Q121" s="701">
        <v>12397</v>
      </c>
      <c r="R121" s="701">
        <v>12511</v>
      </c>
      <c r="S121" s="701">
        <v>12628</v>
      </c>
    </row>
    <row r="122" spans="1:19" ht="15">
      <c r="A122" s="690">
        <v>873</v>
      </c>
      <c r="B122" t="s">
        <v>256</v>
      </c>
      <c r="C122" t="s">
        <v>257</v>
      </c>
      <c r="D122">
        <v>5587</v>
      </c>
      <c r="E122" s="689">
        <v>5606</v>
      </c>
      <c r="F122" s="689">
        <v>5610</v>
      </c>
      <c r="G122" s="689">
        <v>5623</v>
      </c>
      <c r="H122" s="689">
        <v>5624</v>
      </c>
      <c r="I122" t="s">
        <v>256</v>
      </c>
      <c r="J122" s="696" t="s">
        <v>257</v>
      </c>
      <c r="K122" s="697">
        <v>9093</v>
      </c>
      <c r="L122" s="697">
        <v>9265</v>
      </c>
      <c r="M122" s="698">
        <v>9423</v>
      </c>
      <c r="N122" s="698">
        <v>9569</v>
      </c>
      <c r="O122" s="698">
        <v>9717</v>
      </c>
      <c r="P122" s="698">
        <v>9869</v>
      </c>
      <c r="Q122" s="698">
        <v>9957</v>
      </c>
      <c r="R122" s="698">
        <v>10028</v>
      </c>
      <c r="S122" s="698">
        <v>10117</v>
      </c>
    </row>
    <row r="123" spans="1:19" ht="15">
      <c r="A123" s="690">
        <v>885</v>
      </c>
      <c r="B123" t="s">
        <v>258</v>
      </c>
      <c r="C123" t="s">
        <v>259</v>
      </c>
      <c r="D123">
        <v>8400</v>
      </c>
      <c r="E123" s="689">
        <v>8486</v>
      </c>
      <c r="F123" s="689">
        <v>8577</v>
      </c>
      <c r="G123" s="689">
        <v>8672</v>
      </c>
      <c r="H123" s="689">
        <v>8771</v>
      </c>
      <c r="I123" t="s">
        <v>258</v>
      </c>
      <c r="J123" s="699" t="s">
        <v>259</v>
      </c>
      <c r="K123" s="700">
        <v>7608</v>
      </c>
      <c r="L123" s="700">
        <v>7630</v>
      </c>
      <c r="M123" s="701">
        <v>7681</v>
      </c>
      <c r="N123" s="701">
        <v>7800</v>
      </c>
      <c r="O123" s="701">
        <v>7921</v>
      </c>
      <c r="P123" s="701">
        <v>8044</v>
      </c>
      <c r="Q123" s="701">
        <v>8125</v>
      </c>
      <c r="R123" s="701">
        <v>8209</v>
      </c>
      <c r="S123" s="701">
        <v>8304</v>
      </c>
    </row>
    <row r="124" spans="1:19" ht="15">
      <c r="A124" s="690">
        <v>887</v>
      </c>
      <c r="B124" t="s">
        <v>260</v>
      </c>
      <c r="C124" t="s">
        <v>261</v>
      </c>
      <c r="D124">
        <v>47436</v>
      </c>
      <c r="E124" s="689">
        <v>47995</v>
      </c>
      <c r="F124" s="689">
        <v>48556</v>
      </c>
      <c r="G124" s="689">
        <v>49109</v>
      </c>
      <c r="H124" s="689">
        <v>49654</v>
      </c>
      <c r="I124" t="s">
        <v>260</v>
      </c>
      <c r="J124" s="696" t="s">
        <v>261</v>
      </c>
      <c r="K124" s="697">
        <v>41542</v>
      </c>
      <c r="L124" s="697">
        <v>42116</v>
      </c>
      <c r="M124" s="698">
        <v>42678</v>
      </c>
      <c r="N124" s="698">
        <v>43340</v>
      </c>
      <c r="O124" s="698">
        <v>44009</v>
      </c>
      <c r="P124" s="698">
        <v>44696</v>
      </c>
      <c r="Q124" s="698">
        <v>45339</v>
      </c>
      <c r="R124" s="698">
        <v>45951</v>
      </c>
      <c r="S124" s="698">
        <v>46530</v>
      </c>
    </row>
    <row r="125" spans="1:19" ht="15">
      <c r="A125" s="690">
        <v>890</v>
      </c>
      <c r="B125" t="s">
        <v>262</v>
      </c>
      <c r="C125" t="s">
        <v>263</v>
      </c>
      <c r="D125">
        <v>24384</v>
      </c>
      <c r="E125" s="689">
        <v>24809</v>
      </c>
      <c r="F125" s="689">
        <v>25231</v>
      </c>
      <c r="G125" s="689">
        <v>25647</v>
      </c>
      <c r="H125" s="689">
        <v>26069</v>
      </c>
      <c r="I125" t="s">
        <v>262</v>
      </c>
      <c r="J125" s="699" t="s">
        <v>263</v>
      </c>
      <c r="K125" s="700">
        <v>22538</v>
      </c>
      <c r="L125" s="700">
        <v>23050</v>
      </c>
      <c r="M125" s="701">
        <v>23501</v>
      </c>
      <c r="N125" s="701">
        <v>23870</v>
      </c>
      <c r="O125" s="701">
        <v>24239</v>
      </c>
      <c r="P125" s="701">
        <v>24617</v>
      </c>
      <c r="Q125" s="701">
        <v>24814</v>
      </c>
      <c r="R125" s="701">
        <v>24987</v>
      </c>
      <c r="S125" s="701">
        <v>25190</v>
      </c>
    </row>
    <row r="126" spans="1:19" ht="15">
      <c r="A126" s="690">
        <v>893</v>
      </c>
      <c r="B126" t="s">
        <v>264</v>
      </c>
      <c r="C126" t="s">
        <v>265</v>
      </c>
      <c r="D126">
        <v>18992</v>
      </c>
      <c r="E126" s="689">
        <v>19365</v>
      </c>
      <c r="F126" s="689">
        <v>19757</v>
      </c>
      <c r="G126" s="689">
        <v>20136</v>
      </c>
      <c r="H126" s="689">
        <v>20524</v>
      </c>
      <c r="I126" t="s">
        <v>264</v>
      </c>
      <c r="J126" s="696" t="s">
        <v>265</v>
      </c>
      <c r="K126" s="697">
        <v>19040</v>
      </c>
      <c r="L126" s="697">
        <v>19624</v>
      </c>
      <c r="M126" s="698">
        <v>20110</v>
      </c>
      <c r="N126" s="698">
        <v>20426</v>
      </c>
      <c r="O126" s="698">
        <v>20741</v>
      </c>
      <c r="P126" s="698">
        <v>21065</v>
      </c>
      <c r="Q126" s="698">
        <v>21305</v>
      </c>
      <c r="R126" s="698">
        <v>21529</v>
      </c>
      <c r="S126" s="698">
        <v>21750</v>
      </c>
    </row>
    <row r="127" spans="1:19" ht="15">
      <c r="A127" s="690">
        <v>895</v>
      </c>
      <c r="B127" t="s">
        <v>266</v>
      </c>
      <c r="C127" t="s">
        <v>267</v>
      </c>
      <c r="D127">
        <v>31129</v>
      </c>
      <c r="E127" s="689">
        <v>31503</v>
      </c>
      <c r="F127" s="689">
        <v>31884</v>
      </c>
      <c r="G127" s="689">
        <v>32265</v>
      </c>
      <c r="H127" s="689">
        <v>32628</v>
      </c>
      <c r="I127" t="s">
        <v>266</v>
      </c>
      <c r="J127" s="699" t="s">
        <v>267</v>
      </c>
      <c r="K127" s="700">
        <v>24651</v>
      </c>
      <c r="L127" s="700">
        <v>25210</v>
      </c>
      <c r="M127" s="701">
        <v>25703</v>
      </c>
      <c r="N127" s="701">
        <v>26106</v>
      </c>
      <c r="O127" s="701">
        <v>26510</v>
      </c>
      <c r="P127" s="701">
        <v>26924</v>
      </c>
      <c r="Q127" s="701">
        <v>27204</v>
      </c>
      <c r="R127" s="701">
        <v>27465</v>
      </c>
      <c r="S127" s="70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EFED6"/>
  </sheetPr>
  <dimension ref="A1:WVR194"/>
  <sheetViews>
    <sheetView showGridLines="0" showRowColHeaders="0" zoomScale="80" zoomScaleNormal="80" workbookViewId="0">
      <selection activeCell="C1" sqref="C1:D1"/>
    </sheetView>
  </sheetViews>
  <sheetFormatPr baseColWidth="10" defaultColWidth="0" defaultRowHeight="12.75"/>
  <cols>
    <col min="1" max="1" width="22" style="502" customWidth="1"/>
    <col min="2" max="2" width="13.28515625" style="503" customWidth="1"/>
    <col min="3" max="3" width="15" style="503" customWidth="1"/>
    <col min="4" max="4" width="11" style="503" customWidth="1"/>
    <col min="5" max="5" width="17.140625" style="503" customWidth="1"/>
    <col min="6" max="6" width="13.7109375" style="503" customWidth="1"/>
    <col min="7" max="7" width="14.42578125" style="503" customWidth="1"/>
    <col min="8" max="8" width="8.28515625" style="503" customWidth="1"/>
    <col min="9" max="9" width="13.5703125" style="503" customWidth="1"/>
    <col min="10" max="10" width="14" style="503" customWidth="1"/>
    <col min="11" max="11" width="15.140625" style="503" customWidth="1"/>
    <col min="12" max="12" width="11.5703125" style="503" customWidth="1"/>
    <col min="13" max="13" width="14" style="503" customWidth="1"/>
    <col min="14" max="23" width="11.5703125" style="503" customWidth="1"/>
    <col min="24" max="24" width="14.42578125" style="503" customWidth="1"/>
    <col min="25" max="33" width="11.5703125" style="503" customWidth="1"/>
    <col min="34" max="34" width="14.42578125" style="503" customWidth="1"/>
    <col min="35" max="35" width="13.85546875" style="503" customWidth="1"/>
    <col min="36" max="36" width="14.28515625" style="503" customWidth="1"/>
    <col min="37" max="45" width="11.5703125" style="503" customWidth="1"/>
    <col min="46" max="78" width="11.5703125" style="503" hidden="1"/>
    <col min="79" max="81" width="11.42578125" style="503" hidden="1"/>
    <col min="82" max="82" width="13" style="503" hidden="1"/>
    <col min="83" max="249" width="11.42578125" style="503" hidden="1"/>
    <col min="250" max="250" width="21.42578125" style="503" hidden="1"/>
    <col min="251" max="259" width="11.42578125" style="503" hidden="1"/>
    <col min="260" max="260" width="15.5703125" style="503" hidden="1"/>
    <col min="261" max="261" width="13.42578125" style="503" hidden="1"/>
    <col min="262" max="265" width="11.42578125" style="503" hidden="1"/>
    <col min="266" max="266" width="14.7109375" style="503" hidden="1"/>
    <col min="267" max="505" width="11.42578125" style="503" hidden="1"/>
    <col min="506" max="506" width="21.42578125" style="503" hidden="1"/>
    <col min="507" max="515" width="11.42578125" style="503" hidden="1"/>
    <col min="516" max="516" width="15.5703125" style="503" hidden="1"/>
    <col min="517" max="517" width="13.42578125" style="503" hidden="1"/>
    <col min="518" max="521" width="11.42578125" style="503" hidden="1"/>
    <col min="522" max="522" width="14.7109375" style="503" hidden="1"/>
    <col min="523" max="761" width="11.42578125" style="503" hidden="1"/>
    <col min="762" max="762" width="21.42578125" style="503" hidden="1"/>
    <col min="763" max="771" width="11.42578125" style="503" hidden="1"/>
    <col min="772" max="772" width="15.5703125" style="503" hidden="1"/>
    <col min="773" max="773" width="13.42578125" style="503" hidden="1"/>
    <col min="774" max="777" width="11.42578125" style="503" hidden="1"/>
    <col min="778" max="778" width="14.7109375" style="503" hidden="1"/>
    <col min="779" max="1017" width="11.42578125" style="503" hidden="1"/>
    <col min="1018" max="1018" width="21.42578125" style="503" hidden="1"/>
    <col min="1019" max="1027" width="11.42578125" style="503" hidden="1"/>
    <col min="1028" max="1028" width="15.5703125" style="503" hidden="1"/>
    <col min="1029" max="1029" width="13.42578125" style="503" hidden="1"/>
    <col min="1030" max="1033" width="11.42578125" style="503" hidden="1"/>
    <col min="1034" max="1034" width="14.7109375" style="503" hidden="1"/>
    <col min="1035" max="1273" width="11.42578125" style="503" hidden="1"/>
    <col min="1274" max="1274" width="21.42578125" style="503" hidden="1"/>
    <col min="1275" max="1283" width="11.42578125" style="503" hidden="1"/>
    <col min="1284" max="1284" width="15.5703125" style="503" hidden="1"/>
    <col min="1285" max="1285" width="13.42578125" style="503" hidden="1"/>
    <col min="1286" max="1289" width="11.42578125" style="503" hidden="1"/>
    <col min="1290" max="1290" width="14.7109375" style="503" hidden="1"/>
    <col min="1291" max="1529" width="11.42578125" style="503" hidden="1"/>
    <col min="1530" max="1530" width="21.42578125" style="503" hidden="1"/>
    <col min="1531" max="1539" width="11.42578125" style="503" hidden="1"/>
    <col min="1540" max="1540" width="15.5703125" style="503" hidden="1"/>
    <col min="1541" max="1541" width="13.42578125" style="503" hidden="1"/>
    <col min="1542" max="1545" width="11.42578125" style="503" hidden="1"/>
    <col min="1546" max="1546" width="14.7109375" style="503" hidden="1"/>
    <col min="1547" max="1785" width="11.42578125" style="503" hidden="1"/>
    <col min="1786" max="1786" width="21.42578125" style="503" hidden="1"/>
    <col min="1787" max="1795" width="11.42578125" style="503" hidden="1"/>
    <col min="1796" max="1796" width="15.5703125" style="503" hidden="1"/>
    <col min="1797" max="1797" width="13.42578125" style="503" hidden="1"/>
    <col min="1798" max="1801" width="11.42578125" style="503" hidden="1"/>
    <col min="1802" max="1802" width="14.7109375" style="503" hidden="1"/>
    <col min="1803" max="2041" width="11.42578125" style="503" hidden="1"/>
    <col min="2042" max="2042" width="21.42578125" style="503" hidden="1"/>
    <col min="2043" max="2051" width="11.42578125" style="503" hidden="1"/>
    <col min="2052" max="2052" width="15.5703125" style="503" hidden="1"/>
    <col min="2053" max="2053" width="13.42578125" style="503" hidden="1"/>
    <col min="2054" max="2057" width="11.42578125" style="503" hidden="1"/>
    <col min="2058" max="2058" width="14.7109375" style="503" hidden="1"/>
    <col min="2059" max="2297" width="11.42578125" style="503" hidden="1"/>
    <col min="2298" max="2298" width="21.42578125" style="503" hidden="1"/>
    <col min="2299" max="2307" width="11.42578125" style="503" hidden="1"/>
    <col min="2308" max="2308" width="15.5703125" style="503" hidden="1"/>
    <col min="2309" max="2309" width="13.42578125" style="503" hidden="1"/>
    <col min="2310" max="2313" width="11.42578125" style="503" hidden="1"/>
    <col min="2314" max="2314" width="14.7109375" style="503" hidden="1"/>
    <col min="2315" max="2553" width="11.42578125" style="503" hidden="1"/>
    <col min="2554" max="2554" width="21.42578125" style="503" hidden="1"/>
    <col min="2555" max="2563" width="11.42578125" style="503" hidden="1"/>
    <col min="2564" max="2564" width="15.5703125" style="503" hidden="1"/>
    <col min="2565" max="2565" width="13.42578125" style="503" hidden="1"/>
    <col min="2566" max="2569" width="11.42578125" style="503" hidden="1"/>
    <col min="2570" max="2570" width="14.7109375" style="503" hidden="1"/>
    <col min="2571" max="2809" width="11.42578125" style="503" hidden="1"/>
    <col min="2810" max="2810" width="21.42578125" style="503" hidden="1"/>
    <col min="2811" max="2819" width="11.42578125" style="503" hidden="1"/>
    <col min="2820" max="2820" width="15.5703125" style="503" hidden="1"/>
    <col min="2821" max="2821" width="13.42578125" style="503" hidden="1"/>
    <col min="2822" max="2825" width="11.42578125" style="503" hidden="1"/>
    <col min="2826" max="2826" width="14.7109375" style="503" hidden="1"/>
    <col min="2827" max="3065" width="11.42578125" style="503" hidden="1"/>
    <col min="3066" max="3066" width="21.42578125" style="503" hidden="1"/>
    <col min="3067" max="3075" width="11.42578125" style="503" hidden="1"/>
    <col min="3076" max="3076" width="15.5703125" style="503" hidden="1"/>
    <col min="3077" max="3077" width="13.42578125" style="503" hidden="1"/>
    <col min="3078" max="3081" width="11.42578125" style="503" hidden="1"/>
    <col min="3082" max="3082" width="14.7109375" style="503" hidden="1"/>
    <col min="3083" max="3321" width="11.42578125" style="503" hidden="1"/>
    <col min="3322" max="3322" width="21.42578125" style="503" hidden="1"/>
    <col min="3323" max="3331" width="11.42578125" style="503" hidden="1"/>
    <col min="3332" max="3332" width="15.5703125" style="503" hidden="1"/>
    <col min="3333" max="3333" width="13.42578125" style="503" hidden="1"/>
    <col min="3334" max="3337" width="11.42578125" style="503" hidden="1"/>
    <col min="3338" max="3338" width="14.7109375" style="503" hidden="1"/>
    <col min="3339" max="3577" width="11.42578125" style="503" hidden="1"/>
    <col min="3578" max="3578" width="21.42578125" style="503" hidden="1"/>
    <col min="3579" max="3587" width="11.42578125" style="503" hidden="1"/>
    <col min="3588" max="3588" width="15.5703125" style="503" hidden="1"/>
    <col min="3589" max="3589" width="13.42578125" style="503" hidden="1"/>
    <col min="3590" max="3593" width="11.42578125" style="503" hidden="1"/>
    <col min="3594" max="3594" width="14.7109375" style="503" hidden="1"/>
    <col min="3595" max="3833" width="11.42578125" style="503" hidden="1"/>
    <col min="3834" max="3834" width="21.42578125" style="503" hidden="1"/>
    <col min="3835" max="3843" width="11.42578125" style="503" hidden="1"/>
    <col min="3844" max="3844" width="15.5703125" style="503" hidden="1"/>
    <col min="3845" max="3845" width="13.42578125" style="503" hidden="1"/>
    <col min="3846" max="3849" width="11.42578125" style="503" hidden="1"/>
    <col min="3850" max="3850" width="14.7109375" style="503" hidden="1"/>
    <col min="3851" max="4089" width="11.42578125" style="503" hidden="1"/>
    <col min="4090" max="4090" width="21.42578125" style="503" hidden="1"/>
    <col min="4091" max="4099" width="11.42578125" style="503" hidden="1"/>
    <col min="4100" max="4100" width="15.5703125" style="503" hidden="1"/>
    <col min="4101" max="4101" width="13.42578125" style="503" hidden="1"/>
    <col min="4102" max="4105" width="11.42578125" style="503" hidden="1"/>
    <col min="4106" max="4106" width="14.7109375" style="503" hidden="1"/>
    <col min="4107" max="4345" width="11.42578125" style="503" hidden="1"/>
    <col min="4346" max="4346" width="21.42578125" style="503" hidden="1"/>
    <col min="4347" max="4355" width="11.42578125" style="503" hidden="1"/>
    <col min="4356" max="4356" width="15.5703125" style="503" hidden="1"/>
    <col min="4357" max="4357" width="13.42578125" style="503" hidden="1"/>
    <col min="4358" max="4361" width="11.42578125" style="503" hidden="1"/>
    <col min="4362" max="4362" width="14.7109375" style="503" hidden="1"/>
    <col min="4363" max="4601" width="11.42578125" style="503" hidden="1"/>
    <col min="4602" max="4602" width="21.42578125" style="503" hidden="1"/>
    <col min="4603" max="4611" width="11.42578125" style="503" hidden="1"/>
    <col min="4612" max="4612" width="15.5703125" style="503" hidden="1"/>
    <col min="4613" max="4613" width="13.42578125" style="503" hidden="1"/>
    <col min="4614" max="4617" width="11.42578125" style="503" hidden="1"/>
    <col min="4618" max="4618" width="14.7109375" style="503" hidden="1"/>
    <col min="4619" max="4857" width="11.42578125" style="503" hidden="1"/>
    <col min="4858" max="4858" width="21.42578125" style="503" hidden="1"/>
    <col min="4859" max="4867" width="11.42578125" style="503" hidden="1"/>
    <col min="4868" max="4868" width="15.5703125" style="503" hidden="1"/>
    <col min="4869" max="4869" width="13.42578125" style="503" hidden="1"/>
    <col min="4870" max="4873" width="11.42578125" style="503" hidden="1"/>
    <col min="4874" max="4874" width="14.7109375" style="503" hidden="1"/>
    <col min="4875" max="5113" width="11.42578125" style="503" hidden="1"/>
    <col min="5114" max="5114" width="21.42578125" style="503" hidden="1"/>
    <col min="5115" max="5123" width="11.42578125" style="503" hidden="1"/>
    <col min="5124" max="5124" width="15.5703125" style="503" hidden="1"/>
    <col min="5125" max="5125" width="13.42578125" style="503" hidden="1"/>
    <col min="5126" max="5129" width="11.42578125" style="503" hidden="1"/>
    <col min="5130" max="5130" width="14.7109375" style="503" hidden="1"/>
    <col min="5131" max="5369" width="11.42578125" style="503" hidden="1"/>
    <col min="5370" max="5370" width="21.42578125" style="503" hidden="1"/>
    <col min="5371" max="5379" width="11.42578125" style="503" hidden="1"/>
    <col min="5380" max="5380" width="15.5703125" style="503" hidden="1"/>
    <col min="5381" max="5381" width="13.42578125" style="503" hidden="1"/>
    <col min="5382" max="5385" width="11.42578125" style="503" hidden="1"/>
    <col min="5386" max="5386" width="14.7109375" style="503" hidden="1"/>
    <col min="5387" max="5625" width="11.42578125" style="503" hidden="1"/>
    <col min="5626" max="5626" width="21.42578125" style="503" hidden="1"/>
    <col min="5627" max="5635" width="11.42578125" style="503" hidden="1"/>
    <col min="5636" max="5636" width="15.5703125" style="503" hidden="1"/>
    <col min="5637" max="5637" width="13.42578125" style="503" hidden="1"/>
    <col min="5638" max="5641" width="11.42578125" style="503" hidden="1"/>
    <col min="5642" max="5642" width="14.7109375" style="503" hidden="1"/>
    <col min="5643" max="5881" width="11.42578125" style="503" hidden="1"/>
    <col min="5882" max="5882" width="21.42578125" style="503" hidden="1"/>
    <col min="5883" max="5891" width="11.42578125" style="503" hidden="1"/>
    <col min="5892" max="5892" width="15.5703125" style="503" hidden="1"/>
    <col min="5893" max="5893" width="13.42578125" style="503" hidden="1"/>
    <col min="5894" max="5897" width="11.42578125" style="503" hidden="1"/>
    <col min="5898" max="5898" width="14.7109375" style="503" hidden="1"/>
    <col min="5899" max="6137" width="11.42578125" style="503" hidden="1"/>
    <col min="6138" max="6138" width="21.42578125" style="503" hidden="1"/>
    <col min="6139" max="6147" width="11.42578125" style="503" hidden="1"/>
    <col min="6148" max="6148" width="15.5703125" style="503" hidden="1"/>
    <col min="6149" max="6149" width="13.42578125" style="503" hidden="1"/>
    <col min="6150" max="6153" width="11.42578125" style="503" hidden="1"/>
    <col min="6154" max="6154" width="14.7109375" style="503" hidden="1"/>
    <col min="6155" max="6393" width="11.42578125" style="503" hidden="1"/>
    <col min="6394" max="6394" width="21.42578125" style="503" hidden="1"/>
    <col min="6395" max="6403" width="11.42578125" style="503" hidden="1"/>
    <col min="6404" max="6404" width="15.5703125" style="503" hidden="1"/>
    <col min="6405" max="6405" width="13.42578125" style="503" hidden="1"/>
    <col min="6406" max="6409" width="11.42578125" style="503" hidden="1"/>
    <col min="6410" max="6410" width="14.7109375" style="503" hidden="1"/>
    <col min="6411" max="6649" width="11.42578125" style="503" hidden="1"/>
    <col min="6650" max="6650" width="21.42578125" style="503" hidden="1"/>
    <col min="6651" max="6659" width="11.42578125" style="503" hidden="1"/>
    <col min="6660" max="6660" width="15.5703125" style="503" hidden="1"/>
    <col min="6661" max="6661" width="13.42578125" style="503" hidden="1"/>
    <col min="6662" max="6665" width="11.42578125" style="503" hidden="1"/>
    <col min="6666" max="6666" width="14.7109375" style="503" hidden="1"/>
    <col min="6667" max="6905" width="11.42578125" style="503" hidden="1"/>
    <col min="6906" max="6906" width="21.42578125" style="503" hidden="1"/>
    <col min="6907" max="6915" width="11.42578125" style="503" hidden="1"/>
    <col min="6916" max="6916" width="15.5703125" style="503" hidden="1"/>
    <col min="6917" max="6917" width="13.42578125" style="503" hidden="1"/>
    <col min="6918" max="6921" width="11.42578125" style="503" hidden="1"/>
    <col min="6922" max="6922" width="14.7109375" style="503" hidden="1"/>
    <col min="6923" max="7161" width="11.42578125" style="503" hidden="1"/>
    <col min="7162" max="7162" width="21.42578125" style="503" hidden="1"/>
    <col min="7163" max="7171" width="11.42578125" style="503" hidden="1"/>
    <col min="7172" max="7172" width="15.5703125" style="503" hidden="1"/>
    <col min="7173" max="7173" width="13.42578125" style="503" hidden="1"/>
    <col min="7174" max="7177" width="11.42578125" style="503" hidden="1"/>
    <col min="7178" max="7178" width="14.7109375" style="503" hidden="1"/>
    <col min="7179" max="7417" width="11.42578125" style="503" hidden="1"/>
    <col min="7418" max="7418" width="21.42578125" style="503" hidden="1"/>
    <col min="7419" max="7427" width="11.42578125" style="503" hidden="1"/>
    <col min="7428" max="7428" width="15.5703125" style="503" hidden="1"/>
    <col min="7429" max="7429" width="13.42578125" style="503" hidden="1"/>
    <col min="7430" max="7433" width="11.42578125" style="503" hidden="1"/>
    <col min="7434" max="7434" width="14.7109375" style="503" hidden="1"/>
    <col min="7435" max="7673" width="11.42578125" style="503" hidden="1"/>
    <col min="7674" max="7674" width="21.42578125" style="503" hidden="1"/>
    <col min="7675" max="7683" width="11.42578125" style="503" hidden="1"/>
    <col min="7684" max="7684" width="15.5703125" style="503" hidden="1"/>
    <col min="7685" max="7685" width="13.42578125" style="503" hidden="1"/>
    <col min="7686" max="7689" width="11.42578125" style="503" hidden="1"/>
    <col min="7690" max="7690" width="14.7109375" style="503" hidden="1"/>
    <col min="7691" max="7929" width="11.42578125" style="503" hidden="1"/>
    <col min="7930" max="7930" width="21.42578125" style="503" hidden="1"/>
    <col min="7931" max="7939" width="11.42578125" style="503" hidden="1"/>
    <col min="7940" max="7940" width="15.5703125" style="503" hidden="1"/>
    <col min="7941" max="7941" width="13.42578125" style="503" hidden="1"/>
    <col min="7942" max="7945" width="11.42578125" style="503" hidden="1"/>
    <col min="7946" max="7946" width="14.7109375" style="503" hidden="1"/>
    <col min="7947" max="8185" width="11.42578125" style="503" hidden="1"/>
    <col min="8186" max="8186" width="21.42578125" style="503" hidden="1"/>
    <col min="8187" max="8195" width="11.42578125" style="503" hidden="1"/>
    <col min="8196" max="8196" width="15.5703125" style="503" hidden="1"/>
    <col min="8197" max="8197" width="13.42578125" style="503" hidden="1"/>
    <col min="8198" max="8201" width="11.42578125" style="503" hidden="1"/>
    <col min="8202" max="8202" width="14.7109375" style="503" hidden="1"/>
    <col min="8203" max="8441" width="11.42578125" style="503" hidden="1"/>
    <col min="8442" max="8442" width="21.42578125" style="503" hidden="1"/>
    <col min="8443" max="8451" width="11.42578125" style="503" hidden="1"/>
    <col min="8452" max="8452" width="15.5703125" style="503" hidden="1"/>
    <col min="8453" max="8453" width="13.42578125" style="503" hidden="1"/>
    <col min="8454" max="8457" width="11.42578125" style="503" hidden="1"/>
    <col min="8458" max="8458" width="14.7109375" style="503" hidden="1"/>
    <col min="8459" max="8697" width="11.42578125" style="503" hidden="1"/>
    <col min="8698" max="8698" width="21.42578125" style="503" hidden="1"/>
    <col min="8699" max="8707" width="11.42578125" style="503" hidden="1"/>
    <col min="8708" max="8708" width="15.5703125" style="503" hidden="1"/>
    <col min="8709" max="8709" width="13.42578125" style="503" hidden="1"/>
    <col min="8710" max="8713" width="11.42578125" style="503" hidden="1"/>
    <col min="8714" max="8714" width="14.7109375" style="503" hidden="1"/>
    <col min="8715" max="8953" width="11.42578125" style="503" hidden="1"/>
    <col min="8954" max="8954" width="21.42578125" style="503" hidden="1"/>
    <col min="8955" max="8963" width="11.42578125" style="503" hidden="1"/>
    <col min="8964" max="8964" width="15.5703125" style="503" hidden="1"/>
    <col min="8965" max="8965" width="13.42578125" style="503" hidden="1"/>
    <col min="8966" max="8969" width="11.42578125" style="503" hidden="1"/>
    <col min="8970" max="8970" width="14.7109375" style="503" hidden="1"/>
    <col min="8971" max="9209" width="11.42578125" style="503" hidden="1"/>
    <col min="9210" max="9210" width="21.42578125" style="503" hidden="1"/>
    <col min="9211" max="9219" width="11.42578125" style="503" hidden="1"/>
    <col min="9220" max="9220" width="15.5703125" style="503" hidden="1"/>
    <col min="9221" max="9221" width="13.42578125" style="503" hidden="1"/>
    <col min="9222" max="9225" width="11.42578125" style="503" hidden="1"/>
    <col min="9226" max="9226" width="14.7109375" style="503" hidden="1"/>
    <col min="9227" max="9465" width="11.42578125" style="503" hidden="1"/>
    <col min="9466" max="9466" width="21.42578125" style="503" hidden="1"/>
    <col min="9467" max="9475" width="11.42578125" style="503" hidden="1"/>
    <col min="9476" max="9476" width="15.5703125" style="503" hidden="1"/>
    <col min="9477" max="9477" width="13.42578125" style="503" hidden="1"/>
    <col min="9478" max="9481" width="11.42578125" style="503" hidden="1"/>
    <col min="9482" max="9482" width="14.7109375" style="503" hidden="1"/>
    <col min="9483" max="9721" width="11.42578125" style="503" hidden="1"/>
    <col min="9722" max="9722" width="21.42578125" style="503" hidden="1"/>
    <col min="9723" max="9731" width="11.42578125" style="503" hidden="1"/>
    <col min="9732" max="9732" width="15.5703125" style="503" hidden="1"/>
    <col min="9733" max="9733" width="13.42578125" style="503" hidden="1"/>
    <col min="9734" max="9737" width="11.42578125" style="503" hidden="1"/>
    <col min="9738" max="9738" width="14.7109375" style="503" hidden="1"/>
    <col min="9739" max="9977" width="11.42578125" style="503" hidden="1"/>
    <col min="9978" max="9978" width="21.42578125" style="503" hidden="1"/>
    <col min="9979" max="9987" width="11.42578125" style="503" hidden="1"/>
    <col min="9988" max="9988" width="15.5703125" style="503" hidden="1"/>
    <col min="9989" max="9989" width="13.42578125" style="503" hidden="1"/>
    <col min="9990" max="9993" width="11.42578125" style="503" hidden="1"/>
    <col min="9994" max="9994" width="14.7109375" style="503" hidden="1"/>
    <col min="9995" max="10233" width="11.42578125" style="503" hidden="1"/>
    <col min="10234" max="10234" width="21.42578125" style="503" hidden="1"/>
    <col min="10235" max="10243" width="11.42578125" style="503" hidden="1"/>
    <col min="10244" max="10244" width="15.5703125" style="503" hidden="1"/>
    <col min="10245" max="10245" width="13.42578125" style="503" hidden="1"/>
    <col min="10246" max="10249" width="11.42578125" style="503" hidden="1"/>
    <col min="10250" max="10250" width="14.7109375" style="503" hidden="1"/>
    <col min="10251" max="10489" width="11.42578125" style="503" hidden="1"/>
    <col min="10490" max="10490" width="21.42578125" style="503" hidden="1"/>
    <col min="10491" max="10499" width="11.42578125" style="503" hidden="1"/>
    <col min="10500" max="10500" width="15.5703125" style="503" hidden="1"/>
    <col min="10501" max="10501" width="13.42578125" style="503" hidden="1"/>
    <col min="10502" max="10505" width="11.42578125" style="503" hidden="1"/>
    <col min="10506" max="10506" width="14.7109375" style="503" hidden="1"/>
    <col min="10507" max="10745" width="11.42578125" style="503" hidden="1"/>
    <col min="10746" max="10746" width="21.42578125" style="503" hidden="1"/>
    <col min="10747" max="10755" width="11.42578125" style="503" hidden="1"/>
    <col min="10756" max="10756" width="15.5703125" style="503" hidden="1"/>
    <col min="10757" max="10757" width="13.42578125" style="503" hidden="1"/>
    <col min="10758" max="10761" width="11.42578125" style="503" hidden="1"/>
    <col min="10762" max="10762" width="14.7109375" style="503" hidden="1"/>
    <col min="10763" max="11001" width="11.42578125" style="503" hidden="1"/>
    <col min="11002" max="11002" width="21.42578125" style="503" hidden="1"/>
    <col min="11003" max="11011" width="11.42578125" style="503" hidden="1"/>
    <col min="11012" max="11012" width="15.5703125" style="503" hidden="1"/>
    <col min="11013" max="11013" width="13.42578125" style="503" hidden="1"/>
    <col min="11014" max="11017" width="11.42578125" style="503" hidden="1"/>
    <col min="11018" max="11018" width="14.7109375" style="503" hidden="1"/>
    <col min="11019" max="11257" width="11.42578125" style="503" hidden="1"/>
    <col min="11258" max="11258" width="21.42578125" style="503" hidden="1"/>
    <col min="11259" max="11267" width="11.42578125" style="503" hidden="1"/>
    <col min="11268" max="11268" width="15.5703125" style="503" hidden="1"/>
    <col min="11269" max="11269" width="13.42578125" style="503" hidden="1"/>
    <col min="11270" max="11273" width="11.42578125" style="503" hidden="1"/>
    <col min="11274" max="11274" width="14.7109375" style="503" hidden="1"/>
    <col min="11275" max="11513" width="11.42578125" style="503" hidden="1"/>
    <col min="11514" max="11514" width="21.42578125" style="503" hidden="1"/>
    <col min="11515" max="11523" width="11.42578125" style="503" hidden="1"/>
    <col min="11524" max="11524" width="15.5703125" style="503" hidden="1"/>
    <col min="11525" max="11525" width="13.42578125" style="503" hidden="1"/>
    <col min="11526" max="11529" width="11.42578125" style="503" hidden="1"/>
    <col min="11530" max="11530" width="14.7109375" style="503" hidden="1"/>
    <col min="11531" max="11769" width="11.42578125" style="503" hidden="1"/>
    <col min="11770" max="11770" width="21.42578125" style="503" hidden="1"/>
    <col min="11771" max="11779" width="11.42578125" style="503" hidden="1"/>
    <col min="11780" max="11780" width="15.5703125" style="503" hidden="1"/>
    <col min="11781" max="11781" width="13.42578125" style="503" hidden="1"/>
    <col min="11782" max="11785" width="11.42578125" style="503" hidden="1"/>
    <col min="11786" max="11786" width="14.7109375" style="503" hidden="1"/>
    <col min="11787" max="12025" width="11.42578125" style="503" hidden="1"/>
    <col min="12026" max="12026" width="21.42578125" style="503" hidden="1"/>
    <col min="12027" max="12035" width="11.42578125" style="503" hidden="1"/>
    <col min="12036" max="12036" width="15.5703125" style="503" hidden="1"/>
    <col min="12037" max="12037" width="13.42578125" style="503" hidden="1"/>
    <col min="12038" max="12041" width="11.42578125" style="503" hidden="1"/>
    <col min="12042" max="12042" width="14.7109375" style="503" hidden="1"/>
    <col min="12043" max="12281" width="11.42578125" style="503" hidden="1"/>
    <col min="12282" max="12282" width="21.42578125" style="503" hidden="1"/>
    <col min="12283" max="12291" width="11.42578125" style="503" hidden="1"/>
    <col min="12292" max="12292" width="15.5703125" style="503" hidden="1"/>
    <col min="12293" max="12293" width="13.42578125" style="503" hidden="1"/>
    <col min="12294" max="12297" width="11.42578125" style="503" hidden="1"/>
    <col min="12298" max="12298" width="14.7109375" style="503" hidden="1"/>
    <col min="12299" max="12537" width="11.42578125" style="503" hidden="1"/>
    <col min="12538" max="12538" width="21.42578125" style="503" hidden="1"/>
    <col min="12539" max="12547" width="11.42578125" style="503" hidden="1"/>
    <col min="12548" max="12548" width="15.5703125" style="503" hidden="1"/>
    <col min="12549" max="12549" width="13.42578125" style="503" hidden="1"/>
    <col min="12550" max="12553" width="11.42578125" style="503" hidden="1"/>
    <col min="12554" max="12554" width="14.7109375" style="503" hidden="1"/>
    <col min="12555" max="12793" width="11.42578125" style="503" hidden="1"/>
    <col min="12794" max="12794" width="21.42578125" style="503" hidden="1"/>
    <col min="12795" max="12803" width="11.42578125" style="503" hidden="1"/>
    <col min="12804" max="12804" width="15.5703125" style="503" hidden="1"/>
    <col min="12805" max="12805" width="13.42578125" style="503" hidden="1"/>
    <col min="12806" max="12809" width="11.42578125" style="503" hidden="1"/>
    <col min="12810" max="12810" width="14.7109375" style="503" hidden="1"/>
    <col min="12811" max="13049" width="11.42578125" style="503" hidden="1"/>
    <col min="13050" max="13050" width="21.42578125" style="503" hidden="1"/>
    <col min="13051" max="13059" width="11.42578125" style="503" hidden="1"/>
    <col min="13060" max="13060" width="15.5703125" style="503" hidden="1"/>
    <col min="13061" max="13061" width="13.42578125" style="503" hidden="1"/>
    <col min="13062" max="13065" width="11.42578125" style="503" hidden="1"/>
    <col min="13066" max="13066" width="14.7109375" style="503" hidden="1"/>
    <col min="13067" max="13305" width="11.42578125" style="503" hidden="1"/>
    <col min="13306" max="13306" width="21.42578125" style="503" hidden="1"/>
    <col min="13307" max="13315" width="11.42578125" style="503" hidden="1"/>
    <col min="13316" max="13316" width="15.5703125" style="503" hidden="1"/>
    <col min="13317" max="13317" width="13.42578125" style="503" hidden="1"/>
    <col min="13318" max="13321" width="11.42578125" style="503" hidden="1"/>
    <col min="13322" max="13322" width="14.7109375" style="503" hidden="1"/>
    <col min="13323" max="13561" width="11.42578125" style="503" hidden="1"/>
    <col min="13562" max="13562" width="21.42578125" style="503" hidden="1"/>
    <col min="13563" max="13571" width="11.42578125" style="503" hidden="1"/>
    <col min="13572" max="13572" width="15.5703125" style="503" hidden="1"/>
    <col min="13573" max="13573" width="13.42578125" style="503" hidden="1"/>
    <col min="13574" max="13577" width="11.42578125" style="503" hidden="1"/>
    <col min="13578" max="13578" width="14.7109375" style="503" hidden="1"/>
    <col min="13579" max="13817" width="11.42578125" style="503" hidden="1"/>
    <col min="13818" max="13818" width="21.42578125" style="503" hidden="1"/>
    <col min="13819" max="13827" width="11.42578125" style="503" hidden="1"/>
    <col min="13828" max="13828" width="15.5703125" style="503" hidden="1"/>
    <col min="13829" max="13829" width="13.42578125" style="503" hidden="1"/>
    <col min="13830" max="13833" width="11.42578125" style="503" hidden="1"/>
    <col min="13834" max="13834" width="14.7109375" style="503" hidden="1"/>
    <col min="13835" max="14073" width="11.42578125" style="503" hidden="1"/>
    <col min="14074" max="14074" width="21.42578125" style="503" hidden="1"/>
    <col min="14075" max="14083" width="11.42578125" style="503" hidden="1"/>
    <col min="14084" max="14084" width="15.5703125" style="503" hidden="1"/>
    <col min="14085" max="14085" width="13.42578125" style="503" hidden="1"/>
    <col min="14086" max="14089" width="11.42578125" style="503" hidden="1"/>
    <col min="14090" max="14090" width="14.7109375" style="503" hidden="1"/>
    <col min="14091" max="14329" width="11.42578125" style="503" hidden="1"/>
    <col min="14330" max="14330" width="21.42578125" style="503" hidden="1"/>
    <col min="14331" max="14339" width="11.42578125" style="503" hidden="1"/>
    <col min="14340" max="14340" width="15.5703125" style="503" hidden="1"/>
    <col min="14341" max="14341" width="13.42578125" style="503" hidden="1"/>
    <col min="14342" max="14345" width="11.42578125" style="503" hidden="1"/>
    <col min="14346" max="14346" width="14.7109375" style="503" hidden="1"/>
    <col min="14347" max="14585" width="11.42578125" style="503" hidden="1"/>
    <col min="14586" max="14586" width="21.42578125" style="503" hidden="1"/>
    <col min="14587" max="14595" width="11.42578125" style="503" hidden="1"/>
    <col min="14596" max="14596" width="15.5703125" style="503" hidden="1"/>
    <col min="14597" max="14597" width="13.42578125" style="503" hidden="1"/>
    <col min="14598" max="14601" width="11.42578125" style="503" hidden="1"/>
    <col min="14602" max="14602" width="14.7109375" style="503" hidden="1"/>
    <col min="14603" max="14841" width="11.42578125" style="503" hidden="1"/>
    <col min="14842" max="14842" width="21.42578125" style="503" hidden="1"/>
    <col min="14843" max="14851" width="11.42578125" style="503" hidden="1"/>
    <col min="14852" max="14852" width="15.5703125" style="503" hidden="1"/>
    <col min="14853" max="14853" width="13.42578125" style="503" hidden="1"/>
    <col min="14854" max="14857" width="11.42578125" style="503" hidden="1"/>
    <col min="14858" max="14858" width="14.7109375" style="503" hidden="1"/>
    <col min="14859" max="15097" width="11.42578125" style="503" hidden="1"/>
    <col min="15098" max="15098" width="21.42578125" style="503" hidden="1"/>
    <col min="15099" max="15107" width="11.42578125" style="503" hidden="1"/>
    <col min="15108" max="15108" width="15.5703125" style="503" hidden="1"/>
    <col min="15109" max="15109" width="13.42578125" style="503" hidden="1"/>
    <col min="15110" max="15113" width="11.42578125" style="503" hidden="1"/>
    <col min="15114" max="15114" width="14.7109375" style="503" hidden="1"/>
    <col min="15115" max="15353" width="11.42578125" style="503" hidden="1"/>
    <col min="15354" max="15354" width="21.42578125" style="503" hidden="1"/>
    <col min="15355" max="15363" width="11.42578125" style="503" hidden="1"/>
    <col min="15364" max="15364" width="15.5703125" style="503" hidden="1"/>
    <col min="15365" max="15365" width="13.42578125" style="503" hidden="1"/>
    <col min="15366" max="15369" width="11.42578125" style="503" hidden="1"/>
    <col min="15370" max="15370" width="14.7109375" style="503" hidden="1"/>
    <col min="15371" max="15609" width="11.42578125" style="503" hidden="1"/>
    <col min="15610" max="15610" width="21.42578125" style="503" hidden="1"/>
    <col min="15611" max="15619" width="11.42578125" style="503" hidden="1"/>
    <col min="15620" max="15620" width="15.5703125" style="503" hidden="1"/>
    <col min="15621" max="15621" width="13.42578125" style="503" hidden="1"/>
    <col min="15622" max="15625" width="11.42578125" style="503" hidden="1"/>
    <col min="15626" max="15626" width="14.7109375" style="503" hidden="1"/>
    <col min="15627" max="15865" width="11.42578125" style="503" hidden="1"/>
    <col min="15866" max="15866" width="21.42578125" style="503" hidden="1"/>
    <col min="15867" max="15875" width="11.42578125" style="503" hidden="1"/>
    <col min="15876" max="15876" width="15.5703125" style="503" hidden="1"/>
    <col min="15877" max="15877" width="13.42578125" style="503" hidden="1"/>
    <col min="15878" max="15881" width="11.42578125" style="503" hidden="1"/>
    <col min="15882" max="15882" width="14.7109375" style="503" hidden="1"/>
    <col min="15883" max="16121" width="11.42578125" style="503" hidden="1"/>
    <col min="16122" max="16122" width="21.42578125" style="503" hidden="1"/>
    <col min="16123" max="16131" width="11.42578125" style="503" hidden="1"/>
    <col min="16132" max="16132" width="15.5703125" style="503" hidden="1"/>
    <col min="16133" max="16133" width="13.42578125" style="503" hidden="1"/>
    <col min="16134" max="16137" width="11.42578125" style="503" hidden="1"/>
    <col min="16138" max="16138" width="14.7109375" style="503" hidden="1"/>
    <col min="16139" max="16384" width="11.42578125" style="503" hidden="1"/>
  </cols>
  <sheetData>
    <row r="1" spans="1:45" ht="70.5" customHeight="1">
      <c r="C1" s="797" t="s">
        <v>508</v>
      </c>
      <c r="D1" s="797"/>
      <c r="J1" s="509"/>
      <c r="K1" s="168" t="s">
        <v>529</v>
      </c>
      <c r="L1" s="798" t="s">
        <v>683</v>
      </c>
      <c r="M1" s="798"/>
      <c r="N1" s="798"/>
      <c r="O1" s="798"/>
      <c r="P1" s="798"/>
      <c r="Q1" s="798"/>
      <c r="R1" s="798"/>
      <c r="S1" s="798"/>
      <c r="T1" s="798"/>
      <c r="U1" s="798"/>
      <c r="V1" s="798"/>
      <c r="W1" s="798"/>
      <c r="X1" s="798"/>
      <c r="Y1" s="798"/>
      <c r="Z1" s="798"/>
      <c r="AA1" s="798"/>
      <c r="AB1" s="798"/>
      <c r="AC1" s="798"/>
      <c r="AD1" s="798"/>
      <c r="AE1" s="798"/>
      <c r="AF1" s="798"/>
      <c r="AG1" s="798"/>
      <c r="AH1" s="798"/>
      <c r="AI1" s="798"/>
      <c r="AJ1" s="798"/>
      <c r="AK1" s="798"/>
      <c r="AL1" s="798"/>
      <c r="AM1" s="798"/>
      <c r="AN1" s="798"/>
      <c r="AO1" s="798"/>
      <c r="AP1" s="798"/>
      <c r="AQ1" s="798"/>
      <c r="AR1" s="798"/>
      <c r="AS1" s="798"/>
    </row>
    <row r="2" spans="1:45" ht="44.25" customHeight="1"/>
    <row r="4" spans="1:45" ht="30">
      <c r="A4" s="462" t="s">
        <v>684</v>
      </c>
      <c r="B4" s="462" t="s">
        <v>685</v>
      </c>
      <c r="C4" s="462" t="s">
        <v>686</v>
      </c>
      <c r="D4" s="462" t="s">
        <v>687</v>
      </c>
      <c r="E4" s="462" t="s">
        <v>688</v>
      </c>
      <c r="F4" s="462" t="s">
        <v>687</v>
      </c>
      <c r="G4" s="462" t="s">
        <v>689</v>
      </c>
      <c r="H4" s="462" t="s">
        <v>687</v>
      </c>
      <c r="I4" s="462" t="s">
        <v>690</v>
      </c>
      <c r="J4" s="462" t="s">
        <v>691</v>
      </c>
      <c r="K4" s="462" t="s">
        <v>692</v>
      </c>
      <c r="M4" s="510"/>
    </row>
    <row r="5" spans="1:45" ht="15">
      <c r="A5" s="504">
        <v>2018</v>
      </c>
      <c r="B5" s="201">
        <v>103592</v>
      </c>
      <c r="C5" s="237">
        <v>63304</v>
      </c>
      <c r="D5" s="505">
        <v>61.1089659433161</v>
      </c>
      <c r="E5" s="237">
        <v>26341</v>
      </c>
      <c r="F5" s="505">
        <v>25.427639199938199</v>
      </c>
      <c r="G5" s="237">
        <v>3939</v>
      </c>
      <c r="H5" s="505">
        <v>3.80241717507143</v>
      </c>
      <c r="I5" s="237">
        <v>93584</v>
      </c>
      <c r="J5" s="511">
        <v>90.339022318325704</v>
      </c>
      <c r="K5" s="505">
        <v>9.6609776816742698</v>
      </c>
      <c r="M5" s="512"/>
    </row>
    <row r="6" spans="1:45" ht="15">
      <c r="A6" s="504">
        <v>2019</v>
      </c>
      <c r="B6" s="201">
        <v>105361</v>
      </c>
      <c r="C6" s="237">
        <v>60778</v>
      </c>
      <c r="D6" s="505">
        <v>57.685481345089698</v>
      </c>
      <c r="E6" s="237">
        <v>26421</v>
      </c>
      <c r="F6" s="505">
        <v>25.076641261947</v>
      </c>
      <c r="G6" s="237">
        <v>4708</v>
      </c>
      <c r="H6" s="505">
        <v>4.4684465789049099</v>
      </c>
      <c r="I6" s="237">
        <v>91907</v>
      </c>
      <c r="J6" s="511">
        <v>87.230569185941704</v>
      </c>
      <c r="K6" s="505">
        <v>12.7694308140583</v>
      </c>
      <c r="M6" s="512"/>
    </row>
    <row r="7" spans="1:45" ht="15">
      <c r="A7" s="504">
        <v>2020</v>
      </c>
      <c r="B7" s="201">
        <v>107013</v>
      </c>
      <c r="C7" s="237">
        <v>61908</v>
      </c>
      <c r="D7" s="505">
        <v>57.850915309354903</v>
      </c>
      <c r="E7" s="237">
        <v>27515</v>
      </c>
      <c r="F7" s="505">
        <v>25.711829403904201</v>
      </c>
      <c r="G7" s="237">
        <v>4499</v>
      </c>
      <c r="H7" s="505">
        <v>4.2041621111453704</v>
      </c>
      <c r="I7" s="237">
        <v>93922</v>
      </c>
      <c r="J7" s="511">
        <v>87.766906824404501</v>
      </c>
      <c r="K7" s="505">
        <v>12.233093175595499</v>
      </c>
      <c r="M7" s="512"/>
    </row>
    <row r="8" spans="1:45" ht="15">
      <c r="A8" s="504">
        <v>2021</v>
      </c>
      <c r="B8" s="201">
        <v>108681</v>
      </c>
      <c r="C8" s="237">
        <v>59949</v>
      </c>
      <c r="D8" s="505">
        <v>55.160515637507899</v>
      </c>
      <c r="E8" s="237">
        <v>30141</v>
      </c>
      <c r="F8" s="505">
        <v>27.7334584702018</v>
      </c>
      <c r="G8" s="237">
        <v>4791</v>
      </c>
      <c r="H8" s="505">
        <v>4.4083142407596503</v>
      </c>
      <c r="I8" s="237">
        <v>94881</v>
      </c>
      <c r="J8" s="511">
        <v>87.302288348469403</v>
      </c>
      <c r="K8" s="505">
        <v>12.6977116515306</v>
      </c>
      <c r="M8" s="512"/>
    </row>
    <row r="9" spans="1:45" ht="15">
      <c r="A9" s="504">
        <v>2022</v>
      </c>
      <c r="B9" s="201">
        <v>110358</v>
      </c>
      <c r="C9" s="237">
        <v>62290</v>
      </c>
      <c r="D9" s="505">
        <v>56.443574548288296</v>
      </c>
      <c r="E9" s="237">
        <v>27627</v>
      </c>
      <c r="F9" s="505">
        <v>25.0339803185995</v>
      </c>
      <c r="G9" s="237">
        <v>1780</v>
      </c>
      <c r="H9" s="505">
        <v>1.61293245618804</v>
      </c>
      <c r="I9" s="237">
        <v>91697</v>
      </c>
      <c r="J9" s="511">
        <v>83.090487323075806</v>
      </c>
      <c r="K9" s="505">
        <v>16.909512676924201</v>
      </c>
    </row>
    <row r="10" spans="1:45" ht="15">
      <c r="A10" s="504">
        <v>2023</v>
      </c>
      <c r="B10" s="201">
        <v>110367</v>
      </c>
      <c r="C10" s="201">
        <v>61135</v>
      </c>
      <c r="D10" s="505">
        <v>55.392463326900298</v>
      </c>
      <c r="E10" s="201">
        <v>27115</v>
      </c>
      <c r="F10" s="505">
        <v>24.5680321110477</v>
      </c>
      <c r="G10" s="201">
        <v>4417</v>
      </c>
      <c r="H10" s="505">
        <v>4.0021020776137801</v>
      </c>
      <c r="I10" s="201">
        <v>92667</v>
      </c>
      <c r="J10" s="511">
        <v>83.962597515561697</v>
      </c>
      <c r="K10" s="505">
        <v>16.037402484438299</v>
      </c>
      <c r="M10" s="510"/>
    </row>
    <row r="11" spans="1:45" ht="15">
      <c r="A11" s="504">
        <v>2024</v>
      </c>
      <c r="B11" s="201">
        <v>111247</v>
      </c>
      <c r="C11" s="201">
        <v>60967</v>
      </c>
      <c r="D11" s="505">
        <v>54.803275593948598</v>
      </c>
      <c r="E11" s="201">
        <v>26627</v>
      </c>
      <c r="F11" s="505">
        <v>23.935027461414698</v>
      </c>
      <c r="G11" s="201">
        <v>4270</v>
      </c>
      <c r="H11" s="505">
        <v>3.83830575206522</v>
      </c>
      <c r="I11" s="201">
        <v>91864</v>
      </c>
      <c r="J11" s="511">
        <v>82.576608807428499</v>
      </c>
      <c r="K11" s="505">
        <v>17.423391192571501</v>
      </c>
      <c r="M11" s="510"/>
    </row>
    <row r="12" spans="1:45" ht="15">
      <c r="A12" s="504">
        <v>2025</v>
      </c>
      <c r="B12" s="201">
        <v>112011</v>
      </c>
      <c r="C12" s="201">
        <v>58176</v>
      </c>
      <c r="D12" s="505">
        <v>51.937756113238898</v>
      </c>
      <c r="E12" s="201">
        <v>26234</v>
      </c>
      <c r="F12" s="505">
        <v>23.420914017373299</v>
      </c>
      <c r="G12" s="201">
        <v>4007</v>
      </c>
      <c r="H12" s="505">
        <v>3.5773272267902301</v>
      </c>
      <c r="I12" s="201">
        <v>88417</v>
      </c>
      <c r="J12" s="511">
        <v>78.9359973574024</v>
      </c>
      <c r="K12" s="505">
        <v>21.0640026425976</v>
      </c>
      <c r="M12" s="510"/>
    </row>
    <row r="13" spans="1:45">
      <c r="A13" s="506"/>
      <c r="B13" s="506"/>
      <c r="C13" s="506"/>
      <c r="D13" s="506"/>
      <c r="E13" s="506"/>
      <c r="F13" s="506"/>
      <c r="G13" s="506"/>
      <c r="H13" s="506"/>
      <c r="I13" s="506"/>
      <c r="J13" s="506"/>
      <c r="K13" s="506"/>
      <c r="M13" s="512"/>
    </row>
    <row r="14" spans="1:45" ht="42" customHeight="1">
      <c r="A14" s="462" t="s">
        <v>693</v>
      </c>
      <c r="B14" s="462" t="s">
        <v>685</v>
      </c>
      <c r="C14" s="462" t="s">
        <v>686</v>
      </c>
      <c r="D14" s="462" t="s">
        <v>687</v>
      </c>
      <c r="E14" s="462" t="s">
        <v>688</v>
      </c>
      <c r="F14" s="462" t="s">
        <v>687</v>
      </c>
      <c r="G14" s="462" t="s">
        <v>689</v>
      </c>
      <c r="H14" s="462" t="s">
        <v>687</v>
      </c>
      <c r="I14" s="462" t="s">
        <v>690</v>
      </c>
      <c r="J14" s="462" t="s">
        <v>691</v>
      </c>
      <c r="K14" s="462" t="s">
        <v>692</v>
      </c>
      <c r="M14" s="512"/>
    </row>
    <row r="15" spans="1:45" ht="15">
      <c r="A15" s="504">
        <v>2018</v>
      </c>
      <c r="B15" s="201">
        <v>248476</v>
      </c>
      <c r="C15" s="237">
        <v>219378</v>
      </c>
      <c r="D15" s="505">
        <v>88.289412257119395</v>
      </c>
      <c r="E15" s="237">
        <v>42536</v>
      </c>
      <c r="F15" s="505">
        <v>17.118755936187</v>
      </c>
      <c r="G15" s="237">
        <v>8480</v>
      </c>
      <c r="H15" s="505">
        <v>3.41280445596355</v>
      </c>
      <c r="I15" s="237">
        <v>270394</v>
      </c>
      <c r="J15" s="511">
        <v>108.82097264927</v>
      </c>
      <c r="K15" s="505">
        <v>-8.8209726492699492</v>
      </c>
      <c r="M15" s="512"/>
    </row>
    <row r="16" spans="1:45" ht="15">
      <c r="A16" s="504">
        <v>2019</v>
      </c>
      <c r="B16" s="201">
        <v>255064</v>
      </c>
      <c r="C16" s="237">
        <v>216234</v>
      </c>
      <c r="D16" s="505">
        <v>84.776369852272396</v>
      </c>
      <c r="E16" s="237">
        <v>40486</v>
      </c>
      <c r="F16" s="505">
        <v>15.8728789637111</v>
      </c>
      <c r="G16" s="237">
        <v>6283</v>
      </c>
      <c r="H16" s="505">
        <v>2.4633033277922398</v>
      </c>
      <c r="I16" s="237">
        <v>263003</v>
      </c>
      <c r="J16" s="511">
        <v>103.112552143776</v>
      </c>
      <c r="K16" s="505">
        <v>-3.11255214377569</v>
      </c>
      <c r="M16" s="512"/>
    </row>
    <row r="17" spans="1:13" ht="15">
      <c r="A17" s="504">
        <v>2020</v>
      </c>
      <c r="B17" s="201">
        <v>260681</v>
      </c>
      <c r="C17" s="237">
        <v>219102</v>
      </c>
      <c r="D17" s="505">
        <v>84.049854036159104</v>
      </c>
      <c r="E17" s="237">
        <v>40220</v>
      </c>
      <c r="F17" s="505">
        <v>15.428819131428799</v>
      </c>
      <c r="G17" s="237">
        <v>6535</v>
      </c>
      <c r="H17" s="505">
        <v>2.5068954008922799</v>
      </c>
      <c r="I17" s="237">
        <v>265857</v>
      </c>
      <c r="J17" s="511">
        <v>101.98556856848001</v>
      </c>
      <c r="K17" s="505">
        <v>-1.98556856848025</v>
      </c>
    </row>
    <row r="18" spans="1:13" ht="15">
      <c r="A18" s="504">
        <v>2021</v>
      </c>
      <c r="B18" s="201">
        <v>264760</v>
      </c>
      <c r="C18" s="237">
        <v>220308</v>
      </c>
      <c r="D18" s="505">
        <v>83.210454751472994</v>
      </c>
      <c r="E18" s="237">
        <v>40267</v>
      </c>
      <c r="F18" s="505">
        <v>15.2088684091252</v>
      </c>
      <c r="G18" s="237">
        <v>6740</v>
      </c>
      <c r="H18" s="505">
        <v>2.54570176763862</v>
      </c>
      <c r="I18" s="237">
        <v>267315</v>
      </c>
      <c r="J18" s="511">
        <v>100.965024928237</v>
      </c>
      <c r="K18" s="505">
        <v>-0.96502492823688601</v>
      </c>
      <c r="M18" s="506"/>
    </row>
    <row r="19" spans="1:13" ht="15">
      <c r="A19" s="504">
        <v>2022</v>
      </c>
      <c r="B19" s="201">
        <v>268848</v>
      </c>
      <c r="C19" s="237">
        <v>225784</v>
      </c>
      <c r="D19" s="505">
        <v>83.982027018984695</v>
      </c>
      <c r="E19" s="237">
        <v>37035</v>
      </c>
      <c r="F19" s="505">
        <v>13.7754418853776</v>
      </c>
      <c r="G19" s="237">
        <v>4199</v>
      </c>
      <c r="H19" s="505">
        <v>1.56184907457002</v>
      </c>
      <c r="I19" s="237">
        <v>267018</v>
      </c>
      <c r="J19" s="511">
        <v>99.319317978932304</v>
      </c>
      <c r="K19" s="505">
        <v>0.68068202106766795</v>
      </c>
      <c r="M19" s="506"/>
    </row>
    <row r="20" spans="1:13" ht="15">
      <c r="A20" s="504">
        <v>2023</v>
      </c>
      <c r="B20" s="201">
        <v>266363</v>
      </c>
      <c r="C20" s="237">
        <v>225513</v>
      </c>
      <c r="D20" s="505">
        <v>84.663785886177905</v>
      </c>
      <c r="E20" s="237">
        <v>37203</v>
      </c>
      <c r="F20" s="505">
        <v>13.967029955361699</v>
      </c>
      <c r="G20" s="237">
        <v>6597</v>
      </c>
      <c r="H20" s="505">
        <v>2.4766953368147999</v>
      </c>
      <c r="I20" s="237">
        <v>269313</v>
      </c>
      <c r="J20" s="511">
        <v>101.107511178354</v>
      </c>
      <c r="K20" s="505">
        <v>-1.1075111783543401</v>
      </c>
      <c r="M20" s="506"/>
    </row>
    <row r="21" spans="1:13" ht="15">
      <c r="A21" s="504">
        <v>2024</v>
      </c>
      <c r="B21" s="201">
        <v>268459</v>
      </c>
      <c r="C21" s="201">
        <v>227658</v>
      </c>
      <c r="D21" s="505">
        <v>84.801776062638993</v>
      </c>
      <c r="E21" s="201">
        <v>36202</v>
      </c>
      <c r="F21" s="505">
        <v>13.4851131830186</v>
      </c>
      <c r="G21" s="201">
        <v>6645</v>
      </c>
      <c r="H21" s="505">
        <v>2.4752383045455701</v>
      </c>
      <c r="I21" s="201">
        <v>270505</v>
      </c>
      <c r="J21" s="511">
        <v>100.762127550203</v>
      </c>
      <c r="K21" s="505">
        <v>-0.76212755020318901</v>
      </c>
      <c r="L21" s="512"/>
      <c r="M21" s="510"/>
    </row>
    <row r="22" spans="1:13" ht="15">
      <c r="A22" s="504">
        <v>2025</v>
      </c>
      <c r="B22" s="201">
        <v>270335</v>
      </c>
      <c r="C22" s="201">
        <v>226263</v>
      </c>
      <c r="D22" s="505">
        <v>83.697264505150997</v>
      </c>
      <c r="E22" s="201">
        <v>35429</v>
      </c>
      <c r="F22" s="505">
        <v>13.105591210905001</v>
      </c>
      <c r="G22" s="201">
        <v>6658</v>
      </c>
      <c r="H22" s="505">
        <v>2.4628701426008499</v>
      </c>
      <c r="I22" s="201">
        <v>268350</v>
      </c>
      <c r="J22" s="511">
        <v>99.265725858656893</v>
      </c>
      <c r="K22" s="505">
        <v>0.73427414134315006</v>
      </c>
      <c r="L22" s="512"/>
      <c r="M22" s="510"/>
    </row>
    <row r="23" spans="1:13">
      <c r="A23" s="506"/>
      <c r="B23" s="506"/>
      <c r="C23" s="506"/>
      <c r="D23" s="506"/>
      <c r="E23" s="506"/>
      <c r="F23" s="506"/>
      <c r="G23" s="506"/>
      <c r="H23" s="506"/>
      <c r="I23" s="506"/>
      <c r="J23" s="506"/>
      <c r="K23" s="506"/>
      <c r="M23" s="512"/>
    </row>
    <row r="24" spans="1:13" ht="43.5" customHeight="1">
      <c r="A24" s="462" t="s">
        <v>638</v>
      </c>
      <c r="B24" s="462" t="s">
        <v>685</v>
      </c>
      <c r="C24" s="462" t="s">
        <v>686</v>
      </c>
      <c r="D24" s="462" t="s">
        <v>687</v>
      </c>
      <c r="E24" s="462" t="s">
        <v>688</v>
      </c>
      <c r="F24" s="462" t="s">
        <v>687</v>
      </c>
      <c r="G24" s="462" t="s">
        <v>689</v>
      </c>
      <c r="H24" s="462" t="s">
        <v>687</v>
      </c>
      <c r="I24" s="462" t="s">
        <v>690</v>
      </c>
      <c r="J24" s="462" t="s">
        <v>691</v>
      </c>
      <c r="K24" s="462" t="s">
        <v>692</v>
      </c>
      <c r="M24" s="512"/>
    </row>
    <row r="25" spans="1:13" ht="15">
      <c r="A25" s="504">
        <v>2018</v>
      </c>
      <c r="B25" s="201">
        <v>501458</v>
      </c>
      <c r="C25" s="237">
        <v>362545</v>
      </c>
      <c r="D25" s="505">
        <v>72.298178511460605</v>
      </c>
      <c r="E25" s="237">
        <v>191308</v>
      </c>
      <c r="F25" s="505">
        <v>38.150353568992799</v>
      </c>
      <c r="G25" s="237">
        <v>17028</v>
      </c>
      <c r="H25" s="505">
        <v>3.39569814421148</v>
      </c>
      <c r="I25" s="237">
        <v>570881</v>
      </c>
      <c r="J25" s="511">
        <v>113.844230224665</v>
      </c>
      <c r="K25" s="505">
        <v>-13.8442302246649</v>
      </c>
      <c r="M25" s="512"/>
    </row>
    <row r="26" spans="1:13" ht="15">
      <c r="A26" s="504">
        <v>2019</v>
      </c>
      <c r="B26" s="201">
        <v>514423</v>
      </c>
      <c r="C26" s="237">
        <v>360360</v>
      </c>
      <c r="D26" s="505">
        <v>70.051300194586901</v>
      </c>
      <c r="E26" s="237">
        <v>197645</v>
      </c>
      <c r="F26" s="505">
        <v>38.420716025527597</v>
      </c>
      <c r="G26" s="237">
        <v>20859</v>
      </c>
      <c r="H26" s="505">
        <v>4.0548342511901696</v>
      </c>
      <c r="I26" s="237">
        <v>578864</v>
      </c>
      <c r="J26" s="511">
        <v>112.526850471305</v>
      </c>
      <c r="K26" s="505">
        <v>-12.526850471304799</v>
      </c>
      <c r="M26" s="512"/>
    </row>
    <row r="27" spans="1:13" ht="15">
      <c r="A27" s="504">
        <v>2020</v>
      </c>
      <c r="B27" s="201">
        <v>525685</v>
      </c>
      <c r="C27" s="237">
        <v>371489</v>
      </c>
      <c r="D27" s="505">
        <v>70.667605124741996</v>
      </c>
      <c r="E27" s="237">
        <v>204764</v>
      </c>
      <c r="F27" s="505">
        <v>38.951843784776102</v>
      </c>
      <c r="G27" s="237">
        <v>21482</v>
      </c>
      <c r="H27" s="505">
        <v>4.0864776434556802</v>
      </c>
      <c r="I27" s="237">
        <v>597735</v>
      </c>
      <c r="J27" s="511">
        <v>113.70592655297401</v>
      </c>
      <c r="K27" s="505">
        <v>-13.7059265529737</v>
      </c>
      <c r="M27" s="506"/>
    </row>
    <row r="28" spans="1:13" ht="15">
      <c r="A28" s="504">
        <v>2021</v>
      </c>
      <c r="B28" s="201">
        <v>533926</v>
      </c>
      <c r="C28" s="237">
        <v>379773</v>
      </c>
      <c r="D28" s="505">
        <v>71.128396069867406</v>
      </c>
      <c r="E28" s="237">
        <v>212262</v>
      </c>
      <c r="F28" s="505">
        <v>39.754947314796397</v>
      </c>
      <c r="G28" s="237">
        <v>19732</v>
      </c>
      <c r="H28" s="505">
        <v>3.6956432164756898</v>
      </c>
      <c r="I28" s="237">
        <v>611767</v>
      </c>
      <c r="J28" s="511">
        <v>114.57898660113899</v>
      </c>
      <c r="K28" s="505">
        <v>-14.5789866011395</v>
      </c>
      <c r="M28" s="506"/>
    </row>
    <row r="29" spans="1:13" ht="15">
      <c r="A29" s="504">
        <v>2022</v>
      </c>
      <c r="B29" s="201">
        <v>542171</v>
      </c>
      <c r="C29" s="237">
        <v>400192</v>
      </c>
      <c r="D29" s="505">
        <v>73.812874535893698</v>
      </c>
      <c r="E29" s="237">
        <v>199144</v>
      </c>
      <c r="F29" s="505">
        <v>36.730846909923301</v>
      </c>
      <c r="G29" s="237">
        <v>9791</v>
      </c>
      <c r="H29" s="505">
        <v>1.80588781030339</v>
      </c>
      <c r="I29" s="237">
        <v>609127</v>
      </c>
      <c r="J29" s="511">
        <v>112.34960925612</v>
      </c>
      <c r="K29" s="505">
        <v>-12.349609256120299</v>
      </c>
      <c r="M29" s="510"/>
    </row>
    <row r="30" spans="1:13" ht="15">
      <c r="A30" s="504">
        <v>2023</v>
      </c>
      <c r="B30" s="201">
        <v>538597</v>
      </c>
      <c r="C30" s="237">
        <v>403865</v>
      </c>
      <c r="D30" s="505">
        <v>74.984636007998603</v>
      </c>
      <c r="E30" s="237">
        <v>198702</v>
      </c>
      <c r="F30" s="505">
        <v>36.892518896317704</v>
      </c>
      <c r="G30" s="237">
        <v>19832</v>
      </c>
      <c r="H30" s="505">
        <v>3.6821593881882002</v>
      </c>
      <c r="I30" s="237">
        <v>622399</v>
      </c>
      <c r="J30" s="511">
        <v>115.559314292504</v>
      </c>
      <c r="K30" s="505">
        <v>-15.5593142925044</v>
      </c>
      <c r="M30" s="510"/>
    </row>
    <row r="31" spans="1:13" ht="15">
      <c r="A31" s="504">
        <v>2024</v>
      </c>
      <c r="B31" s="201">
        <v>543054</v>
      </c>
      <c r="C31" s="201">
        <v>407104</v>
      </c>
      <c r="D31" s="505">
        <v>74.965657190629301</v>
      </c>
      <c r="E31" s="201">
        <v>198942</v>
      </c>
      <c r="F31" s="505">
        <v>36.633925907920798</v>
      </c>
      <c r="G31" s="201">
        <v>20126</v>
      </c>
      <c r="H31" s="505">
        <v>3.70607711203674</v>
      </c>
      <c r="I31" s="201">
        <v>626172</v>
      </c>
      <c r="J31" s="511">
        <v>115.30566021058701</v>
      </c>
      <c r="K31" s="505">
        <v>-15.305660210586799</v>
      </c>
      <c r="M31" s="512"/>
    </row>
    <row r="32" spans="1:13" ht="15">
      <c r="A32" s="504">
        <v>2025</v>
      </c>
      <c r="B32" s="201">
        <v>546872</v>
      </c>
      <c r="C32" s="201">
        <v>397435</v>
      </c>
      <c r="D32" s="505">
        <v>72.674227241475194</v>
      </c>
      <c r="E32" s="201">
        <v>198318</v>
      </c>
      <c r="F32" s="505">
        <v>36.264061791424702</v>
      </c>
      <c r="G32" s="201">
        <v>20083</v>
      </c>
      <c r="H32" s="505">
        <v>3.6723401454087998</v>
      </c>
      <c r="I32" s="201">
        <v>615836</v>
      </c>
      <c r="J32" s="511">
        <v>112.610629178309</v>
      </c>
      <c r="K32" s="505">
        <v>-12.610629178308599</v>
      </c>
      <c r="M32" s="512"/>
    </row>
    <row r="33" spans="1:13" ht="15">
      <c r="A33" s="507"/>
      <c r="B33" s="508"/>
      <c r="C33" s="508"/>
      <c r="D33" s="508"/>
      <c r="E33" s="508"/>
      <c r="F33" s="508"/>
      <c r="G33" s="508"/>
      <c r="H33" s="508"/>
      <c r="I33" s="508"/>
      <c r="J33" s="508"/>
      <c r="K33" s="506"/>
      <c r="M33" s="512"/>
    </row>
    <row r="34" spans="1:13" ht="45" customHeight="1">
      <c r="A34" s="462" t="s">
        <v>694</v>
      </c>
      <c r="B34" s="462" t="s">
        <v>685</v>
      </c>
      <c r="C34" s="462" t="s">
        <v>686</v>
      </c>
      <c r="D34" s="462" t="s">
        <v>687</v>
      </c>
      <c r="E34" s="462" t="s">
        <v>688</v>
      </c>
      <c r="F34" s="462" t="s">
        <v>687</v>
      </c>
      <c r="G34" s="462" t="s">
        <v>689</v>
      </c>
      <c r="H34" s="462" t="s">
        <v>687</v>
      </c>
      <c r="I34" s="462" t="s">
        <v>690</v>
      </c>
      <c r="J34" s="462" t="s">
        <v>691</v>
      </c>
      <c r="K34" s="462" t="s">
        <v>692</v>
      </c>
      <c r="M34" s="512"/>
    </row>
    <row r="35" spans="1:13" ht="15">
      <c r="A35" s="504">
        <v>2018</v>
      </c>
      <c r="B35" s="201">
        <v>196242</v>
      </c>
      <c r="C35" s="237">
        <v>130104</v>
      </c>
      <c r="D35" s="505">
        <v>66.297734429938501</v>
      </c>
      <c r="E35" s="237">
        <v>38411</v>
      </c>
      <c r="F35" s="505">
        <v>19.573281968182101</v>
      </c>
      <c r="G35" s="237">
        <v>4287</v>
      </c>
      <c r="H35" s="505">
        <v>2.1845476503500798</v>
      </c>
      <c r="I35" s="237">
        <v>172802</v>
      </c>
      <c r="J35" s="511">
        <v>88.055564048470799</v>
      </c>
      <c r="K35" s="505">
        <v>11.944435951529201</v>
      </c>
    </row>
    <row r="36" spans="1:13" ht="15">
      <c r="A36" s="504">
        <v>2019</v>
      </c>
      <c r="B36" s="201">
        <v>199335</v>
      </c>
      <c r="C36" s="237">
        <v>129469</v>
      </c>
      <c r="D36" s="505">
        <v>64.950460280432395</v>
      </c>
      <c r="E36" s="237">
        <v>38806</v>
      </c>
      <c r="F36" s="505">
        <v>19.467730202924699</v>
      </c>
      <c r="G36" s="237">
        <v>4295</v>
      </c>
      <c r="H36" s="505">
        <v>2.15466425866004</v>
      </c>
      <c r="I36" s="237">
        <v>172570</v>
      </c>
      <c r="J36" s="511">
        <v>86.572854742017199</v>
      </c>
      <c r="K36" s="505">
        <v>13.427145257982801</v>
      </c>
      <c r="L36" s="506"/>
      <c r="M36" s="512"/>
    </row>
    <row r="37" spans="1:13" ht="15">
      <c r="A37" s="504">
        <v>2020</v>
      </c>
      <c r="B37" s="201">
        <v>202261</v>
      </c>
      <c r="C37" s="237">
        <v>132444</v>
      </c>
      <c r="D37" s="505">
        <v>65.481729053055204</v>
      </c>
      <c r="E37" s="237">
        <v>40889</v>
      </c>
      <c r="F37" s="505">
        <v>20.215958588160799</v>
      </c>
      <c r="G37" s="237">
        <v>4455</v>
      </c>
      <c r="H37" s="505">
        <v>2.2025996113931998</v>
      </c>
      <c r="I37" s="237">
        <v>177788</v>
      </c>
      <c r="J37" s="511">
        <v>87.900287252609303</v>
      </c>
      <c r="K37" s="505">
        <v>12.099712747390701</v>
      </c>
      <c r="M37" s="512"/>
    </row>
    <row r="38" spans="1:13" ht="15">
      <c r="A38" s="504">
        <v>2021</v>
      </c>
      <c r="B38" s="201">
        <v>205417</v>
      </c>
      <c r="C38" s="237">
        <v>135251</v>
      </c>
      <c r="D38" s="505">
        <v>65.842164962004105</v>
      </c>
      <c r="E38" s="237">
        <v>42673</v>
      </c>
      <c r="F38" s="505">
        <v>20.773840529264898</v>
      </c>
      <c r="G38" s="237">
        <v>4360</v>
      </c>
      <c r="H38" s="505">
        <v>2.1225117687435802</v>
      </c>
      <c r="I38" s="237">
        <v>182284</v>
      </c>
      <c r="J38" s="511">
        <v>88.7385172600126</v>
      </c>
      <c r="K38" s="505">
        <v>11.2614827399874</v>
      </c>
      <c r="M38" s="512"/>
    </row>
    <row r="39" spans="1:13" ht="15">
      <c r="A39" s="504">
        <v>2022</v>
      </c>
      <c r="B39" s="201">
        <v>208590</v>
      </c>
      <c r="C39" s="237">
        <v>141033</v>
      </c>
      <c r="D39" s="505">
        <v>67.612541349058006</v>
      </c>
      <c r="E39" s="237">
        <v>40565</v>
      </c>
      <c r="F39" s="505">
        <v>19.4472409990891</v>
      </c>
      <c r="G39" s="237">
        <v>3231</v>
      </c>
      <c r="H39" s="505">
        <v>1.54897166690637</v>
      </c>
      <c r="I39" s="237">
        <v>184829</v>
      </c>
      <c r="J39" s="511">
        <v>88.608754015053506</v>
      </c>
      <c r="K39" s="505">
        <v>11.391245984946501</v>
      </c>
      <c r="M39" s="510"/>
    </row>
    <row r="40" spans="1:13" ht="15">
      <c r="A40" s="504">
        <v>2023</v>
      </c>
      <c r="B40" s="201">
        <v>208418</v>
      </c>
      <c r="C40" s="237">
        <v>142690</v>
      </c>
      <c r="D40" s="505">
        <v>68.463376483797006</v>
      </c>
      <c r="E40" s="237">
        <v>41259</v>
      </c>
      <c r="F40" s="505">
        <v>19.7962747939238</v>
      </c>
      <c r="G40" s="237">
        <v>4312</v>
      </c>
      <c r="H40" s="505">
        <v>2.0689191912406799</v>
      </c>
      <c r="I40" s="237">
        <v>188261</v>
      </c>
      <c r="J40" s="511">
        <v>90.328570468961402</v>
      </c>
      <c r="K40" s="505">
        <v>9.6714295310385801</v>
      </c>
      <c r="M40" s="512"/>
    </row>
    <row r="41" spans="1:13" ht="15">
      <c r="A41" s="504">
        <v>2024</v>
      </c>
      <c r="B41" s="201">
        <v>210077</v>
      </c>
      <c r="C41" s="201">
        <v>145310</v>
      </c>
      <c r="D41" s="505">
        <v>69.169875807441997</v>
      </c>
      <c r="E41" s="201">
        <v>41529</v>
      </c>
      <c r="F41" s="505">
        <v>19.768465848236598</v>
      </c>
      <c r="G41" s="201">
        <v>4203</v>
      </c>
      <c r="H41" s="505">
        <v>2.0006949832680401</v>
      </c>
      <c r="I41" s="201">
        <v>191042</v>
      </c>
      <c r="J41" s="511">
        <v>90.939036638946703</v>
      </c>
      <c r="K41" s="505">
        <v>9.0609633610533304</v>
      </c>
      <c r="M41" s="512"/>
    </row>
    <row r="42" spans="1:13" ht="15">
      <c r="A42" s="504">
        <v>2025</v>
      </c>
      <c r="B42" s="201">
        <v>211553</v>
      </c>
      <c r="C42" s="201">
        <v>143530</v>
      </c>
      <c r="D42" s="505">
        <v>67.845882592069103</v>
      </c>
      <c r="E42" s="201">
        <v>41747</v>
      </c>
      <c r="F42" s="505">
        <v>19.733589218777301</v>
      </c>
      <c r="G42" s="201">
        <v>4210</v>
      </c>
      <c r="H42" s="505">
        <v>1.99004504781308</v>
      </c>
      <c r="I42" s="201">
        <v>189487</v>
      </c>
      <c r="J42" s="511">
        <v>89.569516858659497</v>
      </c>
      <c r="K42" s="505">
        <v>10.430483141340501</v>
      </c>
      <c r="M42" s="512"/>
    </row>
    <row r="43" spans="1:13">
      <c r="A43" s="506"/>
      <c r="B43" s="506"/>
      <c r="C43" s="506"/>
      <c r="D43" s="506"/>
      <c r="E43" s="506"/>
      <c r="F43" s="506"/>
      <c r="G43" s="506"/>
      <c r="H43" s="506"/>
      <c r="I43" s="506"/>
      <c r="J43" s="506"/>
      <c r="K43" s="506"/>
      <c r="M43" s="512"/>
    </row>
    <row r="44" spans="1:13" ht="42.75" customHeight="1">
      <c r="A44" s="462" t="s">
        <v>621</v>
      </c>
      <c r="B44" s="462" t="s">
        <v>685</v>
      </c>
      <c r="C44" s="462" t="s">
        <v>686</v>
      </c>
      <c r="D44" s="462" t="s">
        <v>687</v>
      </c>
      <c r="E44" s="462" t="s">
        <v>688</v>
      </c>
      <c r="F44" s="462" t="s">
        <v>687</v>
      </c>
      <c r="G44" s="462" t="s">
        <v>689</v>
      </c>
      <c r="H44" s="462" t="s">
        <v>687</v>
      </c>
      <c r="I44" s="462" t="s">
        <v>690</v>
      </c>
      <c r="J44" s="462" t="s">
        <v>691</v>
      </c>
      <c r="K44" s="462" t="s">
        <v>692</v>
      </c>
      <c r="M44" s="512"/>
    </row>
    <row r="45" spans="1:13" ht="15">
      <c r="A45" s="504">
        <v>2018</v>
      </c>
      <c r="B45" s="201">
        <v>208704</v>
      </c>
      <c r="C45" s="237">
        <v>145325</v>
      </c>
      <c r="D45" s="505">
        <v>69.632110548911399</v>
      </c>
      <c r="E45" s="237">
        <v>34315</v>
      </c>
      <c r="F45" s="505">
        <v>16.441946488807101</v>
      </c>
      <c r="G45" s="237">
        <v>5595</v>
      </c>
      <c r="H45" s="505">
        <v>2.68083026678933</v>
      </c>
      <c r="I45" s="237">
        <v>185235</v>
      </c>
      <c r="J45" s="511">
        <v>88.754887304507804</v>
      </c>
      <c r="K45" s="505">
        <v>11.2451126954922</v>
      </c>
      <c r="M45" s="512"/>
    </row>
    <row r="46" spans="1:13" ht="15">
      <c r="A46" s="504">
        <v>2019</v>
      </c>
      <c r="B46" s="201">
        <v>210371</v>
      </c>
      <c r="C46" s="237">
        <v>142864</v>
      </c>
      <c r="D46" s="505">
        <v>67.910500972092194</v>
      </c>
      <c r="E46" s="237">
        <v>35923</v>
      </c>
      <c r="F46" s="505">
        <v>17.076022835847098</v>
      </c>
      <c r="G46" s="237">
        <v>5866</v>
      </c>
      <c r="H46" s="505">
        <v>2.7884071473729701</v>
      </c>
      <c r="I46" s="237">
        <v>184653</v>
      </c>
      <c r="J46" s="511">
        <v>87.7749309553123</v>
      </c>
      <c r="K46" s="505">
        <v>12.2250690446877</v>
      </c>
      <c r="M46" s="512"/>
    </row>
    <row r="47" spans="1:13" ht="15">
      <c r="A47" s="504">
        <v>2020</v>
      </c>
      <c r="B47" s="201">
        <v>212446</v>
      </c>
      <c r="C47" s="237">
        <v>145061</v>
      </c>
      <c r="D47" s="505">
        <v>68.281351496380296</v>
      </c>
      <c r="E47" s="237">
        <v>37470</v>
      </c>
      <c r="F47" s="505">
        <v>17.637423156943399</v>
      </c>
      <c r="G47" s="237">
        <v>5820</v>
      </c>
      <c r="H47" s="505">
        <v>2.7395196897093901</v>
      </c>
      <c r="I47" s="237">
        <v>188351</v>
      </c>
      <c r="J47" s="511">
        <v>88.658294343033006</v>
      </c>
      <c r="K47" s="505">
        <v>11.341705656966999</v>
      </c>
      <c r="M47" s="512"/>
    </row>
    <row r="48" spans="1:13" ht="15">
      <c r="A48" s="504">
        <v>2021</v>
      </c>
      <c r="B48" s="201">
        <v>215744</v>
      </c>
      <c r="C48" s="237">
        <v>145324</v>
      </c>
      <c r="D48" s="505">
        <v>67.359463067339107</v>
      </c>
      <c r="E48" s="237">
        <v>39387</v>
      </c>
      <c r="F48" s="505">
        <v>18.256359388905398</v>
      </c>
      <c r="G48" s="237">
        <v>5876</v>
      </c>
      <c r="H48" s="505">
        <v>2.7235983387718798</v>
      </c>
      <c r="I48" s="237">
        <v>190587</v>
      </c>
      <c r="J48" s="511">
        <v>88.339420795016295</v>
      </c>
      <c r="K48" s="505">
        <v>11.6605792049837</v>
      </c>
      <c r="L48" s="506"/>
      <c r="M48" s="506"/>
    </row>
    <row r="49" spans="1:13" ht="15">
      <c r="A49" s="504">
        <v>2022</v>
      </c>
      <c r="B49" s="201">
        <v>219073</v>
      </c>
      <c r="C49" s="237">
        <v>151078</v>
      </c>
      <c r="D49" s="505">
        <v>68.962400660966907</v>
      </c>
      <c r="E49" s="237">
        <v>35430</v>
      </c>
      <c r="F49" s="505">
        <v>16.1726912946826</v>
      </c>
      <c r="G49" s="237">
        <v>4324</v>
      </c>
      <c r="H49" s="505">
        <v>1.97377129997763</v>
      </c>
      <c r="I49" s="237">
        <v>190832</v>
      </c>
      <c r="J49" s="511">
        <v>87.108863255627099</v>
      </c>
      <c r="K49" s="505">
        <v>12.891136744372901</v>
      </c>
      <c r="L49" s="506"/>
      <c r="M49" s="506"/>
    </row>
    <row r="50" spans="1:13" ht="15">
      <c r="A50" s="504">
        <v>2023</v>
      </c>
      <c r="B50" s="201">
        <v>220403</v>
      </c>
      <c r="C50" s="237">
        <v>151692</v>
      </c>
      <c r="D50" s="505">
        <v>68.824834507697304</v>
      </c>
      <c r="E50" s="237">
        <v>35816</v>
      </c>
      <c r="F50" s="505">
        <v>16.250232528595301</v>
      </c>
      <c r="G50" s="237">
        <v>5822</v>
      </c>
      <c r="H50" s="505">
        <v>2.6415248431282699</v>
      </c>
      <c r="I50" s="237">
        <v>193330</v>
      </c>
      <c r="J50" s="511">
        <v>87.716591879420903</v>
      </c>
      <c r="K50" s="505">
        <v>12.2834081205791</v>
      </c>
      <c r="M50" s="510"/>
    </row>
    <row r="51" spans="1:13" ht="15">
      <c r="A51" s="504">
        <v>2024</v>
      </c>
      <c r="B51" s="201">
        <v>222192</v>
      </c>
      <c r="C51" s="201">
        <v>152011</v>
      </c>
      <c r="D51" s="505">
        <v>68.414254338590098</v>
      </c>
      <c r="E51" s="201">
        <v>35432</v>
      </c>
      <c r="F51" s="505">
        <v>15.9465687333477</v>
      </c>
      <c r="G51" s="201">
        <v>5650</v>
      </c>
      <c r="H51" s="505">
        <v>2.5428458270324801</v>
      </c>
      <c r="I51" s="201">
        <v>193093</v>
      </c>
      <c r="J51" s="511">
        <v>86.903668898970295</v>
      </c>
      <c r="K51" s="505">
        <v>13.096331101029699</v>
      </c>
    </row>
    <row r="52" spans="1:13" ht="15">
      <c r="A52" s="504">
        <v>2025</v>
      </c>
      <c r="B52" s="201">
        <v>223750</v>
      </c>
      <c r="C52" s="201">
        <v>149043</v>
      </c>
      <c r="D52" s="505">
        <v>66.611396648044703</v>
      </c>
      <c r="E52" s="201">
        <v>35201</v>
      </c>
      <c r="F52" s="505">
        <v>15.732290502793299</v>
      </c>
      <c r="G52" s="201">
        <v>5669</v>
      </c>
      <c r="H52" s="505">
        <v>2.5336312849162002</v>
      </c>
      <c r="I52" s="201">
        <v>189913</v>
      </c>
      <c r="J52" s="511">
        <v>84.877318435754205</v>
      </c>
      <c r="K52" s="505">
        <v>15.1226815642458</v>
      </c>
    </row>
    <row r="53" spans="1:13">
      <c r="A53" s="506"/>
      <c r="B53" s="506"/>
      <c r="C53" s="506"/>
      <c r="D53" s="506"/>
      <c r="E53" s="506"/>
      <c r="F53" s="506"/>
      <c r="G53" s="506"/>
      <c r="H53" s="506"/>
      <c r="I53" s="506"/>
      <c r="J53" s="506"/>
      <c r="K53" s="506"/>
    </row>
    <row r="54" spans="1:13" ht="45" customHeight="1">
      <c r="A54" s="462" t="s">
        <v>629</v>
      </c>
      <c r="B54" s="462" t="s">
        <v>685</v>
      </c>
      <c r="C54" s="462" t="s">
        <v>686</v>
      </c>
      <c r="D54" s="462" t="s">
        <v>687</v>
      </c>
      <c r="E54" s="462" t="s">
        <v>688</v>
      </c>
      <c r="F54" s="462" t="s">
        <v>687</v>
      </c>
      <c r="G54" s="462" t="s">
        <v>689</v>
      </c>
      <c r="H54" s="462" t="s">
        <v>687</v>
      </c>
      <c r="I54" s="462" t="s">
        <v>690</v>
      </c>
      <c r="J54" s="462" t="s">
        <v>691</v>
      </c>
      <c r="K54" s="462" t="s">
        <v>692</v>
      </c>
      <c r="M54" s="512"/>
    </row>
    <row r="55" spans="1:13" ht="15">
      <c r="A55" s="504">
        <v>2018</v>
      </c>
      <c r="B55" s="201">
        <v>241565</v>
      </c>
      <c r="C55" s="237">
        <v>138105</v>
      </c>
      <c r="D55" s="505">
        <v>57.170947778030801</v>
      </c>
      <c r="E55" s="237">
        <v>81992</v>
      </c>
      <c r="F55" s="505">
        <v>33.942003187547897</v>
      </c>
      <c r="G55" s="237">
        <v>5928</v>
      </c>
      <c r="H55" s="505">
        <v>2.4539978887670002</v>
      </c>
      <c r="I55" s="237">
        <v>226025</v>
      </c>
      <c r="J55" s="511">
        <v>93.566948854345597</v>
      </c>
      <c r="K55" s="505">
        <v>6.4330511456543702</v>
      </c>
      <c r="M55" s="512"/>
    </row>
    <row r="56" spans="1:13" ht="15">
      <c r="A56" s="504">
        <v>2019</v>
      </c>
      <c r="B56" s="201">
        <v>244995</v>
      </c>
      <c r="C56" s="237">
        <v>133773</v>
      </c>
      <c r="D56" s="505">
        <v>54.602338823241297</v>
      </c>
      <c r="E56" s="237">
        <v>85229</v>
      </c>
      <c r="F56" s="505">
        <v>34.788056899120399</v>
      </c>
      <c r="G56" s="237">
        <v>5847</v>
      </c>
      <c r="H56" s="505">
        <v>2.3865793179452601</v>
      </c>
      <c r="I56" s="237">
        <v>224849</v>
      </c>
      <c r="J56" s="511">
        <v>91.776975040306894</v>
      </c>
      <c r="K56" s="505">
        <v>8.2230249596930598</v>
      </c>
      <c r="M56" s="512"/>
    </row>
    <row r="57" spans="1:13" ht="15">
      <c r="A57" s="504">
        <v>2020</v>
      </c>
      <c r="B57" s="201">
        <v>248422</v>
      </c>
      <c r="C57" s="237">
        <v>136375</v>
      </c>
      <c r="D57" s="505">
        <v>54.896506750609902</v>
      </c>
      <c r="E57" s="237">
        <v>88235</v>
      </c>
      <c r="F57" s="505">
        <v>35.518190820458699</v>
      </c>
      <c r="G57" s="237">
        <v>5760</v>
      </c>
      <c r="H57" s="505">
        <v>2.31863522554363</v>
      </c>
      <c r="I57" s="237">
        <v>230370</v>
      </c>
      <c r="J57" s="511">
        <v>92.733332796612203</v>
      </c>
      <c r="K57" s="505">
        <v>7.2666672033877804</v>
      </c>
      <c r="M57" s="506"/>
    </row>
    <row r="58" spans="1:13" ht="15">
      <c r="A58" s="504">
        <v>2021</v>
      </c>
      <c r="B58" s="201">
        <v>252291</v>
      </c>
      <c r="C58" s="237">
        <v>134758</v>
      </c>
      <c r="D58" s="505">
        <v>53.413716700159704</v>
      </c>
      <c r="E58" s="237">
        <v>92363</v>
      </c>
      <c r="F58" s="505">
        <v>36.609708630113602</v>
      </c>
      <c r="G58" s="237">
        <v>6121</v>
      </c>
      <c r="H58" s="505">
        <v>2.4261666091933498</v>
      </c>
      <c r="I58" s="237">
        <v>233242</v>
      </c>
      <c r="J58" s="511">
        <v>92.4495919394667</v>
      </c>
      <c r="K58" s="505">
        <v>7.55040806053327</v>
      </c>
      <c r="M58" s="506"/>
    </row>
    <row r="59" spans="1:13" ht="15">
      <c r="A59" s="504">
        <v>2022</v>
      </c>
      <c r="B59" s="201">
        <v>256188</v>
      </c>
      <c r="C59" s="237">
        <v>140669</v>
      </c>
      <c r="D59" s="505">
        <v>54.908504691866902</v>
      </c>
      <c r="E59" s="237">
        <v>86012</v>
      </c>
      <c r="F59" s="505">
        <v>33.573781754024402</v>
      </c>
      <c r="G59" s="237">
        <v>4293</v>
      </c>
      <c r="H59" s="505">
        <v>1.6757225162771101</v>
      </c>
      <c r="I59" s="237">
        <v>230974</v>
      </c>
      <c r="J59" s="511">
        <v>90.158008962168395</v>
      </c>
      <c r="K59" s="505">
        <v>9.8419910378315905</v>
      </c>
      <c r="M59" s="510"/>
    </row>
    <row r="60" spans="1:13" ht="15">
      <c r="A60" s="504">
        <v>2023</v>
      </c>
      <c r="B60" s="201">
        <v>256264</v>
      </c>
      <c r="C60" s="237">
        <v>140358</v>
      </c>
      <c r="D60" s="505">
        <v>54.770861299285102</v>
      </c>
      <c r="E60" s="237">
        <v>85158</v>
      </c>
      <c r="F60" s="505">
        <v>33.230574719820197</v>
      </c>
      <c r="G60" s="237">
        <v>6092</v>
      </c>
      <c r="H60" s="505">
        <v>2.37723597540037</v>
      </c>
      <c r="I60" s="237">
        <v>231608</v>
      </c>
      <c r="J60" s="511">
        <v>90.378671994505694</v>
      </c>
      <c r="K60" s="505">
        <v>9.6213280054943304</v>
      </c>
      <c r="M60" s="510"/>
    </row>
    <row r="61" spans="1:13" ht="15">
      <c r="A61" s="504">
        <v>2024</v>
      </c>
      <c r="B61" s="201">
        <v>258339</v>
      </c>
      <c r="C61" s="201">
        <v>139763</v>
      </c>
      <c r="D61" s="505">
        <v>54.1006197283414</v>
      </c>
      <c r="E61" s="201">
        <v>86005</v>
      </c>
      <c r="F61" s="505">
        <v>33.291527798745101</v>
      </c>
      <c r="G61" s="201">
        <v>5847</v>
      </c>
      <c r="H61" s="505">
        <v>2.2633051920151401</v>
      </c>
      <c r="I61" s="201">
        <v>231615</v>
      </c>
      <c r="J61" s="511">
        <v>89.655452719101604</v>
      </c>
      <c r="K61" s="505">
        <v>10.3445472808984</v>
      </c>
      <c r="M61" s="512"/>
    </row>
    <row r="62" spans="1:13" ht="15">
      <c r="A62" s="504">
        <v>2025</v>
      </c>
      <c r="B62" s="201">
        <v>260133</v>
      </c>
      <c r="C62" s="201">
        <v>136139</v>
      </c>
      <c r="D62" s="505">
        <v>52.334382796492598</v>
      </c>
      <c r="E62" s="201">
        <v>85673</v>
      </c>
      <c r="F62" s="505">
        <v>32.9343066815821</v>
      </c>
      <c r="G62" s="201">
        <v>5803</v>
      </c>
      <c r="H62" s="505">
        <v>2.2307819461583098</v>
      </c>
      <c r="I62" s="201">
        <v>227615</v>
      </c>
      <c r="J62" s="511">
        <v>87.499471424232993</v>
      </c>
      <c r="K62" s="505">
        <v>12.500528575766999</v>
      </c>
      <c r="M62" s="512"/>
    </row>
    <row r="63" spans="1:13">
      <c r="A63" s="506"/>
      <c r="B63" s="506"/>
      <c r="C63" s="506"/>
      <c r="D63" s="506"/>
      <c r="E63" s="506"/>
      <c r="F63" s="506"/>
      <c r="G63" s="506"/>
      <c r="H63" s="506"/>
      <c r="I63" s="506"/>
      <c r="J63" s="506"/>
      <c r="K63" s="506"/>
      <c r="M63" s="512"/>
    </row>
    <row r="64" spans="1:13" ht="42.75" customHeight="1">
      <c r="A64" s="462" t="s">
        <v>624</v>
      </c>
      <c r="B64" s="462" t="s">
        <v>685</v>
      </c>
      <c r="C64" s="462" t="s">
        <v>686</v>
      </c>
      <c r="D64" s="462" t="s">
        <v>687</v>
      </c>
      <c r="E64" s="462" t="s">
        <v>688</v>
      </c>
      <c r="F64" s="462" t="s">
        <v>687</v>
      </c>
      <c r="G64" s="462" t="s">
        <v>689</v>
      </c>
      <c r="H64" s="462" t="s">
        <v>687</v>
      </c>
      <c r="I64" s="462" t="s">
        <v>690</v>
      </c>
      <c r="J64" s="462" t="s">
        <v>691</v>
      </c>
      <c r="K64" s="462" t="s">
        <v>692</v>
      </c>
      <c r="M64" s="512"/>
    </row>
    <row r="65" spans="1:13" ht="15">
      <c r="A65" s="504">
        <v>2018</v>
      </c>
      <c r="B65" s="201">
        <v>671585</v>
      </c>
      <c r="C65" s="237">
        <v>238550</v>
      </c>
      <c r="D65" s="505">
        <v>35.520447895649802</v>
      </c>
      <c r="E65" s="237">
        <v>342522</v>
      </c>
      <c r="F65" s="505">
        <v>51.002032505192901</v>
      </c>
      <c r="G65" s="237">
        <v>13806</v>
      </c>
      <c r="H65" s="505">
        <v>2.0557338237155398</v>
      </c>
      <c r="I65" s="237">
        <v>594878</v>
      </c>
      <c r="J65" s="511">
        <v>88.578214224558295</v>
      </c>
      <c r="K65" s="505">
        <v>11.4217857754417</v>
      </c>
      <c r="M65" s="512"/>
    </row>
    <row r="66" spans="1:13" ht="15">
      <c r="A66" s="504">
        <v>2019</v>
      </c>
      <c r="B66" s="201">
        <v>683968</v>
      </c>
      <c r="C66" s="237">
        <v>236118</v>
      </c>
      <c r="D66" s="505">
        <v>34.521790493122502</v>
      </c>
      <c r="E66" s="237">
        <v>364827</v>
      </c>
      <c r="F66" s="505">
        <v>53.3397761298774</v>
      </c>
      <c r="G66" s="237">
        <v>14967</v>
      </c>
      <c r="H66" s="505">
        <v>2.1882602694862898</v>
      </c>
      <c r="I66" s="237">
        <v>615912</v>
      </c>
      <c r="J66" s="511">
        <v>90.049826892486195</v>
      </c>
      <c r="K66" s="505">
        <v>9.9501731075138107</v>
      </c>
      <c r="M66" s="512"/>
    </row>
    <row r="67" spans="1:13" ht="15">
      <c r="A67" s="504">
        <v>2020</v>
      </c>
      <c r="B67" s="201">
        <v>695596</v>
      </c>
      <c r="C67" s="237">
        <v>247032</v>
      </c>
      <c r="D67" s="505">
        <v>35.513717732706901</v>
      </c>
      <c r="E67" s="237">
        <v>380776</v>
      </c>
      <c r="F67" s="505">
        <v>54.740970333354397</v>
      </c>
      <c r="G67" s="237">
        <v>15137</v>
      </c>
      <c r="H67" s="505">
        <v>2.1761194716473402</v>
      </c>
      <c r="I67" s="237">
        <v>642945</v>
      </c>
      <c r="J67" s="511">
        <v>92.430807537708702</v>
      </c>
      <c r="K67" s="505">
        <v>7.5691924622913298</v>
      </c>
      <c r="M67" s="506"/>
    </row>
    <row r="68" spans="1:13" ht="15">
      <c r="A68" s="504">
        <v>2021</v>
      </c>
      <c r="B68" s="201">
        <v>706477</v>
      </c>
      <c r="C68" s="237">
        <v>248543</v>
      </c>
      <c r="D68" s="505">
        <v>35.180621591361103</v>
      </c>
      <c r="E68" s="237">
        <v>412856</v>
      </c>
      <c r="F68" s="505">
        <v>58.4387035954461</v>
      </c>
      <c r="G68" s="237">
        <v>14134</v>
      </c>
      <c r="H68" s="505">
        <v>2.0006313015144199</v>
      </c>
      <c r="I68" s="237">
        <v>675533</v>
      </c>
      <c r="J68" s="511">
        <v>95.619956488321606</v>
      </c>
      <c r="K68" s="505">
        <v>4.3800435116783696</v>
      </c>
      <c r="M68" s="506"/>
    </row>
    <row r="69" spans="1:13" ht="15">
      <c r="A69" s="504">
        <v>2022</v>
      </c>
      <c r="B69" s="201">
        <v>717384</v>
      </c>
      <c r="C69" s="237">
        <v>275216</v>
      </c>
      <c r="D69" s="505">
        <v>38.363833037815198</v>
      </c>
      <c r="E69" s="237">
        <v>412583</v>
      </c>
      <c r="F69" s="505">
        <v>57.512155275277998</v>
      </c>
      <c r="G69" s="237">
        <v>9168</v>
      </c>
      <c r="H69" s="505">
        <v>1.2779766484895101</v>
      </c>
      <c r="I69" s="237">
        <v>696967</v>
      </c>
      <c r="J69" s="511">
        <v>97.153964961582602</v>
      </c>
      <c r="K69" s="505">
        <v>2.8460350384173601</v>
      </c>
    </row>
    <row r="70" spans="1:13" ht="15">
      <c r="A70" s="504">
        <v>2023</v>
      </c>
      <c r="B70" s="201">
        <v>716649</v>
      </c>
      <c r="C70" s="237">
        <v>282208</v>
      </c>
      <c r="D70" s="505">
        <v>39.378831199094698</v>
      </c>
      <c r="E70" s="237">
        <v>424218</v>
      </c>
      <c r="F70" s="505">
        <v>59.1946685197356</v>
      </c>
      <c r="G70" s="237">
        <v>14156</v>
      </c>
      <c r="H70" s="505">
        <v>1.9753045075064599</v>
      </c>
      <c r="I70" s="237">
        <v>720582</v>
      </c>
      <c r="J70" s="511">
        <v>100.548804226337</v>
      </c>
      <c r="K70" s="505">
        <v>-0.54880422633674197</v>
      </c>
    </row>
    <row r="71" spans="1:13" ht="15">
      <c r="A71" s="504">
        <v>2024</v>
      </c>
      <c r="B71" s="201">
        <v>722469</v>
      </c>
      <c r="C71" s="201">
        <v>291120</v>
      </c>
      <c r="D71" s="505">
        <v>40.295154532582004</v>
      </c>
      <c r="E71" s="201">
        <v>434575</v>
      </c>
      <c r="F71" s="505">
        <v>60.151369816559601</v>
      </c>
      <c r="G71" s="201">
        <v>14767</v>
      </c>
      <c r="H71" s="505">
        <v>2.0439631319821299</v>
      </c>
      <c r="I71" s="201">
        <v>740462</v>
      </c>
      <c r="J71" s="511">
        <v>102.49048748112401</v>
      </c>
      <c r="K71" s="505">
        <v>-2.4904874811237501</v>
      </c>
    </row>
    <row r="72" spans="1:13" ht="15">
      <c r="A72" s="504">
        <v>2025</v>
      </c>
      <c r="B72" s="201">
        <v>727559</v>
      </c>
      <c r="C72" s="201">
        <v>271078</v>
      </c>
      <c r="D72" s="505">
        <v>37.2585590996744</v>
      </c>
      <c r="E72" s="201">
        <v>429509</v>
      </c>
      <c r="F72" s="505">
        <v>59.034250143287302</v>
      </c>
      <c r="G72" s="201">
        <v>14684</v>
      </c>
      <c r="H72" s="505">
        <v>2.0182555641535602</v>
      </c>
      <c r="I72" s="201">
        <v>715271</v>
      </c>
      <c r="J72" s="511">
        <v>98.311064807115301</v>
      </c>
      <c r="K72" s="505">
        <v>1.6889351928847001</v>
      </c>
    </row>
    <row r="73" spans="1:13">
      <c r="A73" s="506"/>
      <c r="B73" s="506"/>
      <c r="C73" s="506"/>
      <c r="D73" s="506"/>
      <c r="E73" s="506"/>
      <c r="F73" s="506"/>
      <c r="G73" s="506"/>
      <c r="H73" s="506"/>
      <c r="I73" s="506"/>
      <c r="J73" s="506"/>
      <c r="K73" s="506"/>
    </row>
    <row r="74" spans="1:13" ht="42.75" customHeight="1">
      <c r="A74" s="462" t="s">
        <v>618</v>
      </c>
      <c r="B74" s="462" t="s">
        <v>685</v>
      </c>
      <c r="C74" s="462" t="s">
        <v>686</v>
      </c>
      <c r="D74" s="462" t="s">
        <v>687</v>
      </c>
      <c r="E74" s="462" t="s">
        <v>688</v>
      </c>
      <c r="F74" s="462" t="s">
        <v>687</v>
      </c>
      <c r="G74" s="462" t="s">
        <v>689</v>
      </c>
      <c r="H74" s="462" t="s">
        <v>687</v>
      </c>
      <c r="I74" s="462" t="s">
        <v>690</v>
      </c>
      <c r="J74" s="462" t="s">
        <v>691</v>
      </c>
      <c r="K74" s="462" t="s">
        <v>692</v>
      </c>
    </row>
    <row r="75" spans="1:13" ht="15">
      <c r="A75" s="504">
        <v>2018</v>
      </c>
      <c r="B75" s="201">
        <v>365422</v>
      </c>
      <c r="C75" s="237">
        <v>214757</v>
      </c>
      <c r="D75" s="505">
        <v>58.769586943314899</v>
      </c>
      <c r="E75" s="237">
        <v>84472</v>
      </c>
      <c r="F75" s="505">
        <v>23.116287470376701</v>
      </c>
      <c r="G75" s="237">
        <v>8879</v>
      </c>
      <c r="H75" s="505">
        <v>2.4297934990230501</v>
      </c>
      <c r="I75" s="237">
        <v>308108</v>
      </c>
      <c r="J75" s="511">
        <v>84.315667912714602</v>
      </c>
      <c r="K75" s="505">
        <v>15.6843320872854</v>
      </c>
    </row>
    <row r="76" spans="1:13" ht="15">
      <c r="A76" s="504">
        <v>2019</v>
      </c>
      <c r="B76" s="201">
        <v>367467</v>
      </c>
      <c r="C76" s="237">
        <v>210677</v>
      </c>
      <c r="D76" s="505">
        <v>57.332223029551002</v>
      </c>
      <c r="E76" s="237">
        <v>85183</v>
      </c>
      <c r="F76" s="505">
        <v>23.181129189831999</v>
      </c>
      <c r="G76" s="237">
        <v>9474</v>
      </c>
      <c r="H76" s="505">
        <v>2.5781906946746198</v>
      </c>
      <c r="I76" s="237">
        <v>305334</v>
      </c>
      <c r="J76" s="511">
        <v>83.091542914057598</v>
      </c>
      <c r="K76" s="505">
        <v>16.908457085942398</v>
      </c>
      <c r="L76" s="506"/>
    </row>
    <row r="77" spans="1:13" ht="15">
      <c r="A77" s="504">
        <v>2020</v>
      </c>
      <c r="B77" s="201">
        <v>370530</v>
      </c>
      <c r="C77" s="237">
        <v>213157</v>
      </c>
      <c r="D77" s="505">
        <v>57.527595606293701</v>
      </c>
      <c r="E77" s="237">
        <v>86732</v>
      </c>
      <c r="F77" s="505">
        <v>23.407551345370099</v>
      </c>
      <c r="G77" s="237">
        <v>9579</v>
      </c>
      <c r="H77" s="505">
        <v>2.5852157720022699</v>
      </c>
      <c r="I77" s="237">
        <v>309468</v>
      </c>
      <c r="J77" s="511">
        <v>83.520362723666096</v>
      </c>
      <c r="K77" s="505">
        <v>16.4796372763339</v>
      </c>
    </row>
    <row r="78" spans="1:13" ht="15">
      <c r="A78" s="504">
        <v>2021</v>
      </c>
      <c r="B78" s="201">
        <v>376280</v>
      </c>
      <c r="C78" s="237">
        <v>210341</v>
      </c>
      <c r="D78" s="505">
        <v>55.900127564579599</v>
      </c>
      <c r="E78" s="237">
        <v>89961</v>
      </c>
      <c r="F78" s="505">
        <v>23.9079940469863</v>
      </c>
      <c r="G78" s="237">
        <v>9518</v>
      </c>
      <c r="H78" s="505">
        <v>2.5294993090251898</v>
      </c>
      <c r="I78" s="237">
        <v>309820</v>
      </c>
      <c r="J78" s="511">
        <v>82.337620920590993</v>
      </c>
      <c r="K78" s="505">
        <v>17.662379079409</v>
      </c>
    </row>
    <row r="79" spans="1:13" ht="15">
      <c r="A79" s="504">
        <v>2022</v>
      </c>
      <c r="B79" s="201">
        <v>382087</v>
      </c>
      <c r="C79" s="237">
        <v>213937</v>
      </c>
      <c r="D79" s="505">
        <v>55.991698225796704</v>
      </c>
      <c r="E79" s="237">
        <v>86738</v>
      </c>
      <c r="F79" s="505">
        <v>22.7011125738379</v>
      </c>
      <c r="G79" s="237">
        <v>6195</v>
      </c>
      <c r="H79" s="505">
        <v>1.6213584864180099</v>
      </c>
      <c r="I79" s="237">
        <v>306870</v>
      </c>
      <c r="J79" s="511">
        <v>80.314169286052604</v>
      </c>
      <c r="K79" s="505">
        <v>19.6858307139474</v>
      </c>
    </row>
    <row r="80" spans="1:13" ht="15">
      <c r="A80" s="504">
        <v>2023</v>
      </c>
      <c r="B80" s="201">
        <v>384751</v>
      </c>
      <c r="C80" s="237">
        <v>212168</v>
      </c>
      <c r="D80" s="505">
        <v>55.144236142336197</v>
      </c>
      <c r="E80" s="237">
        <v>88271</v>
      </c>
      <c r="F80" s="505">
        <v>22.942370520154601</v>
      </c>
      <c r="G80" s="237">
        <v>9380</v>
      </c>
      <c r="H80" s="505">
        <v>2.43794038222123</v>
      </c>
      <c r="I80" s="237">
        <v>309819</v>
      </c>
      <c r="J80" s="511">
        <v>80.524547044711994</v>
      </c>
      <c r="K80" s="505">
        <v>19.475452955287999</v>
      </c>
    </row>
    <row r="81" spans="1:11" ht="15">
      <c r="A81" s="504">
        <v>2024</v>
      </c>
      <c r="B81" s="201">
        <v>387888</v>
      </c>
      <c r="C81" s="201">
        <v>211296</v>
      </c>
      <c r="D81" s="505">
        <v>54.4734562554139</v>
      </c>
      <c r="E81" s="201">
        <v>86965</v>
      </c>
      <c r="F81" s="505">
        <v>22.4201315843749</v>
      </c>
      <c r="G81" s="201">
        <v>9385</v>
      </c>
      <c r="H81" s="505">
        <v>2.4195128490698301</v>
      </c>
      <c r="I81" s="201">
        <v>307646</v>
      </c>
      <c r="J81" s="511">
        <v>79.313100688858597</v>
      </c>
      <c r="K81" s="505">
        <v>20.686899311141399</v>
      </c>
    </row>
    <row r="82" spans="1:11" ht="15">
      <c r="A82" s="504">
        <v>2025</v>
      </c>
      <c r="B82" s="201">
        <v>390606</v>
      </c>
      <c r="C82" s="201">
        <v>206754</v>
      </c>
      <c r="D82" s="505">
        <v>52.931598592955602</v>
      </c>
      <c r="E82" s="201">
        <v>86769</v>
      </c>
      <c r="F82" s="505">
        <v>22.213944486259798</v>
      </c>
      <c r="G82" s="201">
        <v>9379</v>
      </c>
      <c r="H82" s="505">
        <v>2.4011407914880998</v>
      </c>
      <c r="I82" s="201">
        <v>302902</v>
      </c>
      <c r="J82" s="511">
        <v>77.546683870703504</v>
      </c>
      <c r="K82" s="505">
        <v>22.4533161292965</v>
      </c>
    </row>
    <row r="83" spans="1:11">
      <c r="A83" s="506"/>
      <c r="B83" s="506"/>
      <c r="C83" s="506"/>
      <c r="D83" s="506"/>
      <c r="E83" s="506"/>
      <c r="F83" s="506"/>
      <c r="G83" s="506"/>
      <c r="H83" s="506"/>
      <c r="I83" s="506"/>
      <c r="J83" s="506"/>
      <c r="K83" s="506"/>
    </row>
    <row r="84" spans="1:11" ht="42.75" customHeight="1">
      <c r="A84" s="462" t="s">
        <v>640</v>
      </c>
      <c r="B84" s="462" t="s">
        <v>685</v>
      </c>
      <c r="C84" s="462" t="s">
        <v>686</v>
      </c>
      <c r="D84" s="462" t="s">
        <v>687</v>
      </c>
      <c r="E84" s="462" t="s">
        <v>688</v>
      </c>
      <c r="F84" s="462" t="s">
        <v>687</v>
      </c>
      <c r="G84" s="462" t="s">
        <v>689</v>
      </c>
      <c r="H84" s="462" t="s">
        <v>687</v>
      </c>
      <c r="I84" s="462" t="s">
        <v>690</v>
      </c>
      <c r="J84" s="462" t="s">
        <v>691</v>
      </c>
      <c r="K84" s="462" t="s">
        <v>692</v>
      </c>
    </row>
    <row r="85" spans="1:11" ht="15">
      <c r="A85" s="504">
        <v>2018</v>
      </c>
      <c r="B85" s="201">
        <v>3870058</v>
      </c>
      <c r="C85" s="237">
        <v>826277</v>
      </c>
      <c r="D85" s="505">
        <v>21.350506891628001</v>
      </c>
      <c r="E85" s="237">
        <v>2950045</v>
      </c>
      <c r="F85" s="505">
        <v>76.227410545268299</v>
      </c>
      <c r="G85" s="237">
        <v>118621</v>
      </c>
      <c r="H85" s="505">
        <v>3.0650961820210401</v>
      </c>
      <c r="I85" s="237">
        <v>3894943</v>
      </c>
      <c r="J85" s="511">
        <v>100.643013618917</v>
      </c>
      <c r="K85" s="505">
        <v>-0.64301361891733699</v>
      </c>
    </row>
    <row r="86" spans="1:11" ht="15">
      <c r="A86" s="504">
        <v>2019</v>
      </c>
      <c r="B86" s="201">
        <v>3969222</v>
      </c>
      <c r="C86" s="237">
        <v>800149</v>
      </c>
      <c r="D86" s="505">
        <v>20.1588371726248</v>
      </c>
      <c r="E86" s="237">
        <v>3067157</v>
      </c>
      <c r="F86" s="505">
        <v>77.273505991854293</v>
      </c>
      <c r="G86" s="237">
        <v>134737</v>
      </c>
      <c r="H86" s="505">
        <v>3.3945443212800899</v>
      </c>
      <c r="I86" s="237">
        <v>4002043</v>
      </c>
      <c r="J86" s="511">
        <v>100.826887485759</v>
      </c>
      <c r="K86" s="505">
        <v>-0.82688748575915805</v>
      </c>
    </row>
    <row r="87" spans="1:11" ht="15">
      <c r="A87" s="504">
        <v>2020</v>
      </c>
      <c r="B87" s="201">
        <v>4055296</v>
      </c>
      <c r="C87" s="237">
        <v>901425</v>
      </c>
      <c r="D87" s="505">
        <v>22.228340422006202</v>
      </c>
      <c r="E87" s="237">
        <v>3129868</v>
      </c>
      <c r="F87" s="505">
        <v>77.179766902341996</v>
      </c>
      <c r="G87" s="237">
        <v>132392</v>
      </c>
      <c r="H87" s="505">
        <v>3.2646692128022199</v>
      </c>
      <c r="I87" s="237">
        <v>4163685</v>
      </c>
      <c r="J87" s="511">
        <v>102.67277653715</v>
      </c>
      <c r="K87" s="505">
        <v>-2.6727765371504399</v>
      </c>
    </row>
    <row r="88" spans="1:11" ht="15">
      <c r="A88" s="504">
        <v>2021</v>
      </c>
      <c r="B88" s="201">
        <v>4119008</v>
      </c>
      <c r="C88" s="237">
        <v>912411</v>
      </c>
      <c r="D88" s="505">
        <v>22.151231558666598</v>
      </c>
      <c r="E88" s="237">
        <v>3280838</v>
      </c>
      <c r="F88" s="505">
        <v>79.651168436672094</v>
      </c>
      <c r="G88" s="237">
        <v>133282</v>
      </c>
      <c r="H88" s="505">
        <v>3.2357791002105398</v>
      </c>
      <c r="I88" s="237">
        <v>4326531</v>
      </c>
      <c r="J88" s="511">
        <v>105.038179095549</v>
      </c>
      <c r="K88" s="505">
        <v>-5.0381790955492196</v>
      </c>
    </row>
    <row r="89" spans="1:11" ht="15">
      <c r="A89" s="504">
        <v>2022</v>
      </c>
      <c r="B89" s="201">
        <v>4182607</v>
      </c>
      <c r="C89" s="237">
        <v>1067292</v>
      </c>
      <c r="D89" s="505">
        <v>25.5173866442628</v>
      </c>
      <c r="E89" s="237">
        <v>3173282</v>
      </c>
      <c r="F89" s="505">
        <v>75.868519322996406</v>
      </c>
      <c r="G89" s="237">
        <v>63484</v>
      </c>
      <c r="H89" s="505">
        <v>1.5178093471368499</v>
      </c>
      <c r="I89" s="237">
        <v>4304058</v>
      </c>
      <c r="J89" s="511">
        <v>102.903715314396</v>
      </c>
      <c r="K89" s="505">
        <v>-2.9037153143960102</v>
      </c>
    </row>
    <row r="90" spans="1:11" ht="15">
      <c r="A90" s="504">
        <v>2023</v>
      </c>
      <c r="B90" s="201">
        <v>4146548</v>
      </c>
      <c r="C90" s="237">
        <v>1142904</v>
      </c>
      <c r="D90" s="505">
        <v>27.562782343288902</v>
      </c>
      <c r="E90" s="237">
        <v>3154899</v>
      </c>
      <c r="F90" s="505">
        <v>76.084950662575196</v>
      </c>
      <c r="G90" s="237">
        <v>130846</v>
      </c>
      <c r="H90" s="505">
        <v>3.15554046401971</v>
      </c>
      <c r="I90" s="237">
        <v>4428649</v>
      </c>
      <c r="J90" s="511">
        <v>106.803273469884</v>
      </c>
      <c r="K90" s="505">
        <v>-6.8032734698838802</v>
      </c>
    </row>
    <row r="91" spans="1:11" ht="15">
      <c r="A91" s="504">
        <v>2024</v>
      </c>
      <c r="B91" s="201">
        <v>4179996</v>
      </c>
      <c r="C91" s="201">
        <v>1214930</v>
      </c>
      <c r="D91" s="505">
        <v>29.065338818506</v>
      </c>
      <c r="E91" s="201">
        <v>3135814</v>
      </c>
      <c r="F91" s="505">
        <v>75.019545473249295</v>
      </c>
      <c r="G91" s="201">
        <v>135884</v>
      </c>
      <c r="H91" s="505">
        <v>3.2508165079583802</v>
      </c>
      <c r="I91" s="201">
        <v>4486628</v>
      </c>
      <c r="J91" s="511">
        <v>107.335700799714</v>
      </c>
      <c r="K91" s="505">
        <v>-7.33570079971369</v>
      </c>
    </row>
    <row r="92" spans="1:11" ht="15">
      <c r="A92" s="504">
        <v>2025</v>
      </c>
      <c r="B92" s="201">
        <v>4209006</v>
      </c>
      <c r="C92" s="201">
        <v>1117260</v>
      </c>
      <c r="D92" s="505">
        <v>26.544509558788899</v>
      </c>
      <c r="E92" s="201">
        <v>3077748</v>
      </c>
      <c r="F92" s="505">
        <v>73.122917857565398</v>
      </c>
      <c r="G92" s="201">
        <v>137013</v>
      </c>
      <c r="H92" s="505">
        <v>3.2552341336648101</v>
      </c>
      <c r="I92" s="201">
        <v>4332021</v>
      </c>
      <c r="J92" s="511">
        <v>102.922661550019</v>
      </c>
      <c r="K92" s="505">
        <v>-2.9226615500191699</v>
      </c>
    </row>
    <row r="97" spans="1:12" ht="25.5" customHeight="1">
      <c r="A97" s="763" t="s">
        <v>540</v>
      </c>
      <c r="B97" s="799" t="s">
        <v>607</v>
      </c>
      <c r="C97" s="800"/>
      <c r="D97" s="800"/>
      <c r="E97" s="800"/>
      <c r="F97" s="750" t="s">
        <v>508</v>
      </c>
      <c r="G97" s="750"/>
      <c r="H97" s="750"/>
      <c r="I97" s="750"/>
      <c r="J97" s="750"/>
      <c r="K97" s="752"/>
    </row>
    <row r="98" spans="1:12" ht="26.25" customHeight="1">
      <c r="A98" s="764"/>
      <c r="B98" s="773" t="s">
        <v>1289</v>
      </c>
      <c r="C98" s="771"/>
      <c r="D98" s="771"/>
      <c r="E98" s="771"/>
      <c r="F98" s="513" t="s">
        <v>508</v>
      </c>
      <c r="G98" s="774" t="s">
        <v>1288</v>
      </c>
      <c r="H98" s="771"/>
      <c r="I98" s="771"/>
      <c r="J98" s="771"/>
      <c r="K98" s="775"/>
    </row>
    <row r="99" spans="1:12" ht="26.25" customHeight="1">
      <c r="A99" s="765"/>
      <c r="B99" s="794" t="s">
        <v>695</v>
      </c>
      <c r="C99" s="795"/>
      <c r="D99" s="795"/>
      <c r="E99" s="795"/>
      <c r="F99" s="795"/>
      <c r="G99" s="795"/>
      <c r="H99" s="795"/>
      <c r="I99" s="795"/>
      <c r="J99" s="795"/>
      <c r="K99" s="796"/>
    </row>
    <row r="100" spans="1:12" ht="17.25" customHeight="1">
      <c r="A100" s="175" t="s">
        <v>543</v>
      </c>
      <c r="B100" s="223" t="s">
        <v>544</v>
      </c>
      <c r="C100" s="224"/>
      <c r="D100" s="224"/>
      <c r="E100" s="224"/>
      <c r="F100" s="224"/>
      <c r="G100" s="224"/>
      <c r="H100" s="224"/>
      <c r="I100" s="224"/>
      <c r="J100" s="224"/>
      <c r="K100" s="228"/>
    </row>
    <row r="101" spans="1:12" ht="16.5" customHeight="1">
      <c r="A101" s="225" t="s">
        <v>545</v>
      </c>
      <c r="B101" s="223" t="s">
        <v>546</v>
      </c>
      <c r="C101" s="224"/>
      <c r="D101" s="224"/>
      <c r="E101" s="224"/>
      <c r="F101" s="224"/>
      <c r="G101" s="224"/>
      <c r="H101" s="224"/>
      <c r="I101" s="224"/>
      <c r="J101" s="224"/>
      <c r="K101" s="228"/>
    </row>
    <row r="109" spans="1:12">
      <c r="L109" s="506"/>
    </row>
    <row r="110" spans="1:12">
      <c r="L110" s="506"/>
    </row>
    <row r="192" spans="12:13" ht="22.5">
      <c r="L192" s="514"/>
      <c r="M192" s="514"/>
    </row>
    <row r="193" spans="12:13" ht="22.5">
      <c r="L193" s="514"/>
      <c r="M193" s="514"/>
    </row>
    <row r="194" spans="12:13" ht="19.5">
      <c r="L194" s="515"/>
      <c r="M194" s="515"/>
    </row>
  </sheetData>
  <sheetProtection autoFilter="0"/>
  <mergeCells count="8">
    <mergeCell ref="B99:K99"/>
    <mergeCell ref="A97:A99"/>
    <mergeCell ref="C1:D1"/>
    <mergeCell ref="L1:AS1"/>
    <mergeCell ref="B97:E97"/>
    <mergeCell ref="F97:K97"/>
    <mergeCell ref="B98:E98"/>
    <mergeCell ref="G98:K98"/>
  </mergeCells>
  <hyperlinks>
    <hyperlink ref="K1" location="INDICE!B2" display="Indice" xr:uid="{00000000-0004-0000-0900-000000000000}"/>
  </hyperlinks>
  <pageMargins left="0.75" right="0.75" top="1" bottom="1" header="0" footer="0"/>
  <pageSetup paperSize="9" orientation="portrait"/>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X227"/>
  <sheetViews>
    <sheetView showGridLines="0" showRowColHeaders="0" zoomScale="82" zoomScaleNormal="82" workbookViewId="0">
      <selection activeCell="U1" sqref="U1:XFD1048576"/>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0.28515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31"/>
      <c r="B1" s="493"/>
      <c r="C1" s="802" t="s">
        <v>696</v>
      </c>
      <c r="D1" s="802"/>
      <c r="E1" s="802"/>
      <c r="F1" s="802"/>
      <c r="G1" s="802"/>
      <c r="H1" s="802"/>
      <c r="I1" s="802"/>
      <c r="J1" s="802"/>
      <c r="K1" s="802"/>
      <c r="L1" s="802"/>
      <c r="M1" s="802"/>
      <c r="N1" s="802"/>
      <c r="O1" s="802"/>
      <c r="P1" s="802"/>
      <c r="Q1" s="802"/>
      <c r="R1" s="802"/>
      <c r="S1" s="802"/>
      <c r="T1" s="281" t="s">
        <v>508</v>
      </c>
      <c r="U1" s="353"/>
      <c r="V1" s="353"/>
      <c r="X1" s="501"/>
    </row>
    <row r="2" spans="1:24" ht="24.75" customHeight="1">
      <c r="A2" s="801" t="s">
        <v>697</v>
      </c>
      <c r="B2" s="779" t="s">
        <v>531</v>
      </c>
      <c r="C2" s="779"/>
      <c r="D2" s="779" t="s">
        <v>532</v>
      </c>
      <c r="E2" s="779"/>
      <c r="F2" s="779" t="s">
        <v>698</v>
      </c>
      <c r="G2" s="779"/>
      <c r="H2" s="779" t="s">
        <v>534</v>
      </c>
      <c r="I2" s="779"/>
      <c r="J2" s="779" t="s">
        <v>535</v>
      </c>
      <c r="K2" s="779"/>
      <c r="L2" s="779" t="s">
        <v>536</v>
      </c>
      <c r="M2" s="779"/>
      <c r="N2" s="779" t="s">
        <v>537</v>
      </c>
      <c r="O2" s="779"/>
      <c r="P2" s="779" t="s">
        <v>538</v>
      </c>
      <c r="Q2" s="779"/>
      <c r="R2" s="779" t="s">
        <v>699</v>
      </c>
      <c r="S2" s="779"/>
      <c r="T2" s="168" t="s">
        <v>529</v>
      </c>
    </row>
    <row r="3" spans="1:24" ht="45">
      <c r="A3" s="801"/>
      <c r="B3" s="495" t="s">
        <v>700</v>
      </c>
      <c r="C3" s="495" t="s">
        <v>701</v>
      </c>
      <c r="D3" s="495" t="s">
        <v>700</v>
      </c>
      <c r="E3" s="495" t="s">
        <v>701</v>
      </c>
      <c r="F3" s="495" t="s">
        <v>700</v>
      </c>
      <c r="G3" s="495" t="s">
        <v>701</v>
      </c>
      <c r="H3" s="495" t="s">
        <v>700</v>
      </c>
      <c r="I3" s="495" t="s">
        <v>701</v>
      </c>
      <c r="J3" s="495" t="s">
        <v>700</v>
      </c>
      <c r="K3" s="495" t="s">
        <v>701</v>
      </c>
      <c r="L3" s="495" t="s">
        <v>700</v>
      </c>
      <c r="M3" s="495" t="s">
        <v>701</v>
      </c>
      <c r="N3" s="495" t="s">
        <v>700</v>
      </c>
      <c r="O3" s="495" t="s">
        <v>701</v>
      </c>
      <c r="P3" s="495" t="s">
        <v>700</v>
      </c>
      <c r="Q3" s="495" t="s">
        <v>701</v>
      </c>
      <c r="R3" s="495" t="s">
        <v>700</v>
      </c>
      <c r="S3" s="495" t="s">
        <v>701</v>
      </c>
    </row>
    <row r="4" spans="1:24" ht="15">
      <c r="A4" s="496" t="s">
        <v>613</v>
      </c>
      <c r="B4" s="497">
        <v>58176</v>
      </c>
      <c r="C4" s="498">
        <v>0.51937756113238898</v>
      </c>
      <c r="D4" s="497">
        <v>226263</v>
      </c>
      <c r="E4" s="498">
        <v>0.83697264505151003</v>
      </c>
      <c r="F4" s="497">
        <v>397435</v>
      </c>
      <c r="G4" s="498">
        <v>0.72674227241475198</v>
      </c>
      <c r="H4" s="497">
        <v>143530</v>
      </c>
      <c r="I4" s="498">
        <v>0.67845882592069096</v>
      </c>
      <c r="J4" s="497">
        <v>149043</v>
      </c>
      <c r="K4" s="498">
        <v>0.66611396648044696</v>
      </c>
      <c r="L4" s="497">
        <v>136139</v>
      </c>
      <c r="M4" s="498">
        <v>0.52334382796492596</v>
      </c>
      <c r="N4" s="497">
        <v>271078</v>
      </c>
      <c r="O4" s="498">
        <v>0.37258559099674399</v>
      </c>
      <c r="P4" s="497">
        <v>206754</v>
      </c>
      <c r="Q4" s="498">
        <v>0.52931598592955598</v>
      </c>
      <c r="R4" s="497">
        <v>1117260</v>
      </c>
      <c r="S4" s="498">
        <v>0.26544509558788898</v>
      </c>
      <c r="T4" s="378"/>
    </row>
    <row r="5" spans="1:24" ht="15">
      <c r="A5" s="496" t="s">
        <v>615</v>
      </c>
      <c r="B5" s="497">
        <v>26234</v>
      </c>
      <c r="C5" s="498">
        <v>0.23420914017373301</v>
      </c>
      <c r="D5" s="497">
        <v>35429</v>
      </c>
      <c r="E5" s="498">
        <v>0.13105591210904999</v>
      </c>
      <c r="F5" s="497">
        <v>198318</v>
      </c>
      <c r="G5" s="498">
        <v>0.36264061791424701</v>
      </c>
      <c r="H5" s="497">
        <v>41747</v>
      </c>
      <c r="I5" s="498">
        <v>0.197335892187773</v>
      </c>
      <c r="J5" s="497">
        <v>35201</v>
      </c>
      <c r="K5" s="498">
        <v>0.157322905027933</v>
      </c>
      <c r="L5" s="497">
        <v>85673</v>
      </c>
      <c r="M5" s="498">
        <v>0.32934306681582098</v>
      </c>
      <c r="N5" s="497">
        <v>429509</v>
      </c>
      <c r="O5" s="498">
        <v>0.59034250143287303</v>
      </c>
      <c r="P5" s="497">
        <v>86769</v>
      </c>
      <c r="Q5" s="498">
        <v>0.22213944486259801</v>
      </c>
      <c r="R5" s="497">
        <v>3077748</v>
      </c>
      <c r="S5" s="498">
        <v>0.73122917857565395</v>
      </c>
      <c r="T5" s="378"/>
    </row>
    <row r="6" spans="1:24" ht="15">
      <c r="A6" s="496" t="s">
        <v>617</v>
      </c>
      <c r="B6" s="497">
        <v>1801</v>
      </c>
      <c r="C6" s="498">
        <v>1.6078777977162999E-2</v>
      </c>
      <c r="D6" s="497">
        <v>4219</v>
      </c>
      <c r="E6" s="498">
        <v>1.5606562228346299E-2</v>
      </c>
      <c r="F6" s="497">
        <v>9802</v>
      </c>
      <c r="G6" s="498">
        <v>3.6258716037508999E-2</v>
      </c>
      <c r="H6" s="497">
        <v>3196</v>
      </c>
      <c r="I6" s="498">
        <v>1.1822368542734E-2</v>
      </c>
      <c r="J6" s="497">
        <v>4290</v>
      </c>
      <c r="K6" s="498">
        <v>1.5869199326761198E-2</v>
      </c>
      <c r="L6" s="497">
        <v>4370</v>
      </c>
      <c r="M6" s="498">
        <v>1.6165128451735799E-2</v>
      </c>
      <c r="N6" s="497">
        <v>9351</v>
      </c>
      <c r="O6" s="498">
        <v>3.4590415595464899E-2</v>
      </c>
      <c r="P6" s="497">
        <v>6206</v>
      </c>
      <c r="Q6" s="498">
        <v>2.2956701869902198E-2</v>
      </c>
      <c r="R6" s="497">
        <v>64016</v>
      </c>
      <c r="S6" s="498">
        <v>0.23680248580464999</v>
      </c>
      <c r="T6" s="378"/>
    </row>
    <row r="7" spans="1:24" ht="15">
      <c r="A7" s="496" t="s">
        <v>702</v>
      </c>
      <c r="B7" s="497">
        <v>2206</v>
      </c>
      <c r="C7" s="498">
        <v>1.9694494290739301E-2</v>
      </c>
      <c r="D7" s="497">
        <v>2439</v>
      </c>
      <c r="E7" s="498">
        <v>9.0221391976621594E-3</v>
      </c>
      <c r="F7" s="497">
        <v>10281</v>
      </c>
      <c r="G7" s="498">
        <v>1.87996459866294E-2</v>
      </c>
      <c r="H7" s="497">
        <v>1014</v>
      </c>
      <c r="I7" s="498">
        <v>4.7931251270367202E-3</v>
      </c>
      <c r="J7" s="497">
        <v>1379</v>
      </c>
      <c r="K7" s="498">
        <v>6.1631284916201104E-3</v>
      </c>
      <c r="L7" s="497">
        <v>1433</v>
      </c>
      <c r="M7" s="498">
        <v>5.50872053910884E-3</v>
      </c>
      <c r="N7" s="497">
        <v>5333</v>
      </c>
      <c r="O7" s="498">
        <v>7.3299897327914303E-3</v>
      </c>
      <c r="P7" s="497">
        <v>3173</v>
      </c>
      <c r="Q7" s="498">
        <v>8.1232751161016501E-3</v>
      </c>
      <c r="R7" s="497">
        <v>72997</v>
      </c>
      <c r="S7" s="498">
        <v>1.73430496416494E-2</v>
      </c>
      <c r="T7" s="378"/>
    </row>
    <row r="8" spans="1:24" ht="24" customHeight="1">
      <c r="A8" s="499" t="s">
        <v>703</v>
      </c>
      <c r="B8" s="494">
        <v>88417</v>
      </c>
      <c r="C8" s="500">
        <v>0.78935997357402399</v>
      </c>
      <c r="D8" s="494">
        <v>268350</v>
      </c>
      <c r="E8" s="500">
        <v>0.99265725858656895</v>
      </c>
      <c r="F8" s="494">
        <v>615836</v>
      </c>
      <c r="G8" s="500">
        <v>1.12610629178309</v>
      </c>
      <c r="H8" s="494">
        <v>189487</v>
      </c>
      <c r="I8" s="500">
        <v>0.89569516858659504</v>
      </c>
      <c r="J8" s="494">
        <v>189913</v>
      </c>
      <c r="K8" s="500">
        <v>0.84877318435754201</v>
      </c>
      <c r="L8" s="494">
        <v>227615</v>
      </c>
      <c r="M8" s="500">
        <v>0.87499471424233</v>
      </c>
      <c r="N8" s="494">
        <v>715271</v>
      </c>
      <c r="O8" s="500">
        <v>0.983110648071153</v>
      </c>
      <c r="P8" s="494">
        <v>302902</v>
      </c>
      <c r="Q8" s="500">
        <v>0.77546683870703503</v>
      </c>
      <c r="R8" s="494">
        <v>4332021</v>
      </c>
      <c r="S8" s="500">
        <v>1.0292266155001899</v>
      </c>
      <c r="T8" s="378"/>
    </row>
    <row r="9" spans="1:24" ht="50.25" customHeight="1"/>
    <row r="12" spans="1:24" ht="12.75" customHeight="1"/>
    <row r="13" spans="1:24" ht="13.5" customHeight="1"/>
    <row r="38" ht="12.75" customHeight="1"/>
    <row r="39" ht="12.75" hidden="1" customHeight="1"/>
    <row r="63" ht="12.75" customHeight="1"/>
    <row r="64" ht="12.75" hidden="1" customHeight="1"/>
    <row r="87" ht="12.75" customHeight="1"/>
    <row r="88" ht="12.75" hidden="1" customHeight="1"/>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1">
    <mergeCell ref="A2:A3"/>
    <mergeCell ref="C1:S1"/>
    <mergeCell ref="B2:C2"/>
    <mergeCell ref="D2:E2"/>
    <mergeCell ref="F2:G2"/>
    <mergeCell ref="H2:I2"/>
    <mergeCell ref="J2:K2"/>
    <mergeCell ref="L2:M2"/>
    <mergeCell ref="N2:O2"/>
    <mergeCell ref="P2:Q2"/>
    <mergeCell ref="R2:S2"/>
  </mergeCells>
  <hyperlinks>
    <hyperlink ref="T2" location="INDICE!B2" display="Indice" xr:uid="{00000000-0004-0000-0A00-000000000000}"/>
  </hyperlinks>
  <pageMargins left="0.7" right="0.7" top="0.75" bottom="0.75" header="0.3" footer="0.3"/>
  <pageSetup scale="36" orientation="portrait"/>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4">
    <tabColor rgb="FFFEFED6"/>
  </sheetPr>
  <dimension ref="A1:AH71"/>
  <sheetViews>
    <sheetView showGridLines="0" showRowColHeaders="0" zoomScale="80" zoomScaleNormal="80" workbookViewId="0">
      <selection activeCell="J17" sqref="J17"/>
    </sheetView>
  </sheetViews>
  <sheetFormatPr baseColWidth="10" defaultColWidth="0" defaultRowHeight="12.75"/>
  <cols>
    <col min="1" max="1" width="27.7109375" customWidth="1"/>
    <col min="2" max="2" width="42.140625" customWidth="1"/>
    <col min="3" max="3" width="23" customWidth="1"/>
    <col min="4" max="4" width="13" customWidth="1"/>
    <col min="5" max="5" width="17.1406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808" t="s">
        <v>268</v>
      </c>
      <c r="B1" s="808"/>
      <c r="C1" s="808"/>
      <c r="D1" s="808"/>
      <c r="E1" s="461"/>
      <c r="F1" s="461"/>
      <c r="G1" s="461"/>
      <c r="H1" s="461"/>
      <c r="K1" s="167" t="s">
        <v>508</v>
      </c>
      <c r="L1" s="353"/>
      <c r="W1" s="732" t="s">
        <v>269</v>
      </c>
      <c r="X1" s="733"/>
      <c r="Y1" s="734"/>
    </row>
    <row r="2" spans="1:25" s="290" customFormat="1" ht="39" customHeight="1">
      <c r="A2" s="462" t="s">
        <v>270</v>
      </c>
      <c r="B2" s="462" t="s">
        <v>271</v>
      </c>
      <c r="C2" s="462" t="s">
        <v>273</v>
      </c>
      <c r="D2" s="462" t="s">
        <v>274</v>
      </c>
      <c r="E2" s="461"/>
      <c r="F2" s="462" t="s">
        <v>704</v>
      </c>
      <c r="G2" s="462" t="s">
        <v>554</v>
      </c>
      <c r="H2" s="462" t="s">
        <v>555</v>
      </c>
      <c r="I2" s="462" t="s">
        <v>705</v>
      </c>
      <c r="J2" s="462" t="s">
        <v>687</v>
      </c>
      <c r="K2" s="168" t="s">
        <v>529</v>
      </c>
      <c r="W2" s="3" t="s">
        <v>272</v>
      </c>
      <c r="X2" s="485" t="s">
        <v>273</v>
      </c>
      <c r="Y2" s="3" t="s">
        <v>274</v>
      </c>
    </row>
    <row r="3" spans="1:25" ht="18.95" customHeight="1">
      <c r="A3" s="428" t="s">
        <v>304</v>
      </c>
      <c r="B3" s="463" t="s">
        <v>293</v>
      </c>
      <c r="C3" s="464">
        <v>1404071</v>
      </c>
      <c r="D3" s="465">
        <v>51.893499522116102</v>
      </c>
      <c r="E3" s="461"/>
      <c r="F3" s="428" t="s">
        <v>293</v>
      </c>
      <c r="G3" s="466">
        <v>1404071</v>
      </c>
      <c r="H3" s="466">
        <v>136976</v>
      </c>
      <c r="I3" s="466">
        <v>1541047</v>
      </c>
      <c r="J3" s="474">
        <v>0.22924380413506901</v>
      </c>
      <c r="K3" s="42"/>
      <c r="L3" s="42"/>
      <c r="V3" s="290"/>
      <c r="W3" s="486" t="s">
        <v>706</v>
      </c>
      <c r="X3" s="487">
        <v>3006339</v>
      </c>
      <c r="Y3" s="489" t="e">
        <v>#REF!</v>
      </c>
    </row>
    <row r="4" spans="1:25" ht="39" customHeight="1">
      <c r="A4" s="428" t="s">
        <v>305</v>
      </c>
      <c r="B4" s="463" t="s">
        <v>295</v>
      </c>
      <c r="C4" s="464">
        <v>404165</v>
      </c>
      <c r="D4" s="465">
        <v>14.9376607268123</v>
      </c>
      <c r="E4" s="461"/>
      <c r="F4" s="428" t="s">
        <v>295</v>
      </c>
      <c r="G4" s="466">
        <v>404165</v>
      </c>
      <c r="H4" s="466">
        <v>55051</v>
      </c>
      <c r="I4" s="466">
        <v>459216</v>
      </c>
      <c r="J4" s="474">
        <v>6.8312272604073701E-2</v>
      </c>
      <c r="K4" s="42"/>
      <c r="L4" s="42"/>
      <c r="W4" s="486" t="s">
        <v>707</v>
      </c>
      <c r="X4" s="487">
        <v>1541047</v>
      </c>
      <c r="Y4" s="489" t="e">
        <v>#REF!</v>
      </c>
    </row>
    <row r="5" spans="1:25" ht="21.75" customHeight="1">
      <c r="A5" s="428" t="s">
        <v>275</v>
      </c>
      <c r="B5" s="463" t="s">
        <v>276</v>
      </c>
      <c r="C5" s="464">
        <v>424049</v>
      </c>
      <c r="D5" s="465">
        <v>15.672559705922099</v>
      </c>
      <c r="E5" s="461"/>
      <c r="F5" s="428" t="s">
        <v>276</v>
      </c>
      <c r="G5" s="466">
        <v>424049</v>
      </c>
      <c r="H5" s="466">
        <v>2582290</v>
      </c>
      <c r="I5" s="466">
        <v>3006339</v>
      </c>
      <c r="J5" s="474">
        <v>0.44721840987304101</v>
      </c>
      <c r="K5" s="42"/>
      <c r="L5" s="42"/>
      <c r="W5" s="486" t="s">
        <v>277</v>
      </c>
      <c r="X5" s="487">
        <v>1003536</v>
      </c>
      <c r="Y5" s="489" t="e">
        <v>#REF!</v>
      </c>
    </row>
    <row r="6" spans="1:25" ht="33" customHeight="1">
      <c r="A6" s="428" t="s">
        <v>278</v>
      </c>
      <c r="B6" s="463" t="s">
        <v>279</v>
      </c>
      <c r="C6" s="464">
        <v>303805</v>
      </c>
      <c r="D6" s="465">
        <v>11.2284240770705</v>
      </c>
      <c r="E6" s="461"/>
      <c r="F6" s="428" t="s">
        <v>279</v>
      </c>
      <c r="G6" s="466">
        <v>303805</v>
      </c>
      <c r="H6" s="466">
        <v>699731</v>
      </c>
      <c r="I6" s="466">
        <v>1003536</v>
      </c>
      <c r="J6" s="474">
        <v>0.14928448660325799</v>
      </c>
      <c r="K6" s="42"/>
      <c r="L6" s="42"/>
      <c r="W6" s="486"/>
      <c r="X6" s="487"/>
      <c r="Y6" s="489"/>
    </row>
    <row r="7" spans="1:25" ht="18.95" customHeight="1">
      <c r="A7" s="428" t="s">
        <v>281</v>
      </c>
      <c r="B7" s="463" t="s">
        <v>282</v>
      </c>
      <c r="C7" s="464">
        <v>129449</v>
      </c>
      <c r="D7" s="465">
        <v>4.7843461047471303</v>
      </c>
      <c r="E7" s="461"/>
      <c r="F7" s="428" t="s">
        <v>282</v>
      </c>
      <c r="G7" s="466">
        <v>129449</v>
      </c>
      <c r="H7" s="466">
        <v>401240</v>
      </c>
      <c r="I7" s="466">
        <v>530689</v>
      </c>
      <c r="J7" s="474">
        <v>7.8944487204242103E-2</v>
      </c>
      <c r="K7" s="42"/>
      <c r="L7" s="42"/>
      <c r="W7" s="486" t="s">
        <v>280</v>
      </c>
      <c r="X7" s="487" t="e">
        <v>#N/A</v>
      </c>
      <c r="Y7" s="489" t="e">
        <v>#N/A</v>
      </c>
    </row>
    <row r="8" spans="1:25" ht="18.95" customHeight="1">
      <c r="A8" s="428" t="s">
        <v>317</v>
      </c>
      <c r="B8" s="463" t="s">
        <v>301</v>
      </c>
      <c r="C8" s="464">
        <v>21485</v>
      </c>
      <c r="D8" s="465">
        <v>0.79407083917598498</v>
      </c>
      <c r="E8" s="461"/>
      <c r="F8" s="428" t="s">
        <v>301</v>
      </c>
      <c r="G8" s="466">
        <v>21485</v>
      </c>
      <c r="H8" s="466">
        <v>327</v>
      </c>
      <c r="I8" s="466">
        <v>21812</v>
      </c>
      <c r="J8" s="474">
        <v>3.2447198922512599E-3</v>
      </c>
      <c r="K8" s="42"/>
      <c r="L8" s="42"/>
      <c r="W8" s="486" t="s">
        <v>708</v>
      </c>
      <c r="X8" s="487">
        <v>150722</v>
      </c>
      <c r="Y8" s="489" t="e">
        <v>#REF!</v>
      </c>
    </row>
    <row r="9" spans="1:25" ht="18.95" customHeight="1">
      <c r="A9" s="428" t="s">
        <v>283</v>
      </c>
      <c r="B9" s="463" t="s">
        <v>284</v>
      </c>
      <c r="C9" s="464">
        <v>18644</v>
      </c>
      <c r="D9" s="465">
        <v>0.68906943102616103</v>
      </c>
      <c r="E9" s="461"/>
      <c r="F9" s="428" t="s">
        <v>284</v>
      </c>
      <c r="G9" s="466">
        <v>18644</v>
      </c>
      <c r="H9" s="466">
        <v>132078</v>
      </c>
      <c r="I9" s="466">
        <v>150722</v>
      </c>
      <c r="J9" s="474">
        <v>2.2421175114610999E-2</v>
      </c>
      <c r="K9" s="42"/>
      <c r="L9" s="42"/>
      <c r="W9" s="486" t="s">
        <v>709</v>
      </c>
      <c r="X9" s="487" t="e">
        <v>#N/A</v>
      </c>
      <c r="Y9" s="489" t="e">
        <v>#N/A</v>
      </c>
    </row>
    <row r="10" spans="1:25" ht="18.95" customHeight="1">
      <c r="A10" s="428" t="s">
        <v>313</v>
      </c>
      <c r="B10" s="463" t="s">
        <v>710</v>
      </c>
      <c r="C10" s="464">
        <v>1</v>
      </c>
      <c r="D10" s="465">
        <v>3.6959312970723098E-5</v>
      </c>
      <c r="E10" s="461"/>
      <c r="F10" s="428" t="s">
        <v>710</v>
      </c>
      <c r="G10" s="466">
        <v>1</v>
      </c>
      <c r="H10" s="466">
        <v>3</v>
      </c>
      <c r="I10" s="466">
        <v>4</v>
      </c>
      <c r="J10" s="474">
        <v>5.9503390651957804E-7</v>
      </c>
      <c r="K10" s="42"/>
      <c r="L10" s="42"/>
      <c r="W10" s="486"/>
      <c r="X10" s="487"/>
      <c r="Y10" s="489"/>
    </row>
    <row r="11" spans="1:25" ht="18.95" customHeight="1">
      <c r="A11" s="428" t="s">
        <v>315</v>
      </c>
      <c r="B11" s="463" t="s">
        <v>711</v>
      </c>
      <c r="C11" s="464">
        <v>6</v>
      </c>
      <c r="D11" s="465">
        <v>2.2175587782433801E-4</v>
      </c>
      <c r="E11" s="461"/>
      <c r="F11" s="428" t="s">
        <v>711</v>
      </c>
      <c r="G11" s="466">
        <v>6</v>
      </c>
      <c r="H11" s="466">
        <v>2</v>
      </c>
      <c r="I11" s="466">
        <v>8</v>
      </c>
      <c r="J11" s="474">
        <v>1.1900678130391601E-6</v>
      </c>
      <c r="K11" s="42"/>
      <c r="L11" s="42"/>
      <c r="W11" s="486" t="s">
        <v>285</v>
      </c>
      <c r="X11" s="487" t="e">
        <v>#N/A</v>
      </c>
      <c r="Y11" s="489" t="e">
        <v>#N/A</v>
      </c>
    </row>
    <row r="12" spans="1:25" ht="18.95" customHeight="1">
      <c r="A12" s="428" t="s">
        <v>712</v>
      </c>
      <c r="B12" s="463" t="s">
        <v>713</v>
      </c>
      <c r="C12" s="464">
        <v>0</v>
      </c>
      <c r="D12" s="465">
        <v>0</v>
      </c>
      <c r="E12" s="461"/>
      <c r="F12" s="428" t="s">
        <v>713</v>
      </c>
      <c r="G12" s="466">
        <v>0</v>
      </c>
      <c r="H12" s="466">
        <v>0</v>
      </c>
      <c r="I12" s="466">
        <v>0</v>
      </c>
      <c r="J12" s="475">
        <v>0</v>
      </c>
      <c r="K12" s="42"/>
      <c r="L12" s="42"/>
      <c r="W12" s="486" t="s">
        <v>288</v>
      </c>
      <c r="X12" s="487">
        <v>0</v>
      </c>
      <c r="Y12" s="489" t="e">
        <v>#REF!</v>
      </c>
    </row>
    <row r="13" spans="1:25" ht="18.95" customHeight="1">
      <c r="A13" s="428" t="s">
        <v>310</v>
      </c>
      <c r="B13" s="463" t="s">
        <v>303</v>
      </c>
      <c r="C13" s="464">
        <v>0</v>
      </c>
      <c r="D13" s="465">
        <v>0</v>
      </c>
      <c r="E13" s="461"/>
      <c r="F13" s="428" t="s">
        <v>287</v>
      </c>
      <c r="G13" s="466">
        <v>0</v>
      </c>
      <c r="H13" s="466">
        <v>0</v>
      </c>
      <c r="I13" s="466">
        <v>0</v>
      </c>
      <c r="J13" s="475">
        <v>0</v>
      </c>
      <c r="K13" s="42"/>
      <c r="L13" s="42"/>
      <c r="W13" s="486" t="s">
        <v>714</v>
      </c>
      <c r="X13" s="487">
        <v>4</v>
      </c>
      <c r="Y13" s="489" t="e">
        <v>#REF!</v>
      </c>
    </row>
    <row r="14" spans="1:25" ht="18.95" customHeight="1">
      <c r="A14" s="428" t="s">
        <v>311</v>
      </c>
      <c r="B14" s="463" t="s">
        <v>715</v>
      </c>
      <c r="C14" s="464">
        <v>2</v>
      </c>
      <c r="D14" s="465">
        <v>7.3918625941446102E-5</v>
      </c>
      <c r="E14" s="461"/>
      <c r="F14" s="428" t="s">
        <v>303</v>
      </c>
      <c r="G14" s="466">
        <v>0</v>
      </c>
      <c r="H14" s="466">
        <v>4</v>
      </c>
      <c r="I14" s="466">
        <v>4</v>
      </c>
      <c r="J14" s="475">
        <v>5.9503390651957804E-7</v>
      </c>
      <c r="K14" s="42"/>
      <c r="L14" s="42"/>
      <c r="W14" s="486" t="s">
        <v>716</v>
      </c>
      <c r="X14" s="487" t="e">
        <v>#N/A</v>
      </c>
      <c r="Y14" s="489" t="e">
        <v>#N/A</v>
      </c>
    </row>
    <row r="15" spans="1:25" ht="18.95" customHeight="1">
      <c r="A15" s="428" t="s">
        <v>286</v>
      </c>
      <c r="B15" s="463" t="s">
        <v>287</v>
      </c>
      <c r="C15" s="464">
        <v>0</v>
      </c>
      <c r="D15" s="465">
        <v>0</v>
      </c>
      <c r="E15" s="461"/>
      <c r="F15" s="428" t="s">
        <v>332</v>
      </c>
      <c r="G15" s="466">
        <v>0</v>
      </c>
      <c r="H15" s="466">
        <v>6950</v>
      </c>
      <c r="I15" s="466">
        <v>6950</v>
      </c>
      <c r="J15" s="475">
        <v>1.0338714125777699E-3</v>
      </c>
      <c r="K15" s="42"/>
      <c r="L15" s="42"/>
    </row>
    <row r="16" spans="1:25" ht="18.95" customHeight="1">
      <c r="A16" s="428" t="s">
        <v>319</v>
      </c>
      <c r="B16" s="463" t="s">
        <v>717</v>
      </c>
      <c r="C16" s="464">
        <v>1</v>
      </c>
      <c r="D16" s="465">
        <v>3.6959312970723098E-5</v>
      </c>
      <c r="E16" s="461"/>
      <c r="F16" s="428" t="s">
        <v>341</v>
      </c>
      <c r="G16" s="466">
        <v>0</v>
      </c>
      <c r="H16" s="466">
        <v>2</v>
      </c>
      <c r="I16" s="466">
        <v>2</v>
      </c>
      <c r="J16" s="475">
        <v>2.9751695325978902E-7</v>
      </c>
      <c r="K16" s="42"/>
      <c r="L16" s="42"/>
    </row>
    <row r="17" spans="1:27" ht="18.95" customHeight="1">
      <c r="A17" s="809" t="s">
        <v>718</v>
      </c>
      <c r="B17" s="810"/>
      <c r="C17" s="467">
        <v>2705678</v>
      </c>
      <c r="D17" s="468">
        <v>100</v>
      </c>
      <c r="E17" s="461"/>
      <c r="F17" s="428" t="s">
        <v>719</v>
      </c>
      <c r="G17" s="466">
        <v>0</v>
      </c>
      <c r="H17" s="466">
        <v>1974</v>
      </c>
      <c r="I17" s="466">
        <v>1974</v>
      </c>
      <c r="J17" s="475">
        <v>2.9364923286741198E-4</v>
      </c>
      <c r="K17" s="42"/>
      <c r="L17" s="42"/>
    </row>
    <row r="18" spans="1:27" ht="18.95" customHeight="1">
      <c r="E18" s="461"/>
      <c r="F18" s="428" t="s">
        <v>715</v>
      </c>
      <c r="G18" s="466">
        <v>2</v>
      </c>
      <c r="H18" s="466">
        <v>0</v>
      </c>
      <c r="I18" s="466">
        <v>2</v>
      </c>
      <c r="J18" s="475">
        <v>2.9751695325978902E-7</v>
      </c>
      <c r="K18" s="42"/>
      <c r="L18" s="42"/>
    </row>
    <row r="19" spans="1:27" ht="18.95" customHeight="1">
      <c r="A19" s="428" t="s">
        <v>278</v>
      </c>
      <c r="B19" s="463" t="s">
        <v>279</v>
      </c>
      <c r="C19" s="464">
        <v>215439</v>
      </c>
      <c r="D19" s="461"/>
      <c r="E19" s="461"/>
      <c r="F19" s="428" t="s">
        <v>717</v>
      </c>
      <c r="G19" s="466">
        <v>1</v>
      </c>
      <c r="H19" s="466">
        <v>0</v>
      </c>
      <c r="I19" s="466">
        <v>1</v>
      </c>
      <c r="J19" s="475">
        <v>1.4875847662989501E-7</v>
      </c>
      <c r="K19" s="42"/>
      <c r="L19" s="42"/>
    </row>
    <row r="20" spans="1:27" ht="18.95" customHeight="1">
      <c r="A20" s="428" t="s">
        <v>720</v>
      </c>
      <c r="B20" s="463" t="s">
        <v>279</v>
      </c>
      <c r="C20" s="464">
        <v>88366</v>
      </c>
      <c r="D20" s="461"/>
      <c r="F20" s="469" t="s">
        <v>721</v>
      </c>
      <c r="G20" s="467">
        <v>2705678</v>
      </c>
      <c r="H20" s="467">
        <v>4016628</v>
      </c>
      <c r="I20" s="467">
        <v>6722306</v>
      </c>
      <c r="J20" s="476">
        <v>1</v>
      </c>
      <c r="K20" s="42"/>
      <c r="L20" s="42"/>
    </row>
    <row r="21" spans="1:27" ht="18.95" customHeight="1">
      <c r="A21" s="428" t="s">
        <v>305</v>
      </c>
      <c r="B21" s="463" t="s">
        <v>295</v>
      </c>
      <c r="C21" s="464">
        <v>400778</v>
      </c>
      <c r="D21" s="461"/>
      <c r="K21" s="42"/>
      <c r="L21" s="42"/>
    </row>
    <row r="22" spans="1:27" ht="18.95" customHeight="1">
      <c r="A22" s="428" t="s">
        <v>289</v>
      </c>
      <c r="B22" s="463" t="s">
        <v>295</v>
      </c>
      <c r="C22" s="464">
        <v>3387</v>
      </c>
      <c r="D22" s="461"/>
      <c r="G22" s="42"/>
      <c r="K22" s="42"/>
      <c r="L22" s="42"/>
      <c r="O22" s="477" t="s">
        <v>547</v>
      </c>
      <c r="AA22" s="490" t="s">
        <v>547</v>
      </c>
    </row>
    <row r="23" spans="1:27" ht="32.25" customHeight="1">
      <c r="G23" s="441"/>
      <c r="K23" s="42"/>
      <c r="L23" s="42"/>
    </row>
    <row r="24" spans="1:27" ht="30.75" customHeight="1">
      <c r="G24" s="441"/>
      <c r="K24" s="42"/>
      <c r="L24" s="42"/>
    </row>
    <row r="25" spans="1:27" ht="32.25" customHeight="1">
      <c r="A25" s="803" t="s">
        <v>291</v>
      </c>
      <c r="B25" s="804"/>
      <c r="C25" s="804"/>
      <c r="D25" s="805"/>
      <c r="E25" s="461"/>
      <c r="G25" s="441"/>
      <c r="K25" s="42"/>
      <c r="L25" s="42"/>
    </row>
    <row r="26" spans="1:27" ht="33" customHeight="1">
      <c r="A26" s="470" t="s">
        <v>270</v>
      </c>
      <c r="B26" s="426" t="s">
        <v>722</v>
      </c>
      <c r="C26" s="427" t="s">
        <v>273</v>
      </c>
      <c r="D26" s="426" t="s">
        <v>274</v>
      </c>
      <c r="E26" s="461"/>
      <c r="G26" s="441"/>
      <c r="K26" s="42"/>
      <c r="L26" s="42"/>
    </row>
    <row r="27" spans="1:27" ht="22.5" customHeight="1">
      <c r="A27" s="471" t="s">
        <v>326</v>
      </c>
      <c r="B27" s="463" t="s">
        <v>276</v>
      </c>
      <c r="C27" s="464">
        <v>2582290</v>
      </c>
      <c r="D27" s="465">
        <v>64.289996484613496</v>
      </c>
      <c r="E27" s="461"/>
      <c r="G27" s="441"/>
    </row>
    <row r="28" spans="1:27" ht="22.5" customHeight="1">
      <c r="A28" s="471" t="s">
        <v>327</v>
      </c>
      <c r="B28" s="463" t="s">
        <v>279</v>
      </c>
      <c r="C28" s="464">
        <v>699731</v>
      </c>
      <c r="D28" s="465">
        <v>17.4208564995314</v>
      </c>
      <c r="E28" s="461"/>
      <c r="G28" s="441"/>
    </row>
    <row r="29" spans="1:27" ht="22.5" customHeight="1">
      <c r="A29" s="471" t="s">
        <v>328</v>
      </c>
      <c r="B29" s="463" t="s">
        <v>282</v>
      </c>
      <c r="C29" s="464">
        <v>401240</v>
      </c>
      <c r="D29" s="465">
        <v>9.9894737575896997</v>
      </c>
      <c r="E29" s="461"/>
      <c r="G29" s="441"/>
    </row>
    <row r="30" spans="1:27" ht="22.5" customHeight="1">
      <c r="A30" s="471" t="s">
        <v>329</v>
      </c>
      <c r="B30" s="463" t="s">
        <v>284</v>
      </c>
      <c r="C30" s="464">
        <v>132078</v>
      </c>
      <c r="D30" s="465">
        <v>3.28828061747316</v>
      </c>
      <c r="E30" s="461"/>
      <c r="G30" s="441"/>
    </row>
    <row r="31" spans="1:27" ht="25.5" customHeight="1">
      <c r="A31" s="471" t="s">
        <v>292</v>
      </c>
      <c r="B31" s="463" t="s">
        <v>293</v>
      </c>
      <c r="C31" s="464">
        <v>136976</v>
      </c>
      <c r="D31" s="465">
        <v>3.4102237000787698</v>
      </c>
      <c r="G31" s="441"/>
    </row>
    <row r="32" spans="1:27" ht="22.5" customHeight="1">
      <c r="A32" s="471" t="s">
        <v>294</v>
      </c>
      <c r="B32" s="463" t="s">
        <v>295</v>
      </c>
      <c r="C32" s="464">
        <v>55051</v>
      </c>
      <c r="D32" s="465">
        <v>1.3705775092938699</v>
      </c>
      <c r="G32" s="441"/>
      <c r="J32" s="441"/>
    </row>
    <row r="33" spans="1:16" ht="35.25" customHeight="1">
      <c r="A33" s="471" t="s">
        <v>331</v>
      </c>
      <c r="B33" s="463" t="s">
        <v>332</v>
      </c>
      <c r="C33" s="464">
        <v>6950</v>
      </c>
      <c r="D33" s="465">
        <v>0.173030711332989</v>
      </c>
      <c r="E33" s="441"/>
      <c r="G33" s="441"/>
      <c r="J33" s="441"/>
    </row>
    <row r="34" spans="1:16" ht="36" customHeight="1">
      <c r="A34" s="471" t="s">
        <v>333</v>
      </c>
      <c r="B34" s="463" t="s">
        <v>287</v>
      </c>
      <c r="C34" s="464">
        <v>0</v>
      </c>
      <c r="D34" s="465">
        <v>0</v>
      </c>
      <c r="E34" s="441"/>
      <c r="G34" s="441"/>
      <c r="J34" s="441"/>
    </row>
    <row r="35" spans="1:16" ht="33" customHeight="1">
      <c r="A35" s="471" t="s">
        <v>335</v>
      </c>
      <c r="B35" s="463" t="s">
        <v>719</v>
      </c>
      <c r="C35" s="464">
        <v>1974</v>
      </c>
      <c r="D35" s="465">
        <v>4.9145701319614397E-2</v>
      </c>
      <c r="E35" s="441"/>
      <c r="G35" s="441"/>
      <c r="J35" s="441"/>
    </row>
    <row r="36" spans="1:16" ht="18.95" customHeight="1">
      <c r="A36" s="471" t="s">
        <v>300</v>
      </c>
      <c r="B36" s="463" t="s">
        <v>301</v>
      </c>
      <c r="C36" s="464">
        <v>327</v>
      </c>
      <c r="D36" s="465">
        <v>8.1411572094801897E-3</v>
      </c>
      <c r="E36" s="441"/>
      <c r="G36" s="441"/>
      <c r="J36" s="441"/>
      <c r="K36" s="441"/>
    </row>
    <row r="37" spans="1:16" ht="18.95" customHeight="1">
      <c r="A37" s="471" t="s">
        <v>302</v>
      </c>
      <c r="B37" s="463" t="s">
        <v>303</v>
      </c>
      <c r="C37" s="464">
        <v>4</v>
      </c>
      <c r="D37" s="465">
        <v>9.9586020911072697E-5</v>
      </c>
      <c r="E37" s="441"/>
      <c r="G37" s="441"/>
      <c r="J37" s="441"/>
      <c r="K37" s="441"/>
    </row>
    <row r="38" spans="1:16" ht="18.75" customHeight="1">
      <c r="A38" s="471" t="s">
        <v>337</v>
      </c>
      <c r="B38" s="463" t="s">
        <v>711</v>
      </c>
      <c r="C38" s="464">
        <v>2</v>
      </c>
      <c r="D38" s="465">
        <v>4.9793010455536301E-5</v>
      </c>
      <c r="E38" s="441"/>
      <c r="G38" s="441"/>
      <c r="J38" s="441"/>
      <c r="K38" s="441"/>
      <c r="L38" s="478"/>
      <c r="M38" s="441"/>
    </row>
    <row r="39" spans="1:16" ht="18.95" customHeight="1">
      <c r="A39" s="471" t="s">
        <v>723</v>
      </c>
      <c r="B39" s="463" t="s">
        <v>710</v>
      </c>
      <c r="C39" s="464">
        <v>3</v>
      </c>
      <c r="D39" s="465">
        <v>7.4689515683304506E-5</v>
      </c>
      <c r="E39" s="441"/>
      <c r="G39" s="441"/>
      <c r="J39" s="441"/>
      <c r="K39" s="441"/>
      <c r="L39" s="478"/>
      <c r="M39" s="441"/>
    </row>
    <row r="40" spans="1:16" ht="18.95" customHeight="1">
      <c r="A40" s="471" t="s">
        <v>340</v>
      </c>
      <c r="B40" s="463" t="s">
        <v>341</v>
      </c>
      <c r="C40" s="464">
        <v>2</v>
      </c>
      <c r="D40" s="465">
        <v>4.9793010455536301E-5</v>
      </c>
      <c r="E40" s="441"/>
      <c r="G40" s="441"/>
      <c r="J40" s="441"/>
      <c r="K40" s="441"/>
      <c r="L40" s="478"/>
      <c r="M40" s="441"/>
    </row>
    <row r="41" spans="1:16" ht="18.75" customHeight="1">
      <c r="A41" s="471" t="s">
        <v>338</v>
      </c>
      <c r="B41" s="463" t="s">
        <v>339</v>
      </c>
      <c r="C41" s="464">
        <v>0</v>
      </c>
      <c r="D41" s="465">
        <v>0</v>
      </c>
      <c r="E41" s="441"/>
      <c r="G41" s="441"/>
      <c r="I41" s="441"/>
      <c r="J41" s="441"/>
      <c r="K41" s="441"/>
      <c r="L41" s="478"/>
      <c r="M41" s="441"/>
    </row>
    <row r="42" spans="1:16" ht="18.95" customHeight="1">
      <c r="A42" s="471" t="s">
        <v>724</v>
      </c>
      <c r="B42" s="463" t="s">
        <v>725</v>
      </c>
      <c r="C42" s="464">
        <v>0</v>
      </c>
      <c r="D42" s="465">
        <v>0</v>
      </c>
      <c r="E42" s="441"/>
      <c r="G42" s="441"/>
      <c r="I42" s="441"/>
      <c r="J42" s="441"/>
      <c r="K42" s="441"/>
      <c r="L42" s="478"/>
      <c r="M42" s="441"/>
    </row>
    <row r="43" spans="1:16" ht="18.95" customHeight="1">
      <c r="A43" s="806" t="s">
        <v>726</v>
      </c>
      <c r="B43" s="807"/>
      <c r="C43" s="440">
        <v>4016628</v>
      </c>
      <c r="D43" s="444">
        <v>100</v>
      </c>
      <c r="E43" s="441"/>
      <c r="G43" s="441"/>
      <c r="I43" s="441"/>
      <c r="J43" s="441"/>
      <c r="K43" s="441"/>
      <c r="L43" s="478"/>
      <c r="M43" s="441"/>
    </row>
    <row r="44" spans="1:16" ht="18.95" customHeight="1">
      <c r="E44" s="441"/>
      <c r="G44" s="441"/>
      <c r="I44" s="441"/>
      <c r="J44" s="441"/>
      <c r="K44" s="441"/>
      <c r="L44" s="478"/>
      <c r="M44" s="441"/>
    </row>
    <row r="45" spans="1:16" ht="18.95" customHeight="1">
      <c r="A45" s="471" t="s">
        <v>327</v>
      </c>
      <c r="B45" s="463" t="s">
        <v>279</v>
      </c>
      <c r="C45" s="466">
        <v>679670</v>
      </c>
      <c r="D45" s="472"/>
      <c r="E45" s="441"/>
      <c r="I45" s="441"/>
      <c r="J45" s="441"/>
      <c r="K45" s="441"/>
      <c r="L45" s="478"/>
      <c r="M45" s="441"/>
      <c r="O45" s="348" t="s">
        <v>508</v>
      </c>
    </row>
    <row r="46" spans="1:16" ht="18.95" customHeight="1">
      <c r="A46" s="471" t="s">
        <v>296</v>
      </c>
      <c r="B46" s="463" t="s">
        <v>297</v>
      </c>
      <c r="C46" s="466">
        <v>20061</v>
      </c>
      <c r="D46" s="472"/>
      <c r="E46" s="441"/>
      <c r="I46" s="441"/>
      <c r="J46" s="441"/>
      <c r="K46" s="441"/>
      <c r="L46" s="478"/>
      <c r="N46" s="441"/>
      <c r="P46" s="271"/>
    </row>
    <row r="47" spans="1:16" ht="18.95" customHeight="1">
      <c r="A47" s="471" t="s">
        <v>330</v>
      </c>
      <c r="B47" s="463" t="s">
        <v>295</v>
      </c>
      <c r="C47" s="466">
        <v>7104</v>
      </c>
      <c r="D47" s="472"/>
      <c r="E47" s="441"/>
      <c r="I47" s="441"/>
      <c r="J47" s="441"/>
      <c r="K47" s="441"/>
      <c r="L47" s="478"/>
      <c r="N47" s="441"/>
      <c r="P47" s="271"/>
    </row>
    <row r="48" spans="1:16" ht="18.75" customHeight="1">
      <c r="A48" s="471" t="s">
        <v>294</v>
      </c>
      <c r="B48" s="463" t="s">
        <v>295</v>
      </c>
      <c r="C48" s="466">
        <v>47947</v>
      </c>
      <c r="D48" s="472"/>
      <c r="E48" s="441"/>
      <c r="J48" s="441"/>
      <c r="K48" s="441"/>
      <c r="L48" s="478"/>
      <c r="M48" s="441"/>
    </row>
    <row r="49" spans="1:16" ht="18.75" customHeight="1">
      <c r="E49" s="441"/>
      <c r="I49" s="441"/>
      <c r="J49" s="441"/>
      <c r="K49" s="42"/>
      <c r="L49" s="42"/>
      <c r="P49" s="479"/>
    </row>
    <row r="50" spans="1:16" ht="18.95" customHeight="1">
      <c r="A50" s="803" t="s">
        <v>727</v>
      </c>
      <c r="B50" s="804"/>
      <c r="C50" s="804"/>
      <c r="D50" s="805"/>
      <c r="E50" s="441"/>
      <c r="K50" s="441"/>
      <c r="L50" s="478"/>
      <c r="N50" s="441"/>
      <c r="P50" s="271"/>
    </row>
    <row r="51" spans="1:16" ht="33" customHeight="1">
      <c r="A51" s="470" t="s">
        <v>270</v>
      </c>
      <c r="B51" s="426" t="s">
        <v>271</v>
      </c>
      <c r="C51" s="427" t="s">
        <v>273</v>
      </c>
      <c r="D51" s="426" t="s">
        <v>274</v>
      </c>
      <c r="E51" s="441"/>
      <c r="J51" s="441"/>
      <c r="L51" s="480" t="s">
        <v>728</v>
      </c>
      <c r="M51" s="441"/>
    </row>
    <row r="52" spans="1:16" ht="15">
      <c r="A52" s="471" t="s">
        <v>729</v>
      </c>
      <c r="B52" s="312" t="s">
        <v>730</v>
      </c>
      <c r="C52" s="464">
        <v>94489</v>
      </c>
      <c r="D52" s="465">
        <v>45.603019319591297</v>
      </c>
      <c r="E52" s="441"/>
      <c r="J52" s="441"/>
      <c r="L52" s="480" t="s">
        <v>731</v>
      </c>
    </row>
    <row r="53" spans="1:16" ht="15">
      <c r="A53" s="471" t="s">
        <v>732</v>
      </c>
      <c r="B53" s="312" t="s">
        <v>733</v>
      </c>
      <c r="C53" s="464">
        <v>56432</v>
      </c>
      <c r="D53" s="465">
        <v>27.087485943465001</v>
      </c>
      <c r="F53" s="473"/>
      <c r="G53" s="473"/>
      <c r="I53" s="473"/>
      <c r="L53" s="480" t="s">
        <v>734</v>
      </c>
    </row>
    <row r="54" spans="1:16" ht="15">
      <c r="A54" s="471" t="s">
        <v>735</v>
      </c>
      <c r="B54" s="312" t="s">
        <v>736</v>
      </c>
      <c r="C54" s="464">
        <v>43823</v>
      </c>
      <c r="D54" s="465">
        <v>21.150198601344599</v>
      </c>
      <c r="F54" s="473"/>
      <c r="G54" s="473"/>
      <c r="I54" s="473"/>
      <c r="L54" s="480" t="s">
        <v>737</v>
      </c>
    </row>
    <row r="55" spans="1:16" ht="18.95" customHeight="1">
      <c r="A55" s="471" t="s">
        <v>738</v>
      </c>
      <c r="B55" s="312" t="s">
        <v>739</v>
      </c>
      <c r="C55" s="464">
        <v>7891</v>
      </c>
      <c r="D55" s="465">
        <v>3.8084160637840898</v>
      </c>
      <c r="F55" s="473"/>
      <c r="G55" s="473"/>
      <c r="I55" s="473"/>
      <c r="K55" s="441"/>
      <c r="L55" s="478"/>
      <c r="M55" s="441"/>
    </row>
    <row r="56" spans="1:16" ht="18.95" customHeight="1">
      <c r="A56" s="471" t="s">
        <v>740</v>
      </c>
      <c r="B56" s="312" t="s">
        <v>741</v>
      </c>
      <c r="C56" s="464">
        <v>3294</v>
      </c>
      <c r="D56" s="465">
        <v>1.58977601243249</v>
      </c>
      <c r="F56" s="473"/>
      <c r="G56" s="473"/>
      <c r="I56" s="473"/>
      <c r="K56" s="441"/>
      <c r="L56" s="478"/>
      <c r="M56" s="441"/>
    </row>
    <row r="57" spans="1:16" ht="18.95" customHeight="1">
      <c r="A57" s="471" t="s">
        <v>742</v>
      </c>
      <c r="B57" s="312" t="s">
        <v>743</v>
      </c>
      <c r="C57" s="464">
        <v>1565</v>
      </c>
      <c r="D57" s="465">
        <v>0.75531252563960205</v>
      </c>
      <c r="K57" s="441"/>
      <c r="L57" s="478"/>
      <c r="M57" s="441"/>
    </row>
    <row r="58" spans="1:16" ht="40.5" customHeight="1">
      <c r="A58" s="471" t="s">
        <v>744</v>
      </c>
      <c r="B58" s="312" t="s">
        <v>745</v>
      </c>
      <c r="C58" s="464">
        <v>5</v>
      </c>
      <c r="D58" s="465">
        <v>2.4131390595514501E-3</v>
      </c>
      <c r="K58" s="441"/>
      <c r="L58" s="478"/>
      <c r="M58" s="441"/>
    </row>
    <row r="59" spans="1:16" ht="18.75" customHeight="1">
      <c r="A59" s="471" t="s">
        <v>746</v>
      </c>
      <c r="B59" s="312" t="s">
        <v>747</v>
      </c>
      <c r="C59" s="464">
        <v>4</v>
      </c>
      <c r="D59" s="465">
        <v>1.93051124764116E-3</v>
      </c>
      <c r="K59" s="441"/>
      <c r="L59" s="478"/>
      <c r="M59" s="441"/>
    </row>
    <row r="60" spans="1:16" ht="18.75" customHeight="1">
      <c r="A60" s="471" t="s">
        <v>748</v>
      </c>
      <c r="B60" s="312" t="s">
        <v>749</v>
      </c>
      <c r="C60" s="464">
        <v>3</v>
      </c>
      <c r="D60" s="465">
        <v>1.4478834357308701E-3</v>
      </c>
      <c r="L60" s="478"/>
      <c r="M60" s="441"/>
    </row>
    <row r="61" spans="1:16" ht="18.95" customHeight="1">
      <c r="A61" s="471" t="s">
        <v>750</v>
      </c>
      <c r="B61" s="312" t="s">
        <v>751</v>
      </c>
      <c r="C61" s="464">
        <v>0</v>
      </c>
      <c r="D61" s="465">
        <v>0</v>
      </c>
      <c r="L61" s="478"/>
      <c r="M61" s="441"/>
    </row>
    <row r="62" spans="1:16" ht="33" customHeight="1">
      <c r="A62" s="806" t="s">
        <v>752</v>
      </c>
      <c r="B62" s="807"/>
      <c r="C62" s="440">
        <f>SUM(C52:C61)</f>
        <v>207506</v>
      </c>
      <c r="D62" s="444">
        <v>100</v>
      </c>
      <c r="E62" s="42"/>
    </row>
    <row r="63" spans="1:16" ht="18.95" customHeight="1">
      <c r="A63" s="735"/>
      <c r="B63" s="736"/>
    </row>
    <row r="64" spans="1:16" ht="15" customHeight="1">
      <c r="A64" s="271"/>
    </row>
    <row r="65" spans="1:2" ht="15" customHeight="1">
      <c r="A65" s="271"/>
    </row>
    <row r="66" spans="1:2" ht="15" customHeight="1">
      <c r="A66" s="271"/>
    </row>
    <row r="67" spans="1:2" ht="15" customHeight="1">
      <c r="A67" s="271"/>
      <c r="B67" s="42"/>
    </row>
    <row r="68" spans="1:2" ht="15" customHeight="1"/>
    <row r="69" spans="1:2" ht="15" customHeight="1"/>
    <row r="70" spans="1:2" ht="15" customHeight="1"/>
    <row r="71" spans="1:2" ht="15" customHeight="1"/>
  </sheetData>
  <sheetProtection autoFilter="0"/>
  <mergeCells count="8">
    <mergeCell ref="A50:D50"/>
    <mergeCell ref="A62:B62"/>
    <mergeCell ref="A63:B63"/>
    <mergeCell ref="A1:D1"/>
    <mergeCell ref="W1:Y1"/>
    <mergeCell ref="A17:B17"/>
    <mergeCell ref="A25:D25"/>
    <mergeCell ref="A43:B43"/>
  </mergeCells>
  <hyperlinks>
    <hyperlink ref="K2" location="INDICE!B2" display="Indice" xr:uid="{00000000-0004-0000-0B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BO116"/>
  <sheetViews>
    <sheetView showGridLines="0" showRowColHeaders="0" zoomScale="80" zoomScaleNormal="80" workbookViewId="0">
      <selection activeCell="U37" sqref="U37"/>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11.140625" customWidth="1"/>
    <col min="6" max="6" width="7.7109375" customWidth="1"/>
    <col min="7" max="7" width="11" customWidth="1"/>
    <col min="8" max="8" width="11.42578125" customWidth="1"/>
    <col min="9" max="9" width="45.42578125" customWidth="1"/>
    <col min="10" max="13" width="11.42578125" customWidth="1"/>
    <col min="14" max="14" width="12" customWidth="1"/>
    <col min="15" max="15" width="14.85546875" customWidth="1"/>
    <col min="16" max="16" width="13.42578125" customWidth="1"/>
    <col min="17" max="17" width="13.140625" customWidth="1"/>
    <col min="18" max="19" width="13" customWidth="1"/>
    <col min="20" max="20" width="17" customWidth="1"/>
    <col min="21" max="21" width="15" customWidth="1"/>
    <col min="22" max="67" width="11.42578125" customWidth="1"/>
    <col min="68" max="16384" width="11.42578125" hidden="1"/>
  </cols>
  <sheetData>
    <row r="1" spans="1:67" ht="45.75" customHeight="1">
      <c r="A1" s="811" t="s">
        <v>268</v>
      </c>
      <c r="B1" s="812"/>
      <c r="C1" s="812"/>
      <c r="D1" s="813"/>
      <c r="H1" s="424" t="s">
        <v>753</v>
      </c>
      <c r="I1" s="424" t="s">
        <v>754</v>
      </c>
      <c r="J1" s="424">
        <v>2016</v>
      </c>
      <c r="K1" s="424">
        <v>2017</v>
      </c>
      <c r="L1" s="424">
        <v>2018</v>
      </c>
      <c r="M1" s="424">
        <v>2019</v>
      </c>
      <c r="N1" s="424">
        <v>2020</v>
      </c>
      <c r="O1" s="424">
        <v>2021</v>
      </c>
      <c r="P1" s="424">
        <v>2022</v>
      </c>
      <c r="Q1" s="424">
        <v>2023</v>
      </c>
      <c r="R1" s="424">
        <v>2024</v>
      </c>
      <c r="S1" s="424">
        <v>2025</v>
      </c>
      <c r="T1" s="281" t="s">
        <v>508</v>
      </c>
      <c r="V1" s="353" t="s">
        <v>508</v>
      </c>
    </row>
    <row r="2" spans="1:67" s="290" customFormat="1" ht="27.75" customHeight="1">
      <c r="A2" s="425" t="s">
        <v>755</v>
      </c>
      <c r="B2" s="426" t="s">
        <v>271</v>
      </c>
      <c r="C2" s="427" t="s">
        <v>273</v>
      </c>
      <c r="D2" s="426" t="s">
        <v>274</v>
      </c>
      <c r="H2" s="428" t="s">
        <v>304</v>
      </c>
      <c r="I2" s="162" t="s">
        <v>293</v>
      </c>
      <c r="J2" s="450">
        <v>1595688</v>
      </c>
      <c r="K2" s="450">
        <v>1621346</v>
      </c>
      <c r="L2" s="450">
        <v>1587741</v>
      </c>
      <c r="M2" s="450">
        <v>1540314</v>
      </c>
      <c r="N2" s="450">
        <v>1564553</v>
      </c>
      <c r="O2" s="450">
        <v>1516514</v>
      </c>
      <c r="P2" s="450">
        <v>1547442</v>
      </c>
      <c r="Q2" s="450">
        <v>1532547</v>
      </c>
      <c r="R2" s="450">
        <v>1538221</v>
      </c>
      <c r="S2" s="450">
        <v>1404071</v>
      </c>
      <c r="T2" s="168" t="s">
        <v>529</v>
      </c>
      <c r="U2" s="38" t="s">
        <v>613</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29" t="s">
        <v>304</v>
      </c>
      <c r="B3" s="430" t="s">
        <v>293</v>
      </c>
      <c r="C3" s="431">
        <v>1404071</v>
      </c>
      <c r="D3" s="432">
        <v>0.51893499522116104</v>
      </c>
      <c r="E3" s="271"/>
      <c r="H3" s="428" t="s">
        <v>305</v>
      </c>
      <c r="I3" s="162" t="s">
        <v>295</v>
      </c>
      <c r="J3" s="450">
        <v>327391</v>
      </c>
      <c r="K3" s="450">
        <v>330430</v>
      </c>
      <c r="L3" s="450">
        <v>330981</v>
      </c>
      <c r="M3" s="450">
        <v>350165</v>
      </c>
      <c r="N3" s="450">
        <v>365234</v>
      </c>
      <c r="O3" s="450">
        <v>369150</v>
      </c>
      <c r="P3" s="450">
        <v>387285</v>
      </c>
      <c r="Q3" s="450">
        <v>388943</v>
      </c>
      <c r="R3" s="450">
        <v>393066</v>
      </c>
      <c r="S3" s="450">
        <v>404165</v>
      </c>
      <c r="T3" s="453"/>
      <c r="U3" s="38" t="s">
        <v>615</v>
      </c>
    </row>
    <row r="4" spans="1:67" ht="15.75">
      <c r="A4" s="429" t="s">
        <v>305</v>
      </c>
      <c r="B4" s="430" t="s">
        <v>295</v>
      </c>
      <c r="C4" s="431">
        <v>404165</v>
      </c>
      <c r="D4" s="432">
        <v>0.14937660726812299</v>
      </c>
      <c r="E4" s="433"/>
      <c r="H4" s="428" t="s">
        <v>308</v>
      </c>
      <c r="I4" s="162" t="s">
        <v>309</v>
      </c>
      <c r="J4" s="450">
        <v>47641</v>
      </c>
      <c r="K4" s="450">
        <v>46284</v>
      </c>
      <c r="L4" s="450">
        <v>48093</v>
      </c>
      <c r="M4" s="450">
        <v>48099</v>
      </c>
      <c r="N4" s="450">
        <v>47422</v>
      </c>
      <c r="O4" s="450">
        <v>44622</v>
      </c>
      <c r="P4" s="450">
        <v>40418</v>
      </c>
      <c r="Q4" s="450">
        <v>0</v>
      </c>
      <c r="R4" s="450">
        <v>0</v>
      </c>
      <c r="S4" s="450">
        <v>0</v>
      </c>
      <c r="T4" s="453"/>
    </row>
    <row r="5" spans="1:67" ht="15">
      <c r="A5" s="429" t="s">
        <v>275</v>
      </c>
      <c r="B5" s="430" t="s">
        <v>276</v>
      </c>
      <c r="C5" s="431">
        <v>424049</v>
      </c>
      <c r="D5" s="432">
        <v>0.15672559705922101</v>
      </c>
      <c r="E5" s="433"/>
      <c r="H5" s="428" t="s">
        <v>306</v>
      </c>
      <c r="I5" s="162" t="s">
        <v>299</v>
      </c>
      <c r="J5" s="450">
        <v>41068</v>
      </c>
      <c r="K5" s="450">
        <v>42175</v>
      </c>
      <c r="L5" s="450">
        <v>42202</v>
      </c>
      <c r="M5" s="450">
        <v>42432</v>
      </c>
      <c r="N5" s="450">
        <v>42523</v>
      </c>
      <c r="O5" s="450">
        <v>43016</v>
      </c>
      <c r="P5" s="450">
        <v>38161</v>
      </c>
      <c r="Q5" s="450">
        <v>38287</v>
      </c>
      <c r="R5" s="450">
        <v>29321</v>
      </c>
      <c r="S5" s="450">
        <v>0</v>
      </c>
    </row>
    <row r="6" spans="1:67" ht="15">
      <c r="A6" s="429" t="s">
        <v>278</v>
      </c>
      <c r="B6" s="430" t="s">
        <v>279</v>
      </c>
      <c r="C6" s="431">
        <v>303805</v>
      </c>
      <c r="D6" s="432">
        <v>0.11228424077070499</v>
      </c>
      <c r="E6" s="433"/>
      <c r="H6" s="428" t="s">
        <v>278</v>
      </c>
      <c r="I6" s="162" t="s">
        <v>279</v>
      </c>
      <c r="J6" s="450">
        <v>25130</v>
      </c>
      <c r="K6" s="450">
        <v>29503</v>
      </c>
      <c r="L6" s="450">
        <v>30479</v>
      </c>
      <c r="M6" s="450">
        <v>82477</v>
      </c>
      <c r="N6" s="450">
        <v>141039</v>
      </c>
      <c r="O6" s="450">
        <v>162945</v>
      </c>
      <c r="P6" s="450">
        <v>260064</v>
      </c>
      <c r="Q6" s="450">
        <v>275949</v>
      </c>
      <c r="R6" s="450">
        <v>307261</v>
      </c>
      <c r="S6" s="450">
        <v>303805</v>
      </c>
    </row>
    <row r="7" spans="1:67" ht="15">
      <c r="A7" s="429" t="s">
        <v>281</v>
      </c>
      <c r="B7" s="430" t="s">
        <v>282</v>
      </c>
      <c r="C7" s="431">
        <v>129449</v>
      </c>
      <c r="D7" s="432">
        <v>4.7843461047471302E-2</v>
      </c>
      <c r="E7" s="433"/>
      <c r="H7" s="428" t="s">
        <v>275</v>
      </c>
      <c r="I7" s="162" t="s">
        <v>276</v>
      </c>
      <c r="J7" s="450">
        <v>35489</v>
      </c>
      <c r="K7" s="450">
        <v>61290</v>
      </c>
      <c r="L7" s="450">
        <v>76591</v>
      </c>
      <c r="M7" s="450">
        <v>102327</v>
      </c>
      <c r="N7" s="450">
        <v>143190</v>
      </c>
      <c r="O7" s="450">
        <v>215518</v>
      </c>
      <c r="P7" s="450">
        <v>355646</v>
      </c>
      <c r="Q7" s="450">
        <v>386720</v>
      </c>
      <c r="R7" s="450">
        <v>419519</v>
      </c>
      <c r="S7" s="450">
        <v>424049</v>
      </c>
    </row>
    <row r="8" spans="1:67" ht="17.25" customHeight="1">
      <c r="A8" s="429" t="s">
        <v>317</v>
      </c>
      <c r="B8" s="430" t="s">
        <v>301</v>
      </c>
      <c r="C8" s="431">
        <v>21485</v>
      </c>
      <c r="D8" s="432">
        <v>7.9407083917598497E-3</v>
      </c>
      <c r="E8" s="433"/>
      <c r="H8" s="428" t="s">
        <v>756</v>
      </c>
      <c r="I8" s="162" t="s">
        <v>757</v>
      </c>
      <c r="J8" s="450"/>
      <c r="K8" s="450">
        <v>674</v>
      </c>
      <c r="L8" s="450">
        <v>69876</v>
      </c>
      <c r="M8" s="450">
        <v>55443</v>
      </c>
      <c r="N8" s="450">
        <v>3</v>
      </c>
      <c r="O8" s="450">
        <v>0</v>
      </c>
      <c r="P8" s="450">
        <v>0</v>
      </c>
      <c r="Q8" s="450">
        <v>0</v>
      </c>
      <c r="R8" s="450">
        <v>0</v>
      </c>
      <c r="S8" s="450">
        <v>0</v>
      </c>
    </row>
    <row r="9" spans="1:67" ht="17.25" customHeight="1">
      <c r="A9" s="429" t="s">
        <v>283</v>
      </c>
      <c r="B9" s="430" t="s">
        <v>284</v>
      </c>
      <c r="C9" s="431">
        <v>18644</v>
      </c>
      <c r="D9" s="432">
        <v>6.89069431026161E-3</v>
      </c>
      <c r="E9" s="433"/>
      <c r="H9" s="428" t="s">
        <v>758</v>
      </c>
      <c r="I9" s="162" t="s">
        <v>759</v>
      </c>
      <c r="J9" s="450">
        <v>29335</v>
      </c>
      <c r="K9" s="450">
        <v>31712</v>
      </c>
      <c r="L9" s="450">
        <v>40402</v>
      </c>
      <c r="M9" s="450">
        <v>43133</v>
      </c>
      <c r="N9" s="450">
        <v>55088</v>
      </c>
      <c r="O9" s="450">
        <v>51683</v>
      </c>
      <c r="P9" s="450">
        <v>0</v>
      </c>
      <c r="Q9" s="450">
        <v>0</v>
      </c>
      <c r="R9" s="450">
        <v>0</v>
      </c>
      <c r="S9" s="450">
        <v>0</v>
      </c>
    </row>
    <row r="10" spans="1:67" ht="17.25" customHeight="1">
      <c r="A10" s="429" t="s">
        <v>313</v>
      </c>
      <c r="B10" s="430" t="s">
        <v>710</v>
      </c>
      <c r="C10" s="431">
        <v>1</v>
      </c>
      <c r="D10" s="432">
        <v>3.6959312970723099E-7</v>
      </c>
      <c r="E10" s="433"/>
      <c r="H10" s="428" t="s">
        <v>281</v>
      </c>
      <c r="I10" s="162" t="s">
        <v>282</v>
      </c>
      <c r="J10" s="450">
        <v>13490</v>
      </c>
      <c r="K10" s="450">
        <v>21214</v>
      </c>
      <c r="L10" s="450">
        <v>21274</v>
      </c>
      <c r="M10" s="450">
        <v>23574</v>
      </c>
      <c r="N10" s="450">
        <v>50687</v>
      </c>
      <c r="O10" s="450">
        <v>37408</v>
      </c>
      <c r="P10" s="450">
        <v>112849</v>
      </c>
      <c r="Q10" s="450">
        <v>116484</v>
      </c>
      <c r="R10" s="450">
        <v>128969</v>
      </c>
      <c r="S10" s="450">
        <v>129449</v>
      </c>
    </row>
    <row r="11" spans="1:67" ht="17.25" customHeight="1">
      <c r="A11" s="429" t="s">
        <v>286</v>
      </c>
      <c r="B11" s="430" t="s">
        <v>287</v>
      </c>
      <c r="C11" s="431">
        <v>0</v>
      </c>
      <c r="D11" s="432">
        <v>0</v>
      </c>
      <c r="E11" s="433"/>
      <c r="H11" s="428" t="s">
        <v>283</v>
      </c>
      <c r="I11" s="162" t="s">
        <v>284</v>
      </c>
      <c r="J11" s="450">
        <v>561</v>
      </c>
      <c r="K11" s="450">
        <v>663</v>
      </c>
      <c r="L11" s="450">
        <v>888</v>
      </c>
      <c r="M11" s="450">
        <v>1590</v>
      </c>
      <c r="N11" s="450">
        <v>4769</v>
      </c>
      <c r="O11" s="450">
        <v>4361</v>
      </c>
      <c r="P11" s="450">
        <v>14625</v>
      </c>
      <c r="Q11" s="450">
        <v>15226</v>
      </c>
      <c r="R11" s="450">
        <v>17431</v>
      </c>
      <c r="S11" s="450">
        <v>18644</v>
      </c>
    </row>
    <row r="12" spans="1:67" ht="17.25" customHeight="1">
      <c r="A12" s="429" t="s">
        <v>310</v>
      </c>
      <c r="B12" s="430" t="s">
        <v>303</v>
      </c>
      <c r="C12" s="431">
        <v>0</v>
      </c>
      <c r="D12" s="432">
        <v>0</v>
      </c>
      <c r="E12" s="433"/>
      <c r="H12" s="428" t="s">
        <v>286</v>
      </c>
      <c r="I12" s="162" t="s">
        <v>287</v>
      </c>
      <c r="J12" s="450">
        <v>0</v>
      </c>
      <c r="K12" s="450">
        <v>0</v>
      </c>
      <c r="L12" s="450">
        <v>0</v>
      </c>
      <c r="M12" s="450">
        <v>279</v>
      </c>
      <c r="N12" s="450">
        <v>1648</v>
      </c>
      <c r="O12" s="450">
        <v>1331</v>
      </c>
      <c r="P12" s="450">
        <v>2571</v>
      </c>
      <c r="Q12" s="450">
        <v>2708</v>
      </c>
      <c r="R12" s="450">
        <v>2502</v>
      </c>
      <c r="S12" s="450">
        <v>0</v>
      </c>
    </row>
    <row r="13" spans="1:67" ht="17.25" customHeight="1">
      <c r="A13" s="429" t="s">
        <v>712</v>
      </c>
      <c r="B13" s="430" t="s">
        <v>713</v>
      </c>
      <c r="C13" s="431">
        <v>0</v>
      </c>
      <c r="D13" s="432">
        <v>0</v>
      </c>
      <c r="E13" s="433"/>
      <c r="H13" s="428" t="s">
        <v>310</v>
      </c>
      <c r="I13" s="162" t="s">
        <v>303</v>
      </c>
      <c r="J13" s="450">
        <v>227</v>
      </c>
      <c r="K13" s="450">
        <v>17</v>
      </c>
      <c r="L13" s="450">
        <v>15</v>
      </c>
      <c r="M13" s="450">
        <v>15</v>
      </c>
      <c r="N13" s="450">
        <v>42</v>
      </c>
      <c r="O13" s="450">
        <v>28</v>
      </c>
      <c r="P13" s="450">
        <v>18</v>
      </c>
      <c r="Q13" s="450">
        <v>3</v>
      </c>
      <c r="R13" s="450">
        <v>2</v>
      </c>
      <c r="S13" s="450">
        <v>0</v>
      </c>
    </row>
    <row r="14" spans="1:67" ht="17.25" customHeight="1">
      <c r="A14" s="429" t="s">
        <v>315</v>
      </c>
      <c r="B14" s="430" t="s">
        <v>711</v>
      </c>
      <c r="C14" s="431">
        <v>6</v>
      </c>
      <c r="D14" s="432">
        <v>2.21755877824338E-6</v>
      </c>
      <c r="E14" s="433"/>
      <c r="H14" s="428" t="s">
        <v>317</v>
      </c>
      <c r="I14" s="162" t="s">
        <v>301</v>
      </c>
      <c r="J14" s="450" t="s">
        <v>760</v>
      </c>
      <c r="K14" s="450" t="s">
        <v>760</v>
      </c>
      <c r="L14" s="450" t="s">
        <v>760</v>
      </c>
      <c r="M14" s="450" t="s">
        <v>760</v>
      </c>
      <c r="N14" s="450" t="s">
        <v>760</v>
      </c>
      <c r="O14" s="450" t="s">
        <v>760</v>
      </c>
      <c r="P14" s="450" t="s">
        <v>760</v>
      </c>
      <c r="Q14" s="450">
        <v>5664</v>
      </c>
      <c r="R14" s="450">
        <v>13855</v>
      </c>
      <c r="S14" s="450">
        <v>21485</v>
      </c>
    </row>
    <row r="15" spans="1:67" ht="17.25" customHeight="1">
      <c r="A15" s="429" t="s">
        <v>311</v>
      </c>
      <c r="B15" s="430" t="s">
        <v>715</v>
      </c>
      <c r="C15" s="431">
        <v>2</v>
      </c>
      <c r="D15" s="432">
        <v>7.3918625941446103E-7</v>
      </c>
      <c r="E15" s="433"/>
      <c r="H15" s="428" t="s">
        <v>313</v>
      </c>
      <c r="I15" s="162" t="s">
        <v>710</v>
      </c>
      <c r="J15" s="450"/>
      <c r="K15" s="450"/>
      <c r="L15" s="450"/>
      <c r="M15" s="450"/>
      <c r="N15" s="450"/>
      <c r="O15" s="450"/>
      <c r="P15" s="450"/>
      <c r="Q15" s="450"/>
      <c r="R15" s="450">
        <v>4</v>
      </c>
      <c r="S15" s="450">
        <v>1</v>
      </c>
    </row>
    <row r="16" spans="1:67" ht="17.25" customHeight="1">
      <c r="A16" s="429" t="s">
        <v>319</v>
      </c>
      <c r="B16" s="430" t="s">
        <v>717</v>
      </c>
      <c r="C16" s="431">
        <v>1</v>
      </c>
      <c r="D16" s="432">
        <v>3.6959312970723099E-7</v>
      </c>
      <c r="E16" s="433"/>
      <c r="H16" s="428" t="s">
        <v>315</v>
      </c>
      <c r="I16" s="162" t="s">
        <v>711</v>
      </c>
      <c r="J16" s="450"/>
      <c r="K16" s="450"/>
      <c r="L16" s="450"/>
      <c r="M16" s="450"/>
      <c r="N16" s="450"/>
      <c r="O16" s="450"/>
      <c r="P16" s="450"/>
      <c r="Q16" s="450">
        <v>1</v>
      </c>
      <c r="R16" s="450">
        <v>5</v>
      </c>
      <c r="S16" s="450">
        <v>6</v>
      </c>
    </row>
    <row r="17" spans="1:19" ht="17.25" customHeight="1">
      <c r="A17" s="434" t="s">
        <v>761</v>
      </c>
      <c r="B17" s="430" t="s">
        <v>762</v>
      </c>
      <c r="C17" s="431">
        <v>0</v>
      </c>
      <c r="D17" s="432">
        <v>0</v>
      </c>
      <c r="E17" s="433"/>
      <c r="H17" s="428" t="s">
        <v>311</v>
      </c>
      <c r="I17" s="162" t="s">
        <v>715</v>
      </c>
      <c r="J17" s="450"/>
      <c r="K17" s="450"/>
      <c r="L17" s="450"/>
      <c r="M17" s="450"/>
      <c r="N17" s="450"/>
      <c r="O17" s="450"/>
      <c r="P17" s="450"/>
      <c r="Q17" s="450">
        <v>1</v>
      </c>
      <c r="R17" s="450">
        <v>2</v>
      </c>
      <c r="S17" s="450">
        <v>2</v>
      </c>
    </row>
    <row r="18" spans="1:19" ht="24" customHeight="1">
      <c r="A18" s="429" t="s">
        <v>321</v>
      </c>
      <c r="B18" s="430" t="s">
        <v>763</v>
      </c>
      <c r="C18" s="431">
        <v>0</v>
      </c>
      <c r="D18" s="432">
        <v>0</v>
      </c>
      <c r="E18" s="433"/>
      <c r="H18" s="428" t="s">
        <v>712</v>
      </c>
      <c r="I18" s="162" t="s">
        <v>713</v>
      </c>
      <c r="J18" s="450"/>
      <c r="K18" s="450"/>
      <c r="L18" s="450"/>
      <c r="M18" s="450"/>
      <c r="N18" s="450"/>
      <c r="O18" s="450"/>
      <c r="P18" s="450"/>
      <c r="Q18" s="450"/>
      <c r="R18" s="450">
        <v>0</v>
      </c>
      <c r="S18" s="450">
        <v>0</v>
      </c>
    </row>
    <row r="19" spans="1:19" ht="17.25" customHeight="1">
      <c r="A19" s="429" t="s">
        <v>764</v>
      </c>
      <c r="B19" s="430" t="s">
        <v>765</v>
      </c>
      <c r="C19" s="431">
        <v>0</v>
      </c>
      <c r="D19" s="432">
        <v>0</v>
      </c>
      <c r="E19" s="433"/>
      <c r="H19" s="428" t="s">
        <v>319</v>
      </c>
      <c r="I19" s="162" t="s">
        <v>717</v>
      </c>
      <c r="J19" s="450"/>
      <c r="K19" s="450"/>
      <c r="L19" s="450"/>
      <c r="M19" s="450"/>
      <c r="N19" s="450"/>
      <c r="O19" s="450"/>
      <c r="P19" s="450"/>
      <c r="Q19" s="450"/>
      <c r="R19" s="450">
        <v>0</v>
      </c>
      <c r="S19" s="450">
        <v>1</v>
      </c>
    </row>
    <row r="20" spans="1:19" ht="15">
      <c r="A20" s="429" t="s">
        <v>766</v>
      </c>
      <c r="B20" s="430" t="s">
        <v>725</v>
      </c>
      <c r="C20" s="431">
        <v>0</v>
      </c>
      <c r="D20" s="432">
        <v>0</v>
      </c>
      <c r="H20" s="428" t="s">
        <v>764</v>
      </c>
      <c r="I20" s="162" t="s">
        <v>765</v>
      </c>
      <c r="J20" s="450"/>
      <c r="K20" s="450"/>
      <c r="L20" s="450"/>
      <c r="M20" s="450"/>
      <c r="N20" s="450"/>
      <c r="O20" s="450"/>
      <c r="P20" s="450"/>
      <c r="Q20" s="450"/>
      <c r="R20" s="450">
        <v>0</v>
      </c>
      <c r="S20" s="450">
        <v>0</v>
      </c>
    </row>
    <row r="21" spans="1:19" ht="15">
      <c r="A21" s="435" t="s">
        <v>705</v>
      </c>
      <c r="B21" s="436" t="s">
        <v>705</v>
      </c>
      <c r="C21" s="437">
        <v>2705678</v>
      </c>
      <c r="D21" s="432">
        <v>1</v>
      </c>
      <c r="H21" s="428" t="s">
        <v>766</v>
      </c>
      <c r="I21" s="162" t="s">
        <v>725</v>
      </c>
      <c r="J21" s="450"/>
      <c r="K21" s="450"/>
      <c r="L21" s="450"/>
      <c r="M21" s="450"/>
      <c r="N21" s="450"/>
      <c r="O21" s="450"/>
      <c r="P21" s="450"/>
      <c r="Q21" s="450"/>
      <c r="R21" s="450">
        <v>0</v>
      </c>
      <c r="S21" s="450">
        <v>0</v>
      </c>
    </row>
    <row r="22" spans="1:19" ht="14.25">
      <c r="H22" s="428" t="s">
        <v>321</v>
      </c>
      <c r="I22" s="162" t="s">
        <v>763</v>
      </c>
      <c r="J22" s="326"/>
      <c r="K22" s="326"/>
      <c r="L22" s="326"/>
      <c r="M22" s="326"/>
      <c r="N22" s="326"/>
      <c r="O22" s="326"/>
      <c r="P22" s="326"/>
      <c r="Q22" s="454"/>
      <c r="R22" s="450">
        <v>0</v>
      </c>
      <c r="S22" s="450">
        <v>0</v>
      </c>
    </row>
    <row r="23" spans="1:19" ht="14.25">
      <c r="H23" s="428" t="s">
        <v>761</v>
      </c>
      <c r="I23" s="162" t="s">
        <v>762</v>
      </c>
      <c r="J23" s="326"/>
      <c r="K23" s="326"/>
      <c r="L23" s="326"/>
      <c r="M23" s="326"/>
      <c r="N23" s="326"/>
      <c r="O23" s="326"/>
      <c r="P23" s="326"/>
      <c r="Q23" s="454"/>
      <c r="R23" s="450">
        <v>1</v>
      </c>
      <c r="S23" s="450">
        <v>0</v>
      </c>
    </row>
    <row r="24" spans="1:19">
      <c r="R24" s="455">
        <v>2850159</v>
      </c>
      <c r="S24" s="455">
        <v>2705678</v>
      </c>
    </row>
    <row r="29" spans="1:19" ht="31.5" customHeight="1">
      <c r="A29" s="811" t="s">
        <v>767</v>
      </c>
      <c r="B29" s="812"/>
      <c r="C29" s="812"/>
      <c r="D29" s="813"/>
      <c r="H29" s="424" t="s">
        <v>753</v>
      </c>
      <c r="I29" s="424" t="s">
        <v>768</v>
      </c>
      <c r="J29" s="424">
        <v>2016</v>
      </c>
      <c r="K29" s="424">
        <v>2017</v>
      </c>
      <c r="L29" s="424">
        <v>2018</v>
      </c>
      <c r="M29" s="424">
        <v>2019</v>
      </c>
      <c r="N29" s="424">
        <v>2020</v>
      </c>
      <c r="O29" s="424">
        <v>2021</v>
      </c>
      <c r="P29" s="424">
        <v>2022</v>
      </c>
      <c r="Q29" s="424">
        <v>2023</v>
      </c>
      <c r="R29" s="424">
        <v>2024</v>
      </c>
      <c r="S29" s="424">
        <v>2025</v>
      </c>
    </row>
    <row r="30" spans="1:19" ht="15">
      <c r="A30" s="438" t="s">
        <v>705</v>
      </c>
      <c r="B30" s="439" t="s">
        <v>769</v>
      </c>
      <c r="C30" s="440">
        <v>2705678</v>
      </c>
      <c r="D30" s="432">
        <v>1</v>
      </c>
      <c r="E30" s="441"/>
      <c r="H30" s="428" t="s">
        <v>326</v>
      </c>
      <c r="I30" s="162" t="s">
        <v>276</v>
      </c>
      <c r="J30" s="451">
        <v>1538148</v>
      </c>
      <c r="K30" s="451">
        <v>1661527</v>
      </c>
      <c r="L30" s="451">
        <v>1859924</v>
      </c>
      <c r="M30" s="451">
        <v>2136885</v>
      </c>
      <c r="N30" s="451">
        <v>2344807</v>
      </c>
      <c r="O30" s="451">
        <v>2539089</v>
      </c>
      <c r="P30" s="451">
        <v>2622666</v>
      </c>
      <c r="Q30" s="451">
        <v>2642844</v>
      </c>
      <c r="R30" s="451">
        <v>2612803</v>
      </c>
      <c r="S30" s="451">
        <v>2582290</v>
      </c>
    </row>
    <row r="31" spans="1:19" ht="15">
      <c r="A31" s="442"/>
      <c r="B31" s="443"/>
      <c r="C31" s="444"/>
      <c r="D31" s="445"/>
      <c r="E31" s="441"/>
      <c r="H31" s="428" t="s">
        <v>327</v>
      </c>
      <c r="I31" s="162" t="s">
        <v>279</v>
      </c>
      <c r="J31" s="451">
        <v>440327</v>
      </c>
      <c r="K31" s="451">
        <v>484830</v>
      </c>
      <c r="L31" s="451">
        <v>522335</v>
      </c>
      <c r="M31" s="451">
        <v>602400</v>
      </c>
      <c r="N31" s="451">
        <v>705540</v>
      </c>
      <c r="O31" s="451">
        <v>727052</v>
      </c>
      <c r="P31" s="451">
        <v>692459</v>
      </c>
      <c r="Q31" s="451">
        <v>704247</v>
      </c>
      <c r="R31" s="451">
        <v>711878</v>
      </c>
      <c r="S31" s="451">
        <v>699731</v>
      </c>
    </row>
    <row r="32" spans="1:19" ht="14.25" customHeight="1">
      <c r="A32" s="434" t="s">
        <v>326</v>
      </c>
      <c r="B32" s="430" t="s">
        <v>276</v>
      </c>
      <c r="C32" s="431">
        <v>2582290</v>
      </c>
      <c r="D32" s="432">
        <v>64.289996484613496</v>
      </c>
      <c r="E32" s="441"/>
      <c r="H32" s="428" t="s">
        <v>328</v>
      </c>
      <c r="I32" s="162" t="s">
        <v>282</v>
      </c>
      <c r="J32" s="451">
        <v>267472</v>
      </c>
      <c r="K32" s="451">
        <v>297318</v>
      </c>
      <c r="L32" s="451">
        <v>319907</v>
      </c>
      <c r="M32" s="451">
        <v>372480</v>
      </c>
      <c r="N32" s="451">
        <v>410217</v>
      </c>
      <c r="O32" s="451">
        <v>468987</v>
      </c>
      <c r="P32" s="451">
        <v>407156</v>
      </c>
      <c r="Q32" s="451">
        <v>403622</v>
      </c>
      <c r="R32" s="451">
        <v>412068</v>
      </c>
      <c r="S32" s="451">
        <v>401240</v>
      </c>
    </row>
    <row r="33" spans="1:19" ht="15">
      <c r="A33" s="434" t="s">
        <v>327</v>
      </c>
      <c r="B33" s="430" t="s">
        <v>279</v>
      </c>
      <c r="C33" s="431">
        <v>699731</v>
      </c>
      <c r="D33" s="432">
        <v>17.4208564995314</v>
      </c>
      <c r="H33" s="428" t="s">
        <v>770</v>
      </c>
      <c r="I33" s="162" t="s">
        <v>759</v>
      </c>
      <c r="J33" s="451">
        <v>640265</v>
      </c>
      <c r="K33" s="451">
        <v>543593</v>
      </c>
      <c r="L33" s="451">
        <v>455322</v>
      </c>
      <c r="M33" s="451">
        <v>340808</v>
      </c>
      <c r="N33" s="451">
        <v>265369</v>
      </c>
      <c r="O33" s="451">
        <v>177598</v>
      </c>
      <c r="P33" s="451" t="s">
        <v>771</v>
      </c>
      <c r="Q33" s="451"/>
      <c r="R33" s="451">
        <v>0</v>
      </c>
      <c r="S33" s="451">
        <v>0</v>
      </c>
    </row>
    <row r="34" spans="1:19" ht="24.75" customHeight="1">
      <c r="A34" s="434" t="s">
        <v>328</v>
      </c>
      <c r="B34" s="430" t="s">
        <v>282</v>
      </c>
      <c r="C34" s="431">
        <v>401240</v>
      </c>
      <c r="D34" s="432">
        <v>9.9894737575896997</v>
      </c>
      <c r="H34" s="428" t="s">
        <v>772</v>
      </c>
      <c r="I34" s="162" t="s">
        <v>757</v>
      </c>
      <c r="J34" s="451">
        <v>0</v>
      </c>
      <c r="K34" s="451">
        <v>441945</v>
      </c>
      <c r="L34" s="451">
        <v>347290</v>
      </c>
      <c r="M34" s="451">
        <v>217766</v>
      </c>
      <c r="N34" s="451">
        <v>126</v>
      </c>
      <c r="O34" s="451">
        <v>0</v>
      </c>
      <c r="P34" s="451" t="s">
        <v>771</v>
      </c>
      <c r="Q34" s="451"/>
      <c r="R34" s="451">
        <v>0</v>
      </c>
      <c r="S34" s="451">
        <v>0</v>
      </c>
    </row>
    <row r="35" spans="1:19" ht="15">
      <c r="A35" s="434" t="s">
        <v>329</v>
      </c>
      <c r="B35" s="430" t="s">
        <v>284</v>
      </c>
      <c r="C35" s="431">
        <v>132078</v>
      </c>
      <c r="D35" s="432">
        <v>3.28828061747316</v>
      </c>
      <c r="E35" s="441"/>
      <c r="H35" s="428" t="s">
        <v>329</v>
      </c>
      <c r="I35" s="162" t="s">
        <v>284</v>
      </c>
      <c r="J35" s="451">
        <v>70152</v>
      </c>
      <c r="K35" s="451">
        <v>76176</v>
      </c>
      <c r="L35" s="451">
        <v>83977</v>
      </c>
      <c r="M35" s="451">
        <v>105850</v>
      </c>
      <c r="N35" s="451">
        <v>119018</v>
      </c>
      <c r="O35" s="451">
        <v>131129</v>
      </c>
      <c r="P35" s="451">
        <v>131778</v>
      </c>
      <c r="Q35" s="451">
        <v>132000</v>
      </c>
      <c r="R35" s="451">
        <v>132574</v>
      </c>
      <c r="S35" s="451">
        <v>132078</v>
      </c>
    </row>
    <row r="36" spans="1:19" ht="15">
      <c r="A36" s="434" t="s">
        <v>292</v>
      </c>
      <c r="B36" s="430" t="s">
        <v>293</v>
      </c>
      <c r="C36" s="431">
        <v>136976</v>
      </c>
      <c r="D36" s="432">
        <v>3.4102237000787698</v>
      </c>
      <c r="E36" s="441"/>
      <c r="H36" s="428" t="s">
        <v>331</v>
      </c>
      <c r="I36" s="162" t="s">
        <v>332</v>
      </c>
      <c r="J36" s="451">
        <v>10084</v>
      </c>
      <c r="K36" s="451">
        <v>9712</v>
      </c>
      <c r="L36" s="451">
        <v>9354</v>
      </c>
      <c r="M36" s="451">
        <v>9085</v>
      </c>
      <c r="N36" s="451">
        <v>8613</v>
      </c>
      <c r="O36" s="451">
        <v>8148</v>
      </c>
      <c r="P36" s="451">
        <v>7159</v>
      </c>
      <c r="Q36" s="451">
        <v>7366</v>
      </c>
      <c r="R36" s="451">
        <v>7110</v>
      </c>
      <c r="S36" s="451">
        <v>6950</v>
      </c>
    </row>
    <row r="37" spans="1:19" ht="14.25" customHeight="1">
      <c r="A37" s="434" t="s">
        <v>294</v>
      </c>
      <c r="B37" s="430" t="s">
        <v>295</v>
      </c>
      <c r="C37" s="431">
        <v>55051</v>
      </c>
      <c r="D37" s="432">
        <v>1.3705775092938699</v>
      </c>
      <c r="E37" s="441"/>
      <c r="H37" s="428" t="s">
        <v>335</v>
      </c>
      <c r="I37" s="162" t="s">
        <v>719</v>
      </c>
      <c r="J37" s="451">
        <v>2873</v>
      </c>
      <c r="K37" s="451">
        <v>2773</v>
      </c>
      <c r="L37" s="451">
        <v>2653</v>
      </c>
      <c r="M37" s="451">
        <v>2904</v>
      </c>
      <c r="N37" s="451">
        <v>2487</v>
      </c>
      <c r="O37" s="451">
        <v>2307</v>
      </c>
      <c r="P37" s="451">
        <v>2023</v>
      </c>
      <c r="Q37" s="451">
        <v>2084</v>
      </c>
      <c r="R37" s="451">
        <v>2006</v>
      </c>
      <c r="S37" s="451">
        <v>1974</v>
      </c>
    </row>
    <row r="38" spans="1:19" ht="15.75" customHeight="1">
      <c r="A38" s="434" t="s">
        <v>331</v>
      </c>
      <c r="B38" s="430" t="s">
        <v>332</v>
      </c>
      <c r="C38" s="431">
        <v>6950</v>
      </c>
      <c r="D38" s="432">
        <v>0.173030711332989</v>
      </c>
      <c r="E38" s="441"/>
      <c r="H38" s="428" t="s">
        <v>302</v>
      </c>
      <c r="I38" s="162" t="s">
        <v>303</v>
      </c>
      <c r="J38" s="451">
        <v>11042</v>
      </c>
      <c r="K38" s="451">
        <v>1563</v>
      </c>
      <c r="L38" s="451">
        <v>561</v>
      </c>
      <c r="M38" s="451">
        <v>325</v>
      </c>
      <c r="N38" s="451">
        <v>253</v>
      </c>
      <c r="O38" s="451">
        <v>254</v>
      </c>
      <c r="P38" s="451">
        <v>8</v>
      </c>
      <c r="Q38" s="451">
        <v>4</v>
      </c>
      <c r="R38" s="451">
        <v>1</v>
      </c>
      <c r="S38" s="451">
        <v>4</v>
      </c>
    </row>
    <row r="39" spans="1:19" ht="15" customHeight="1">
      <c r="A39" s="434" t="s">
        <v>333</v>
      </c>
      <c r="B39" s="430" t="s">
        <v>287</v>
      </c>
      <c r="C39" s="431">
        <v>0</v>
      </c>
      <c r="D39" s="432">
        <v>0</v>
      </c>
      <c r="H39" s="428" t="s">
        <v>292</v>
      </c>
      <c r="I39" s="162" t="s">
        <v>293</v>
      </c>
      <c r="J39" s="451">
        <v>69569</v>
      </c>
      <c r="K39" s="451">
        <v>94903</v>
      </c>
      <c r="L39" s="451">
        <v>110203</v>
      </c>
      <c r="M39" s="451">
        <v>125908</v>
      </c>
      <c r="N39" s="451">
        <v>116443</v>
      </c>
      <c r="O39" s="451">
        <v>128263</v>
      </c>
      <c r="P39" s="451">
        <v>139945</v>
      </c>
      <c r="Q39" s="451">
        <v>138244</v>
      </c>
      <c r="R39" s="451">
        <v>142517</v>
      </c>
      <c r="S39" s="451">
        <v>136976</v>
      </c>
    </row>
    <row r="40" spans="1:19" ht="15">
      <c r="A40" s="434" t="s">
        <v>335</v>
      </c>
      <c r="B40" s="430" t="s">
        <v>719</v>
      </c>
      <c r="C40" s="431">
        <v>1974</v>
      </c>
      <c r="D40" s="432">
        <v>4.9145701319614397E-2</v>
      </c>
      <c r="H40" s="428" t="s">
        <v>294</v>
      </c>
      <c r="I40" s="162" t="s">
        <v>295</v>
      </c>
      <c r="J40" s="451">
        <v>8243</v>
      </c>
      <c r="K40" s="451">
        <v>12669</v>
      </c>
      <c r="L40" s="451">
        <v>16789</v>
      </c>
      <c r="M40" s="451">
        <v>21206</v>
      </c>
      <c r="N40" s="451">
        <v>53726</v>
      </c>
      <c r="O40" s="451">
        <v>48207</v>
      </c>
      <c r="P40" s="451">
        <v>49991</v>
      </c>
      <c r="Q40" s="451">
        <v>56765</v>
      </c>
      <c r="R40" s="451">
        <v>56613</v>
      </c>
      <c r="S40" s="451">
        <v>55051</v>
      </c>
    </row>
    <row r="41" spans="1:19" ht="18.75" customHeight="1">
      <c r="A41" s="434" t="s">
        <v>298</v>
      </c>
      <c r="B41" s="430" t="s">
        <v>299</v>
      </c>
      <c r="C41" s="431">
        <v>0</v>
      </c>
      <c r="D41" s="432">
        <v>0</v>
      </c>
      <c r="H41" s="428" t="s">
        <v>334</v>
      </c>
      <c r="I41" s="162" t="s">
        <v>309</v>
      </c>
      <c r="J41" s="451">
        <v>239</v>
      </c>
      <c r="K41" s="451">
        <v>702</v>
      </c>
      <c r="L41" s="451">
        <v>1104</v>
      </c>
      <c r="M41" s="451">
        <v>2212</v>
      </c>
      <c r="N41" s="451">
        <v>2776</v>
      </c>
      <c r="O41" s="451">
        <v>2969</v>
      </c>
      <c r="P41" s="451">
        <v>2776</v>
      </c>
      <c r="Q41" s="451"/>
      <c r="R41" s="451">
        <v>0</v>
      </c>
      <c r="S41" s="451">
        <v>0</v>
      </c>
    </row>
    <row r="42" spans="1:19" ht="22.5" customHeight="1">
      <c r="A42" s="434" t="s">
        <v>300</v>
      </c>
      <c r="B42" s="430" t="s">
        <v>301</v>
      </c>
      <c r="C42" s="431">
        <v>327</v>
      </c>
      <c r="D42" s="432">
        <v>8.1411572094801897E-3</v>
      </c>
      <c r="H42" s="428" t="s">
        <v>298</v>
      </c>
      <c r="I42" s="162" t="s">
        <v>299</v>
      </c>
      <c r="J42" s="451">
        <v>57</v>
      </c>
      <c r="K42" s="451">
        <v>149</v>
      </c>
      <c r="L42" s="451">
        <v>218</v>
      </c>
      <c r="M42" s="451">
        <v>474</v>
      </c>
      <c r="N42" s="451">
        <v>724</v>
      </c>
      <c r="O42" s="451">
        <v>1002</v>
      </c>
      <c r="P42" s="451">
        <v>837</v>
      </c>
      <c r="Q42" s="451">
        <v>941</v>
      </c>
      <c r="R42" s="451">
        <v>760</v>
      </c>
      <c r="S42" s="451">
        <v>0</v>
      </c>
    </row>
    <row r="43" spans="1:19" ht="15">
      <c r="A43" s="434" t="s">
        <v>302</v>
      </c>
      <c r="B43" s="430" t="s">
        <v>303</v>
      </c>
      <c r="C43" s="431">
        <v>4</v>
      </c>
      <c r="D43" s="432">
        <v>9.9586020911072697E-5</v>
      </c>
      <c r="H43" s="428" t="s">
        <v>300</v>
      </c>
      <c r="I43" s="162" t="s">
        <v>301</v>
      </c>
      <c r="J43" s="451"/>
      <c r="K43" s="451"/>
      <c r="L43" s="451"/>
      <c r="M43" s="451"/>
      <c r="N43" s="451"/>
      <c r="O43" s="451"/>
      <c r="P43" s="451"/>
      <c r="Q43" s="451">
        <v>191</v>
      </c>
      <c r="R43" s="451">
        <v>225</v>
      </c>
      <c r="S43" s="451">
        <v>327</v>
      </c>
    </row>
    <row r="44" spans="1:19" ht="15">
      <c r="A44" s="434" t="s">
        <v>337</v>
      </c>
      <c r="B44" s="430" t="s">
        <v>711</v>
      </c>
      <c r="C44" s="431">
        <v>2</v>
      </c>
      <c r="D44" s="432">
        <v>4.9793010455536301E-5</v>
      </c>
      <c r="H44" s="428" t="s">
        <v>333</v>
      </c>
      <c r="I44" s="162" t="s">
        <v>287</v>
      </c>
      <c r="J44" s="451">
        <v>0</v>
      </c>
      <c r="K44" s="451">
        <v>0</v>
      </c>
      <c r="L44" s="451">
        <v>0</v>
      </c>
      <c r="M44" s="451">
        <v>2280</v>
      </c>
      <c r="N44" s="451">
        <v>3469</v>
      </c>
      <c r="O44" s="451">
        <v>2835</v>
      </c>
      <c r="P44" s="451">
        <v>3905</v>
      </c>
      <c r="Q44" s="451">
        <v>4322</v>
      </c>
      <c r="R44" s="451">
        <v>3530</v>
      </c>
      <c r="S44" s="451">
        <v>0</v>
      </c>
    </row>
    <row r="45" spans="1:19" ht="15">
      <c r="A45" s="434" t="s">
        <v>773</v>
      </c>
      <c r="B45" s="430" t="s">
        <v>710</v>
      </c>
      <c r="C45" s="431">
        <v>3</v>
      </c>
      <c r="D45" s="432">
        <v>7.4689515683304506E-5</v>
      </c>
      <c r="H45" s="428" t="s">
        <v>723</v>
      </c>
      <c r="I45" s="162" t="s">
        <v>710</v>
      </c>
      <c r="J45" s="451"/>
      <c r="K45" s="451"/>
      <c r="L45" s="451"/>
      <c r="M45" s="451"/>
      <c r="N45" s="451"/>
      <c r="O45" s="451"/>
      <c r="P45" s="451"/>
      <c r="Q45" s="451">
        <v>7</v>
      </c>
      <c r="R45" s="451">
        <v>3</v>
      </c>
      <c r="S45" s="451">
        <v>3</v>
      </c>
    </row>
    <row r="46" spans="1:19" ht="15">
      <c r="A46" s="434" t="s">
        <v>774</v>
      </c>
      <c r="B46" s="430" t="s">
        <v>717</v>
      </c>
      <c r="C46" s="431">
        <v>0</v>
      </c>
      <c r="D46" s="432">
        <v>0</v>
      </c>
      <c r="H46" s="428" t="s">
        <v>337</v>
      </c>
      <c r="I46" s="162" t="s">
        <v>711</v>
      </c>
      <c r="J46" s="451"/>
      <c r="K46" s="451"/>
      <c r="L46" s="451"/>
      <c r="M46" s="451"/>
      <c r="N46" s="451"/>
      <c r="O46" s="451"/>
      <c r="P46" s="451"/>
      <c r="Q46" s="451">
        <v>4</v>
      </c>
      <c r="R46" s="451">
        <v>1</v>
      </c>
      <c r="S46" s="451">
        <v>2</v>
      </c>
    </row>
    <row r="47" spans="1:19" ht="15">
      <c r="A47" s="434" t="s">
        <v>340</v>
      </c>
      <c r="B47" s="430" t="s">
        <v>341</v>
      </c>
      <c r="C47" s="431">
        <v>2</v>
      </c>
      <c r="D47" s="432">
        <v>4.9793010455536301E-5</v>
      </c>
      <c r="H47" s="428" t="s">
        <v>775</v>
      </c>
      <c r="I47" s="162" t="s">
        <v>776</v>
      </c>
      <c r="J47" s="451"/>
      <c r="K47" s="451"/>
      <c r="L47" s="451"/>
      <c r="M47" s="451"/>
      <c r="N47" s="451"/>
      <c r="O47" s="451"/>
      <c r="P47" s="451"/>
      <c r="Q47" s="451"/>
      <c r="R47" s="451">
        <v>0</v>
      </c>
      <c r="S47" s="451">
        <v>0</v>
      </c>
    </row>
    <row r="48" spans="1:19" ht="15">
      <c r="A48" s="434" t="s">
        <v>777</v>
      </c>
      <c r="B48" s="430" t="s">
        <v>778</v>
      </c>
      <c r="C48" s="431">
        <v>0</v>
      </c>
      <c r="D48" s="432">
        <v>0</v>
      </c>
      <c r="H48" s="428" t="s">
        <v>340</v>
      </c>
      <c r="I48" s="162" t="s">
        <v>341</v>
      </c>
      <c r="J48" s="451"/>
      <c r="K48" s="451"/>
      <c r="L48" s="451"/>
      <c r="M48" s="451"/>
      <c r="N48" s="451"/>
      <c r="O48" s="451"/>
      <c r="P48" s="451"/>
      <c r="Q48" s="451"/>
      <c r="R48" s="451">
        <v>0</v>
      </c>
      <c r="S48" s="451">
        <v>2</v>
      </c>
    </row>
    <row r="49" spans="1:19" ht="15">
      <c r="A49" s="434" t="s">
        <v>775</v>
      </c>
      <c r="B49" s="430" t="s">
        <v>776</v>
      </c>
      <c r="C49" s="431">
        <v>0</v>
      </c>
      <c r="D49" s="432">
        <v>0</v>
      </c>
      <c r="H49" s="428" t="s">
        <v>779</v>
      </c>
      <c r="I49" s="162" t="s">
        <v>780</v>
      </c>
      <c r="J49" s="451"/>
      <c r="K49" s="451"/>
      <c r="L49" s="451"/>
      <c r="M49" s="451"/>
      <c r="N49" s="451"/>
      <c r="O49" s="451"/>
      <c r="P49" s="451"/>
      <c r="Q49" s="451"/>
      <c r="R49" s="451">
        <v>0</v>
      </c>
      <c r="S49" s="451">
        <v>0</v>
      </c>
    </row>
    <row r="50" spans="1:19" ht="28.5">
      <c r="A50" s="434" t="s">
        <v>779</v>
      </c>
      <c r="B50" s="430" t="s">
        <v>780</v>
      </c>
      <c r="C50" s="431">
        <v>0</v>
      </c>
      <c r="D50" s="432">
        <v>0</v>
      </c>
      <c r="H50" s="428" t="s">
        <v>781</v>
      </c>
      <c r="I50" s="162" t="s">
        <v>715</v>
      </c>
      <c r="J50" s="451"/>
      <c r="K50" s="451"/>
      <c r="L50" s="451"/>
      <c r="M50" s="451"/>
      <c r="N50" s="451"/>
      <c r="O50" s="451"/>
      <c r="P50" s="451"/>
      <c r="Q50" s="451"/>
      <c r="R50" s="451">
        <v>1</v>
      </c>
      <c r="S50" s="451">
        <v>0</v>
      </c>
    </row>
    <row r="51" spans="1:19" ht="15">
      <c r="A51" s="434" t="s">
        <v>781</v>
      </c>
      <c r="B51" s="430" t="s">
        <v>715</v>
      </c>
      <c r="C51" s="431">
        <v>0</v>
      </c>
      <c r="D51" s="432">
        <v>0</v>
      </c>
      <c r="H51" s="428" t="s">
        <v>777</v>
      </c>
      <c r="I51" s="162" t="s">
        <v>778</v>
      </c>
      <c r="J51" s="451"/>
      <c r="K51" s="451"/>
      <c r="L51" s="451"/>
      <c r="M51" s="451"/>
      <c r="N51" s="451"/>
      <c r="O51" s="451"/>
      <c r="P51" s="451"/>
      <c r="Q51" s="451"/>
      <c r="R51" s="451">
        <v>0</v>
      </c>
      <c r="S51" s="451">
        <v>0</v>
      </c>
    </row>
    <row r="52" spans="1:19" ht="15">
      <c r="A52" s="434" t="s">
        <v>782</v>
      </c>
      <c r="B52" s="430" t="s">
        <v>783</v>
      </c>
      <c r="C52" s="431">
        <v>0</v>
      </c>
      <c r="D52" s="432">
        <v>0</v>
      </c>
      <c r="H52" s="428" t="s">
        <v>782</v>
      </c>
      <c r="I52" s="162" t="s">
        <v>783</v>
      </c>
      <c r="J52" s="451"/>
      <c r="K52" s="451"/>
      <c r="L52" s="451"/>
      <c r="M52" s="451"/>
      <c r="N52" s="451"/>
      <c r="O52" s="451"/>
      <c r="P52" s="451"/>
      <c r="Q52" s="451"/>
      <c r="R52" s="451">
        <v>0</v>
      </c>
      <c r="S52" s="451">
        <v>0</v>
      </c>
    </row>
    <row r="53" spans="1:19" ht="21.75" customHeight="1">
      <c r="A53" s="434" t="s">
        <v>784</v>
      </c>
      <c r="B53" s="430" t="s">
        <v>785</v>
      </c>
      <c r="C53" s="431">
        <v>0</v>
      </c>
      <c r="D53" s="432">
        <v>0</v>
      </c>
      <c r="H53" s="428" t="s">
        <v>784</v>
      </c>
      <c r="I53" s="162" t="s">
        <v>785</v>
      </c>
      <c r="J53" s="451"/>
      <c r="K53" s="451"/>
      <c r="L53" s="451"/>
      <c r="M53" s="451"/>
      <c r="N53" s="451"/>
      <c r="O53" s="451"/>
      <c r="P53" s="451"/>
      <c r="Q53" s="451"/>
      <c r="R53" s="451">
        <v>0</v>
      </c>
      <c r="S53" s="451">
        <v>0</v>
      </c>
    </row>
    <row r="54" spans="1:19" ht="15">
      <c r="A54" s="434" t="s">
        <v>761</v>
      </c>
      <c r="B54" s="430" t="s">
        <v>762</v>
      </c>
      <c r="C54" s="431">
        <v>0</v>
      </c>
      <c r="D54" s="432">
        <v>0</v>
      </c>
      <c r="H54" s="428" t="s">
        <v>774</v>
      </c>
      <c r="I54" s="162" t="s">
        <v>717</v>
      </c>
      <c r="J54" s="451"/>
      <c r="K54" s="451"/>
      <c r="L54" s="451"/>
      <c r="M54" s="451"/>
      <c r="N54" s="451"/>
      <c r="O54" s="451"/>
      <c r="P54" s="451"/>
      <c r="Q54" s="451"/>
      <c r="R54" s="451">
        <v>0</v>
      </c>
      <c r="S54" s="451">
        <v>0</v>
      </c>
    </row>
    <row r="55" spans="1:19" ht="15">
      <c r="A55" s="434" t="s">
        <v>786</v>
      </c>
      <c r="B55" s="430" t="s">
        <v>763</v>
      </c>
      <c r="C55" s="431">
        <v>0</v>
      </c>
      <c r="D55" s="432">
        <v>0</v>
      </c>
      <c r="H55" s="428" t="s">
        <v>786</v>
      </c>
      <c r="I55" s="162" t="s">
        <v>787</v>
      </c>
      <c r="J55" s="451"/>
      <c r="K55" s="451"/>
      <c r="L55" s="451"/>
      <c r="M55" s="451"/>
      <c r="N55" s="451"/>
      <c r="O55" s="451"/>
      <c r="P55" s="451"/>
      <c r="Q55" s="451"/>
      <c r="R55" s="451">
        <v>1</v>
      </c>
      <c r="S55" s="456">
        <v>0</v>
      </c>
    </row>
    <row r="56" spans="1:19" ht="15">
      <c r="A56" s="434" t="s">
        <v>766</v>
      </c>
      <c r="B56" s="430" t="s">
        <v>725</v>
      </c>
      <c r="C56" s="431">
        <v>0</v>
      </c>
      <c r="D56" s="432">
        <v>0</v>
      </c>
      <c r="R56" s="455">
        <v>4082091</v>
      </c>
      <c r="S56" s="455">
        <v>4016628</v>
      </c>
    </row>
    <row r="57" spans="1:19" ht="15">
      <c r="A57" s="435" t="s">
        <v>705</v>
      </c>
      <c r="B57" s="436" t="s">
        <v>705</v>
      </c>
      <c r="C57" s="437">
        <v>4016628</v>
      </c>
      <c r="D57" s="432">
        <v>100</v>
      </c>
      <c r="J57" s="452" t="s">
        <v>547</v>
      </c>
      <c r="S57" s="455"/>
    </row>
    <row r="58" spans="1:19">
      <c r="S58" s="455"/>
    </row>
    <row r="59" spans="1:19">
      <c r="S59" s="455"/>
    </row>
    <row r="60" spans="1:19">
      <c r="S60" s="455"/>
    </row>
    <row r="61" spans="1:19">
      <c r="S61" s="455"/>
    </row>
    <row r="62" spans="1:19">
      <c r="A62" s="446"/>
      <c r="B62" s="447"/>
      <c r="C62" s="447"/>
      <c r="D62" s="448"/>
      <c r="S62" s="455"/>
    </row>
    <row r="63" spans="1:19">
      <c r="A63" s="446"/>
      <c r="B63" s="446"/>
      <c r="C63" s="446"/>
      <c r="D63" s="446"/>
      <c r="S63" s="455"/>
    </row>
    <row r="64" spans="1:19">
      <c r="A64" s="449"/>
      <c r="B64" s="446"/>
      <c r="C64" s="446"/>
      <c r="D64" s="446"/>
    </row>
    <row r="65" spans="1:16">
      <c r="A65" s="457"/>
      <c r="B65" s="458"/>
    </row>
    <row r="67" spans="1:16" ht="24.75" customHeight="1"/>
    <row r="68" spans="1:16" ht="50.25" customHeight="1">
      <c r="E68" s="459"/>
      <c r="H68" s="763" t="s">
        <v>540</v>
      </c>
      <c r="I68" s="814"/>
      <c r="J68" s="814" t="s">
        <v>788</v>
      </c>
      <c r="K68" s="815"/>
      <c r="L68" s="815"/>
      <c r="M68" s="815"/>
      <c r="N68" s="815"/>
      <c r="O68" s="704" t="s">
        <v>508</v>
      </c>
    </row>
    <row r="69" spans="1:16" ht="29.25" customHeight="1">
      <c r="E69" s="448"/>
      <c r="F69" s="448"/>
      <c r="G69" s="448"/>
      <c r="H69" s="708" t="s">
        <v>543</v>
      </c>
      <c r="I69" s="712"/>
      <c r="J69" s="709" t="s">
        <v>544</v>
      </c>
      <c r="K69" s="709"/>
      <c r="L69" s="709"/>
      <c r="M69" s="709"/>
      <c r="N69" s="709"/>
      <c r="O69" s="710"/>
      <c r="P69" s="705"/>
    </row>
    <row r="70" spans="1:16" ht="15" customHeight="1">
      <c r="E70" s="446"/>
      <c r="F70" s="446"/>
      <c r="G70" s="446"/>
      <c r="H70" s="711" t="s">
        <v>545</v>
      </c>
      <c r="I70" s="712"/>
      <c r="J70" s="709" t="s">
        <v>546</v>
      </c>
      <c r="K70" s="709"/>
      <c r="L70" s="709"/>
      <c r="M70" s="709"/>
      <c r="N70" s="709"/>
      <c r="O70" s="710"/>
      <c r="P70" s="706"/>
    </row>
    <row r="71" spans="1:16" ht="27.75" customHeight="1">
      <c r="E71" s="446"/>
      <c r="F71" s="446"/>
      <c r="G71" s="446"/>
      <c r="H71" s="707"/>
      <c r="I71" s="707"/>
      <c r="J71" s="707"/>
      <c r="K71" s="707"/>
      <c r="L71" s="705"/>
      <c r="M71" s="705"/>
      <c r="N71" s="705"/>
      <c r="O71" s="705"/>
      <c r="P71" s="705"/>
    </row>
    <row r="72" spans="1:16" ht="7.5" customHeight="1">
      <c r="E72" s="459"/>
    </row>
    <row r="73" spans="1:16" ht="7.5" customHeight="1">
      <c r="E73" s="459"/>
    </row>
    <row r="74" spans="1:16" ht="23.25" customHeight="1">
      <c r="E74" s="459"/>
    </row>
    <row r="75" spans="1:16" ht="15">
      <c r="E75" s="459"/>
    </row>
    <row r="76" spans="1:16" ht="15">
      <c r="E76" s="459"/>
    </row>
    <row r="77" spans="1:16" ht="15">
      <c r="E77" s="459"/>
    </row>
    <row r="78" spans="1:16" ht="15">
      <c r="E78" s="459"/>
    </row>
    <row r="79" spans="1:16" ht="15">
      <c r="E79" s="459"/>
    </row>
    <row r="80" spans="1:16" ht="15">
      <c r="E80" s="459"/>
    </row>
    <row r="81" spans="5:5" ht="15">
      <c r="E81" s="459"/>
    </row>
    <row r="82" spans="5:5" ht="15">
      <c r="E82" s="459"/>
    </row>
    <row r="83" spans="5:5" ht="15">
      <c r="E83" s="459"/>
    </row>
    <row r="84" spans="5:5" ht="15">
      <c r="E84" s="459"/>
    </row>
    <row r="85" spans="5:5" ht="15">
      <c r="E85" s="460"/>
    </row>
    <row r="115" ht="7.5" customHeight="1"/>
    <row r="116" ht="7.5" customHeight="1"/>
  </sheetData>
  <sheetProtection autoFilter="0"/>
  <sortState ref="H2:P7">
    <sortCondition descending="1" ref="P2:P7"/>
  </sortState>
  <mergeCells count="4">
    <mergeCell ref="A1:D1"/>
    <mergeCell ref="A29:D29"/>
    <mergeCell ref="H68:I68"/>
    <mergeCell ref="J68:N68"/>
  </mergeCells>
  <conditionalFormatting sqref="A46">
    <cfRule type="duplicateValues" dxfId="13" priority="3"/>
  </conditionalFormatting>
  <conditionalFormatting sqref="A56">
    <cfRule type="duplicateValues" dxfId="12" priority="2"/>
  </conditionalFormatting>
  <conditionalFormatting sqref="A33:A34">
    <cfRule type="duplicateValues" dxfId="11" priority="56"/>
  </conditionalFormatting>
  <hyperlinks>
    <hyperlink ref="T2" location="INDICE!B2" display="Indice" xr:uid="{00000000-0004-0000-0C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EFED6"/>
  </sheetPr>
  <dimension ref="A1:U147"/>
  <sheetViews>
    <sheetView showGridLines="0" showRowColHeaders="0" zoomScale="80" zoomScaleNormal="8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0" defaultRowHeight="15"/>
  <cols>
    <col min="1" max="1" width="30.140625" style="83" customWidth="1"/>
    <col min="2" max="2" width="25.7109375" style="83" customWidth="1"/>
    <col min="3" max="3" width="13.5703125" style="83" customWidth="1"/>
    <col min="4" max="4" width="12.7109375" style="83" customWidth="1"/>
    <col min="5" max="5" width="10.7109375" style="83" customWidth="1"/>
    <col min="6" max="6" width="9.7109375" style="83" customWidth="1"/>
    <col min="7" max="7" width="11.140625" style="397" customWidth="1"/>
    <col min="8" max="8" width="10.7109375" style="83" customWidth="1"/>
    <col min="9" max="9" width="12" style="83" customWidth="1"/>
    <col min="10" max="10" width="10.7109375" style="83" customWidth="1"/>
    <col min="11" max="11" width="10.7109375" style="397" customWidth="1"/>
    <col min="12" max="18" width="11.42578125" style="83" customWidth="1"/>
    <col min="19" max="19" width="13.5703125" style="83" customWidth="1"/>
    <col min="20" max="20" width="11.42578125" style="83" customWidth="1"/>
    <col min="21" max="21" width="8.140625" style="83" customWidth="1"/>
    <col min="22" max="16384" width="11.42578125" style="83" hidden="1"/>
  </cols>
  <sheetData>
    <row r="1" spans="1:20" ht="34.5" customHeight="1">
      <c r="A1" s="772" t="s">
        <v>789</v>
      </c>
      <c r="B1" s="772"/>
      <c r="C1" s="772"/>
      <c r="D1" s="772"/>
      <c r="E1" s="772"/>
      <c r="F1" s="772"/>
      <c r="G1" s="772"/>
      <c r="H1" s="772"/>
      <c r="I1" s="772"/>
      <c r="J1" s="772"/>
      <c r="K1" s="772"/>
      <c r="L1" s="772"/>
      <c r="M1" s="772"/>
      <c r="N1" s="772"/>
      <c r="O1" s="772"/>
      <c r="P1" s="772"/>
      <c r="Q1" s="772"/>
      <c r="R1" s="772"/>
      <c r="S1" s="772"/>
      <c r="T1" s="281" t="s">
        <v>547</v>
      </c>
    </row>
    <row r="2" spans="1:20" ht="44.25" customHeight="1">
      <c r="A2" s="818" t="s">
        <v>548</v>
      </c>
      <c r="B2" s="820" t="s">
        <v>512</v>
      </c>
      <c r="C2" s="820" t="s">
        <v>790</v>
      </c>
      <c r="D2" s="398" t="s">
        <v>293</v>
      </c>
      <c r="E2" s="398" t="s">
        <v>295</v>
      </c>
      <c r="F2" s="398" t="s">
        <v>791</v>
      </c>
      <c r="G2" s="758" t="s">
        <v>792</v>
      </c>
      <c r="H2" s="398" t="s">
        <v>793</v>
      </c>
      <c r="I2" s="398" t="s">
        <v>794</v>
      </c>
      <c r="J2" s="398" t="s">
        <v>795</v>
      </c>
      <c r="K2" s="758" t="s">
        <v>796</v>
      </c>
      <c r="L2" s="398" t="s">
        <v>797</v>
      </c>
      <c r="M2" s="398" t="s">
        <v>798</v>
      </c>
      <c r="N2" s="398" t="s">
        <v>799</v>
      </c>
      <c r="O2" s="398" t="s">
        <v>314</v>
      </c>
      <c r="P2" s="398" t="s">
        <v>715</v>
      </c>
      <c r="Q2" s="398" t="s">
        <v>717</v>
      </c>
      <c r="R2" s="398" t="s">
        <v>316</v>
      </c>
      <c r="S2" s="762" t="s">
        <v>800</v>
      </c>
      <c r="T2" s="168" t="s">
        <v>529</v>
      </c>
    </row>
    <row r="3" spans="1:20" ht="24.75" customHeight="1">
      <c r="A3" s="819"/>
      <c r="B3" s="821"/>
      <c r="C3" s="821"/>
      <c r="D3" s="399" t="s">
        <v>304</v>
      </c>
      <c r="E3" s="399" t="s">
        <v>305</v>
      </c>
      <c r="F3" s="399" t="s">
        <v>289</v>
      </c>
      <c r="G3" s="758"/>
      <c r="H3" s="399" t="s">
        <v>275</v>
      </c>
      <c r="I3" s="399" t="s">
        <v>278</v>
      </c>
      <c r="J3" s="399" t="s">
        <v>720</v>
      </c>
      <c r="K3" s="758"/>
      <c r="L3" s="399" t="s">
        <v>281</v>
      </c>
      <c r="M3" s="399" t="s">
        <v>283</v>
      </c>
      <c r="N3" s="399" t="s">
        <v>317</v>
      </c>
      <c r="O3" s="399" t="s">
        <v>313</v>
      </c>
      <c r="P3" s="399" t="s">
        <v>311</v>
      </c>
      <c r="Q3" s="399" t="s">
        <v>319</v>
      </c>
      <c r="R3" s="399" t="s">
        <v>315</v>
      </c>
      <c r="S3" s="762"/>
    </row>
    <row r="4" spans="1:20" ht="30" customHeight="1">
      <c r="A4" s="400" t="s">
        <v>801</v>
      </c>
      <c r="B4" s="401"/>
      <c r="C4" s="402"/>
      <c r="D4" s="403">
        <v>124</v>
      </c>
      <c r="E4" s="404">
        <v>46</v>
      </c>
      <c r="F4" s="404">
        <v>43</v>
      </c>
      <c r="G4" s="758"/>
      <c r="H4" s="404">
        <v>40</v>
      </c>
      <c r="I4" s="404">
        <v>125</v>
      </c>
      <c r="J4" s="404">
        <v>125</v>
      </c>
      <c r="K4" s="758"/>
      <c r="L4" s="404">
        <v>40</v>
      </c>
      <c r="M4" s="404">
        <v>5</v>
      </c>
      <c r="N4" s="404">
        <v>15</v>
      </c>
      <c r="O4" s="404">
        <v>1</v>
      </c>
      <c r="P4" s="404">
        <v>2</v>
      </c>
      <c r="Q4" s="404">
        <v>1</v>
      </c>
      <c r="R4" s="404">
        <v>5</v>
      </c>
      <c r="S4" s="762"/>
    </row>
    <row r="5" spans="1:20" ht="26.25" customHeight="1">
      <c r="A5" s="405" t="s">
        <v>802</v>
      </c>
      <c r="B5" s="406"/>
      <c r="C5" s="407"/>
      <c r="D5" s="408">
        <v>1404071</v>
      </c>
      <c r="E5" s="408">
        <v>400778</v>
      </c>
      <c r="F5" s="408">
        <v>3387</v>
      </c>
      <c r="G5" s="408">
        <v>404165</v>
      </c>
      <c r="H5" s="408">
        <v>424049</v>
      </c>
      <c r="I5" s="408">
        <v>215439</v>
      </c>
      <c r="J5" s="408">
        <v>88366</v>
      </c>
      <c r="K5" s="408">
        <v>303805</v>
      </c>
      <c r="L5" s="408">
        <v>129449</v>
      </c>
      <c r="M5" s="408">
        <v>18644</v>
      </c>
      <c r="N5" s="408">
        <v>21485</v>
      </c>
      <c r="O5" s="408">
        <v>1</v>
      </c>
      <c r="P5" s="408">
        <v>2</v>
      </c>
      <c r="Q5" s="408">
        <v>1</v>
      </c>
      <c r="R5" s="408">
        <v>6</v>
      </c>
      <c r="S5" s="408">
        <v>2705678</v>
      </c>
      <c r="T5" s="418"/>
    </row>
    <row r="6" spans="1:20">
      <c r="A6" s="409" t="s">
        <v>637</v>
      </c>
      <c r="B6" s="410"/>
      <c r="C6" s="410"/>
      <c r="D6" s="411">
        <v>42370</v>
      </c>
      <c r="E6" s="411">
        <v>2789</v>
      </c>
      <c r="F6" s="411">
        <v>13</v>
      </c>
      <c r="G6" s="411">
        <v>2802</v>
      </c>
      <c r="H6" s="411">
        <v>1103</v>
      </c>
      <c r="I6" s="411">
        <v>8015</v>
      </c>
      <c r="J6" s="411">
        <v>3885</v>
      </c>
      <c r="K6" s="411">
        <v>11900</v>
      </c>
      <c r="L6" s="411">
        <v>1</v>
      </c>
      <c r="M6" s="411">
        <v>0</v>
      </c>
      <c r="N6" s="411">
        <v>0</v>
      </c>
      <c r="O6" s="411">
        <v>0</v>
      </c>
      <c r="P6" s="411">
        <v>0</v>
      </c>
      <c r="Q6" s="411">
        <v>0</v>
      </c>
      <c r="R6" s="411">
        <v>0</v>
      </c>
      <c r="S6" s="419">
        <v>58176</v>
      </c>
      <c r="T6" s="418"/>
    </row>
    <row r="7" spans="1:20">
      <c r="A7" s="412" t="s">
        <v>553</v>
      </c>
      <c r="B7" s="105" t="s">
        <v>637</v>
      </c>
      <c r="C7" s="413">
        <v>142</v>
      </c>
      <c r="D7" s="414">
        <v>2721</v>
      </c>
      <c r="E7" s="414">
        <v>0</v>
      </c>
      <c r="F7" s="414">
        <v>0</v>
      </c>
      <c r="G7" s="415">
        <v>0</v>
      </c>
      <c r="H7" s="414">
        <v>0</v>
      </c>
      <c r="I7" s="414">
        <v>199</v>
      </c>
      <c r="J7" s="414">
        <v>1</v>
      </c>
      <c r="K7" s="415">
        <v>200</v>
      </c>
      <c r="L7" s="414">
        <v>0</v>
      </c>
      <c r="M7" s="414">
        <v>0</v>
      </c>
      <c r="N7" s="414">
        <v>0</v>
      </c>
      <c r="O7" s="414">
        <v>0</v>
      </c>
      <c r="P7" s="414">
        <v>0</v>
      </c>
      <c r="Q7" s="414">
        <v>0</v>
      </c>
      <c r="R7" s="414">
        <v>0</v>
      </c>
      <c r="S7" s="420">
        <v>2921</v>
      </c>
    </row>
    <row r="8" spans="1:20">
      <c r="A8" s="412" t="s">
        <v>426</v>
      </c>
      <c r="B8" s="105" t="s">
        <v>637</v>
      </c>
      <c r="C8" s="413">
        <v>425</v>
      </c>
      <c r="D8" s="414">
        <v>4764</v>
      </c>
      <c r="E8" s="414">
        <v>0</v>
      </c>
      <c r="F8" s="414">
        <v>0</v>
      </c>
      <c r="G8" s="415">
        <v>0</v>
      </c>
      <c r="H8" s="414">
        <v>0</v>
      </c>
      <c r="I8" s="414">
        <v>798</v>
      </c>
      <c r="J8" s="414">
        <v>44</v>
      </c>
      <c r="K8" s="415">
        <v>842</v>
      </c>
      <c r="L8" s="414">
        <v>0</v>
      </c>
      <c r="M8" s="414">
        <v>0</v>
      </c>
      <c r="N8" s="414">
        <v>0</v>
      </c>
      <c r="O8" s="414">
        <v>0</v>
      </c>
      <c r="P8" s="414">
        <v>0</v>
      </c>
      <c r="Q8" s="414">
        <v>0</v>
      </c>
      <c r="R8" s="414">
        <v>0</v>
      </c>
      <c r="S8" s="420">
        <v>5606</v>
      </c>
    </row>
    <row r="9" spans="1:20">
      <c r="A9" s="412" t="s">
        <v>556</v>
      </c>
      <c r="B9" s="105" t="s">
        <v>637</v>
      </c>
      <c r="C9" s="413">
        <v>579</v>
      </c>
      <c r="D9" s="414">
        <v>15070</v>
      </c>
      <c r="E9" s="414">
        <v>1864</v>
      </c>
      <c r="F9" s="414">
        <v>11</v>
      </c>
      <c r="G9" s="415">
        <v>1875</v>
      </c>
      <c r="H9" s="414">
        <v>0</v>
      </c>
      <c r="I9" s="414">
        <v>4293</v>
      </c>
      <c r="J9" s="414">
        <v>3731</v>
      </c>
      <c r="K9" s="415">
        <v>8024</v>
      </c>
      <c r="L9" s="414">
        <v>1</v>
      </c>
      <c r="M9" s="414">
        <v>0</v>
      </c>
      <c r="N9" s="414">
        <v>0</v>
      </c>
      <c r="O9" s="414">
        <v>0</v>
      </c>
      <c r="P9" s="414">
        <v>0</v>
      </c>
      <c r="Q9" s="414">
        <v>0</v>
      </c>
      <c r="R9" s="414">
        <v>0</v>
      </c>
      <c r="S9" s="420">
        <v>24970</v>
      </c>
    </row>
    <row r="10" spans="1:20">
      <c r="A10" s="412" t="s">
        <v>439</v>
      </c>
      <c r="B10" s="105" t="s">
        <v>637</v>
      </c>
      <c r="C10" s="413">
        <v>585</v>
      </c>
      <c r="D10" s="414">
        <v>4872</v>
      </c>
      <c r="E10" s="414">
        <v>925</v>
      </c>
      <c r="F10" s="414">
        <v>2</v>
      </c>
      <c r="G10" s="415">
        <v>927</v>
      </c>
      <c r="H10" s="414">
        <v>0</v>
      </c>
      <c r="I10" s="414">
        <v>880</v>
      </c>
      <c r="J10" s="414">
        <v>43</v>
      </c>
      <c r="K10" s="415">
        <v>923</v>
      </c>
      <c r="L10" s="414">
        <v>0</v>
      </c>
      <c r="M10" s="414">
        <v>0</v>
      </c>
      <c r="N10" s="414">
        <v>0</v>
      </c>
      <c r="O10" s="414">
        <v>0</v>
      </c>
      <c r="P10" s="414">
        <v>0</v>
      </c>
      <c r="Q10" s="414">
        <v>0</v>
      </c>
      <c r="R10" s="414">
        <v>0</v>
      </c>
      <c r="S10" s="420">
        <v>6722</v>
      </c>
    </row>
    <row r="11" spans="1:20">
      <c r="A11" s="412" t="s">
        <v>440</v>
      </c>
      <c r="B11" s="105" t="s">
        <v>637</v>
      </c>
      <c r="C11" s="413">
        <v>591</v>
      </c>
      <c r="D11" s="414">
        <v>6998</v>
      </c>
      <c r="E11" s="414">
        <v>0</v>
      </c>
      <c r="F11" s="414">
        <v>0</v>
      </c>
      <c r="G11" s="415">
        <v>0</v>
      </c>
      <c r="H11" s="414">
        <v>1103</v>
      </c>
      <c r="I11" s="414">
        <v>1376</v>
      </c>
      <c r="J11" s="414">
        <v>63</v>
      </c>
      <c r="K11" s="415">
        <v>1439</v>
      </c>
      <c r="L11" s="414">
        <v>0</v>
      </c>
      <c r="M11" s="414">
        <v>0</v>
      </c>
      <c r="N11" s="414">
        <v>0</v>
      </c>
      <c r="O11" s="414">
        <v>0</v>
      </c>
      <c r="P11" s="414">
        <v>0</v>
      </c>
      <c r="Q11" s="414">
        <v>0</v>
      </c>
      <c r="R11" s="414">
        <v>0</v>
      </c>
      <c r="S11" s="420">
        <v>9540</v>
      </c>
    </row>
    <row r="12" spans="1:20">
      <c r="A12" s="412" t="s">
        <v>559</v>
      </c>
      <c r="B12" s="105" t="s">
        <v>637</v>
      </c>
      <c r="C12" s="413">
        <v>893</v>
      </c>
      <c r="D12" s="414">
        <v>7945</v>
      </c>
      <c r="E12" s="414">
        <v>0</v>
      </c>
      <c r="F12" s="414">
        <v>0</v>
      </c>
      <c r="G12" s="415">
        <v>0</v>
      </c>
      <c r="H12" s="414">
        <v>0</v>
      </c>
      <c r="I12" s="414">
        <v>469</v>
      </c>
      <c r="J12" s="414">
        <v>3</v>
      </c>
      <c r="K12" s="415">
        <v>472</v>
      </c>
      <c r="L12" s="414">
        <v>0</v>
      </c>
      <c r="M12" s="414">
        <v>0</v>
      </c>
      <c r="N12" s="414">
        <v>0</v>
      </c>
      <c r="O12" s="414">
        <v>0</v>
      </c>
      <c r="P12" s="414">
        <v>0</v>
      </c>
      <c r="Q12" s="414">
        <v>0</v>
      </c>
      <c r="R12" s="414">
        <v>0</v>
      </c>
      <c r="S12" s="420">
        <v>8417</v>
      </c>
    </row>
    <row r="13" spans="1:20">
      <c r="A13" s="416" t="s">
        <v>803</v>
      </c>
      <c r="B13" s="416"/>
      <c r="C13" s="416"/>
      <c r="D13" s="411">
        <v>44718</v>
      </c>
      <c r="E13" s="411">
        <v>168863</v>
      </c>
      <c r="F13" s="411">
        <v>1516</v>
      </c>
      <c r="G13" s="411">
        <v>170379</v>
      </c>
      <c r="H13" s="411">
        <v>0</v>
      </c>
      <c r="I13" s="411">
        <v>8369</v>
      </c>
      <c r="J13" s="411">
        <v>558</v>
      </c>
      <c r="K13" s="411">
        <v>8927</v>
      </c>
      <c r="L13" s="411">
        <v>0</v>
      </c>
      <c r="M13" s="411">
        <v>0</v>
      </c>
      <c r="N13" s="411">
        <v>2238</v>
      </c>
      <c r="O13" s="411">
        <v>0</v>
      </c>
      <c r="P13" s="411">
        <v>0</v>
      </c>
      <c r="Q13" s="411">
        <v>1</v>
      </c>
      <c r="R13" s="411">
        <v>0</v>
      </c>
      <c r="S13" s="419">
        <v>226263</v>
      </c>
    </row>
    <row r="14" spans="1:20">
      <c r="A14" s="412" t="s">
        <v>560</v>
      </c>
      <c r="B14" s="105" t="s">
        <v>636</v>
      </c>
      <c r="C14" s="413">
        <v>120</v>
      </c>
      <c r="D14" s="414">
        <v>1090</v>
      </c>
      <c r="E14" s="414">
        <v>19011</v>
      </c>
      <c r="F14" s="414">
        <v>65</v>
      </c>
      <c r="G14" s="415">
        <v>19076</v>
      </c>
      <c r="H14" s="414">
        <v>0</v>
      </c>
      <c r="I14" s="414">
        <v>235</v>
      </c>
      <c r="J14" s="414">
        <v>30</v>
      </c>
      <c r="K14" s="415">
        <v>265</v>
      </c>
      <c r="L14" s="414">
        <v>0</v>
      </c>
      <c r="M14" s="414">
        <v>0</v>
      </c>
      <c r="N14" s="414">
        <v>2222</v>
      </c>
      <c r="O14" s="414">
        <v>0</v>
      </c>
      <c r="P14" s="414">
        <v>0</v>
      </c>
      <c r="Q14" s="414">
        <v>0</v>
      </c>
      <c r="R14" s="414">
        <v>0</v>
      </c>
      <c r="S14" s="420">
        <v>22653</v>
      </c>
    </row>
    <row r="15" spans="1:20">
      <c r="A15" s="412" t="s">
        <v>393</v>
      </c>
      <c r="B15" s="105" t="s">
        <v>636</v>
      </c>
      <c r="C15" s="413">
        <v>154</v>
      </c>
      <c r="D15" s="414">
        <v>25524</v>
      </c>
      <c r="E15" s="414">
        <v>46704</v>
      </c>
      <c r="F15" s="414">
        <v>1039</v>
      </c>
      <c r="G15" s="415">
        <v>47743</v>
      </c>
      <c r="H15" s="414">
        <v>0</v>
      </c>
      <c r="I15" s="414">
        <v>5292</v>
      </c>
      <c r="J15" s="414">
        <v>303</v>
      </c>
      <c r="K15" s="415">
        <v>5595</v>
      </c>
      <c r="L15" s="414">
        <v>0</v>
      </c>
      <c r="M15" s="414">
        <v>0</v>
      </c>
      <c r="N15" s="414">
        <v>1</v>
      </c>
      <c r="O15" s="414">
        <v>0</v>
      </c>
      <c r="P15" s="414">
        <v>0</v>
      </c>
      <c r="Q15" s="414">
        <v>1</v>
      </c>
      <c r="R15" s="414">
        <v>0</v>
      </c>
      <c r="S15" s="420">
        <v>78864</v>
      </c>
    </row>
    <row r="16" spans="1:20">
      <c r="A16" s="412" t="s">
        <v>403</v>
      </c>
      <c r="B16" s="105" t="s">
        <v>636</v>
      </c>
      <c r="C16" s="413">
        <v>250</v>
      </c>
      <c r="D16" s="414">
        <v>5280</v>
      </c>
      <c r="E16" s="414">
        <v>41117</v>
      </c>
      <c r="F16" s="414">
        <v>250</v>
      </c>
      <c r="G16" s="415">
        <v>41367</v>
      </c>
      <c r="H16" s="414">
        <v>0</v>
      </c>
      <c r="I16" s="414">
        <v>1790</v>
      </c>
      <c r="J16" s="414">
        <v>158</v>
      </c>
      <c r="K16" s="415">
        <v>1948</v>
      </c>
      <c r="L16" s="414">
        <v>0</v>
      </c>
      <c r="M16" s="414">
        <v>0</v>
      </c>
      <c r="N16" s="414">
        <v>15</v>
      </c>
      <c r="O16" s="414">
        <v>0</v>
      </c>
      <c r="P16" s="414">
        <v>0</v>
      </c>
      <c r="Q16" s="414">
        <v>0</v>
      </c>
      <c r="R16" s="414">
        <v>0</v>
      </c>
      <c r="S16" s="420">
        <v>48610</v>
      </c>
    </row>
    <row r="17" spans="1:19">
      <c r="A17" s="412" t="s">
        <v>561</v>
      </c>
      <c r="B17" s="105" t="s">
        <v>636</v>
      </c>
      <c r="C17" s="413">
        <v>495</v>
      </c>
      <c r="D17" s="414">
        <v>1277</v>
      </c>
      <c r="E17" s="414">
        <v>24750</v>
      </c>
      <c r="F17" s="414">
        <v>82</v>
      </c>
      <c r="G17" s="415">
        <v>24832</v>
      </c>
      <c r="H17" s="414">
        <v>0</v>
      </c>
      <c r="I17" s="414">
        <v>258</v>
      </c>
      <c r="J17" s="414">
        <v>51</v>
      </c>
      <c r="K17" s="415">
        <v>309</v>
      </c>
      <c r="L17" s="414">
        <v>0</v>
      </c>
      <c r="M17" s="414">
        <v>0</v>
      </c>
      <c r="N17" s="414">
        <v>0</v>
      </c>
      <c r="O17" s="414">
        <v>0</v>
      </c>
      <c r="P17" s="414">
        <v>0</v>
      </c>
      <c r="Q17" s="414">
        <v>0</v>
      </c>
      <c r="R17" s="414">
        <v>0</v>
      </c>
      <c r="S17" s="420">
        <v>26418</v>
      </c>
    </row>
    <row r="18" spans="1:19">
      <c r="A18" s="412" t="s">
        <v>562</v>
      </c>
      <c r="B18" s="105" t="s">
        <v>636</v>
      </c>
      <c r="C18" s="413">
        <v>790</v>
      </c>
      <c r="D18" s="414">
        <v>6854</v>
      </c>
      <c r="E18" s="414">
        <v>17989</v>
      </c>
      <c r="F18" s="414">
        <v>76</v>
      </c>
      <c r="G18" s="415">
        <v>18065</v>
      </c>
      <c r="H18" s="414">
        <v>0</v>
      </c>
      <c r="I18" s="414">
        <v>326</v>
      </c>
      <c r="J18" s="414">
        <v>15</v>
      </c>
      <c r="K18" s="415">
        <v>341</v>
      </c>
      <c r="L18" s="414">
        <v>0</v>
      </c>
      <c r="M18" s="414">
        <v>0</v>
      </c>
      <c r="N18" s="414">
        <v>0</v>
      </c>
      <c r="O18" s="414">
        <v>0</v>
      </c>
      <c r="P18" s="414">
        <v>0</v>
      </c>
      <c r="Q18" s="414">
        <v>0</v>
      </c>
      <c r="R18" s="414">
        <v>0</v>
      </c>
      <c r="S18" s="420">
        <v>25260</v>
      </c>
    </row>
    <row r="19" spans="1:19">
      <c r="A19" s="412" t="s">
        <v>483</v>
      </c>
      <c r="B19" s="105" t="s">
        <v>636</v>
      </c>
      <c r="C19" s="413">
        <v>895</v>
      </c>
      <c r="D19" s="414">
        <v>4693</v>
      </c>
      <c r="E19" s="414">
        <v>19292</v>
      </c>
      <c r="F19" s="414">
        <v>4</v>
      </c>
      <c r="G19" s="415">
        <v>19296</v>
      </c>
      <c r="H19" s="414">
        <v>0</v>
      </c>
      <c r="I19" s="414">
        <v>468</v>
      </c>
      <c r="J19" s="414">
        <v>1</v>
      </c>
      <c r="K19" s="415">
        <v>469</v>
      </c>
      <c r="L19" s="414">
        <v>0</v>
      </c>
      <c r="M19" s="414">
        <v>0</v>
      </c>
      <c r="N19" s="414">
        <v>0</v>
      </c>
      <c r="O19" s="414">
        <v>0</v>
      </c>
      <c r="P19" s="414">
        <v>0</v>
      </c>
      <c r="Q19" s="414">
        <v>0</v>
      </c>
      <c r="R19" s="414">
        <v>0</v>
      </c>
      <c r="S19" s="420">
        <v>24458</v>
      </c>
    </row>
    <row r="20" spans="1:19">
      <c r="A20" s="416" t="s">
        <v>804</v>
      </c>
      <c r="B20" s="416"/>
      <c r="C20" s="416"/>
      <c r="D20" s="411">
        <v>198742</v>
      </c>
      <c r="E20" s="411">
        <v>24785</v>
      </c>
      <c r="F20" s="411">
        <v>50</v>
      </c>
      <c r="G20" s="411">
        <v>24835</v>
      </c>
      <c r="H20" s="411">
        <v>43784</v>
      </c>
      <c r="I20" s="411">
        <v>44642</v>
      </c>
      <c r="J20" s="411">
        <v>70782</v>
      </c>
      <c r="K20" s="411">
        <v>115424</v>
      </c>
      <c r="L20" s="411">
        <v>2405</v>
      </c>
      <c r="M20" s="411">
        <v>0</v>
      </c>
      <c r="N20" s="411">
        <v>12242</v>
      </c>
      <c r="O20" s="411">
        <v>0</v>
      </c>
      <c r="P20" s="411">
        <v>2</v>
      </c>
      <c r="Q20" s="411">
        <v>0</v>
      </c>
      <c r="R20" s="411">
        <v>1</v>
      </c>
      <c r="S20" s="419">
        <v>397435</v>
      </c>
    </row>
    <row r="21" spans="1:19">
      <c r="A21" s="412" t="s">
        <v>563</v>
      </c>
      <c r="B21" s="116" t="s">
        <v>638</v>
      </c>
      <c r="C21" s="413">
        <v>45</v>
      </c>
      <c r="D21" s="414">
        <v>31908</v>
      </c>
      <c r="E21" s="414">
        <v>2973</v>
      </c>
      <c r="F21" s="414">
        <v>10</v>
      </c>
      <c r="G21" s="415">
        <v>2983</v>
      </c>
      <c r="H21" s="414">
        <v>12338</v>
      </c>
      <c r="I21" s="414">
        <v>10094</v>
      </c>
      <c r="J21" s="414">
        <v>7147</v>
      </c>
      <c r="K21" s="415">
        <v>17241</v>
      </c>
      <c r="L21" s="414">
        <v>1526</v>
      </c>
      <c r="M21" s="414">
        <v>0</v>
      </c>
      <c r="N21" s="414">
        <v>8</v>
      </c>
      <c r="O21" s="414">
        <v>0</v>
      </c>
      <c r="P21" s="414">
        <v>0</v>
      </c>
      <c r="Q21" s="414">
        <v>0</v>
      </c>
      <c r="R21" s="414">
        <v>0</v>
      </c>
      <c r="S21" s="420">
        <v>66004</v>
      </c>
    </row>
    <row r="22" spans="1:19">
      <c r="A22" s="412" t="s">
        <v>372</v>
      </c>
      <c r="B22" s="116" t="s">
        <v>638</v>
      </c>
      <c r="C22" s="413">
        <v>51</v>
      </c>
      <c r="D22" s="414">
        <v>13725</v>
      </c>
      <c r="E22" s="414">
        <v>0</v>
      </c>
      <c r="F22" s="414">
        <v>0</v>
      </c>
      <c r="G22" s="415">
        <v>0</v>
      </c>
      <c r="H22" s="414">
        <v>1120</v>
      </c>
      <c r="I22" s="414">
        <v>2076</v>
      </c>
      <c r="J22" s="414">
        <v>6424</v>
      </c>
      <c r="K22" s="415">
        <v>8500</v>
      </c>
      <c r="L22" s="414">
        <v>42</v>
      </c>
      <c r="M22" s="414">
        <v>0</v>
      </c>
      <c r="N22" s="414">
        <v>1495</v>
      </c>
      <c r="O22" s="414">
        <v>0</v>
      </c>
      <c r="P22" s="414">
        <v>0</v>
      </c>
      <c r="Q22" s="414">
        <v>0</v>
      </c>
      <c r="R22" s="414">
        <v>1</v>
      </c>
      <c r="S22" s="420">
        <v>24883</v>
      </c>
    </row>
    <row r="23" spans="1:19">
      <c r="A23" s="412" t="s">
        <v>390</v>
      </c>
      <c r="B23" s="116" t="s">
        <v>638</v>
      </c>
      <c r="C23" s="413">
        <v>147</v>
      </c>
      <c r="D23" s="414">
        <v>19152</v>
      </c>
      <c r="E23" s="414">
        <v>1292</v>
      </c>
      <c r="F23" s="414">
        <v>6</v>
      </c>
      <c r="G23" s="415">
        <v>1298</v>
      </c>
      <c r="H23" s="414">
        <v>4319</v>
      </c>
      <c r="I23" s="414">
        <v>3740</v>
      </c>
      <c r="J23" s="414">
        <v>2877</v>
      </c>
      <c r="K23" s="415">
        <v>6617</v>
      </c>
      <c r="L23" s="414">
        <v>213</v>
      </c>
      <c r="M23" s="414">
        <v>0</v>
      </c>
      <c r="N23" s="414">
        <v>1</v>
      </c>
      <c r="O23" s="414">
        <v>0</v>
      </c>
      <c r="P23" s="414">
        <v>0</v>
      </c>
      <c r="Q23" s="414">
        <v>0</v>
      </c>
      <c r="R23" s="414">
        <v>0</v>
      </c>
      <c r="S23" s="420">
        <v>31600</v>
      </c>
    </row>
    <row r="24" spans="1:19">
      <c r="A24" s="412" t="s">
        <v>564</v>
      </c>
      <c r="B24" s="116" t="s">
        <v>638</v>
      </c>
      <c r="C24" s="413">
        <v>172</v>
      </c>
      <c r="D24" s="414">
        <v>20315</v>
      </c>
      <c r="E24" s="414">
        <v>1525</v>
      </c>
      <c r="F24" s="414">
        <v>7</v>
      </c>
      <c r="G24" s="415">
        <v>1532</v>
      </c>
      <c r="H24" s="414">
        <v>6696</v>
      </c>
      <c r="I24" s="414">
        <v>5675</v>
      </c>
      <c r="J24" s="414">
        <v>4868</v>
      </c>
      <c r="K24" s="415">
        <v>10543</v>
      </c>
      <c r="L24" s="414">
        <v>153</v>
      </c>
      <c r="M24" s="414">
        <v>0</v>
      </c>
      <c r="N24" s="414">
        <v>3476</v>
      </c>
      <c r="O24" s="414">
        <v>0</v>
      </c>
      <c r="P24" s="414">
        <v>1</v>
      </c>
      <c r="Q24" s="414">
        <v>0</v>
      </c>
      <c r="R24" s="414">
        <v>0</v>
      </c>
      <c r="S24" s="420">
        <v>42716</v>
      </c>
    </row>
    <row r="25" spans="1:19">
      <c r="A25" s="412" t="s">
        <v>565</v>
      </c>
      <c r="B25" s="116" t="s">
        <v>638</v>
      </c>
      <c r="C25" s="413">
        <v>475</v>
      </c>
      <c r="D25" s="414">
        <v>4693</v>
      </c>
      <c r="E25" s="414">
        <v>0</v>
      </c>
      <c r="F25" s="414">
        <v>0</v>
      </c>
      <c r="G25" s="415">
        <v>0</v>
      </c>
      <c r="H25" s="414">
        <v>0</v>
      </c>
      <c r="I25" s="414">
        <v>128</v>
      </c>
      <c r="J25" s="414">
        <v>15</v>
      </c>
      <c r="K25" s="415">
        <v>143</v>
      </c>
      <c r="L25" s="414">
        <v>0</v>
      </c>
      <c r="M25" s="414">
        <v>0</v>
      </c>
      <c r="N25" s="414">
        <v>1</v>
      </c>
      <c r="O25" s="414">
        <v>0</v>
      </c>
      <c r="P25" s="414">
        <v>0</v>
      </c>
      <c r="Q25" s="414">
        <v>0</v>
      </c>
      <c r="R25" s="414">
        <v>0</v>
      </c>
      <c r="S25" s="420">
        <v>4837</v>
      </c>
    </row>
    <row r="26" spans="1:19">
      <c r="A26" s="412" t="s">
        <v>566</v>
      </c>
      <c r="B26" s="116" t="s">
        <v>638</v>
      </c>
      <c r="C26" s="413">
        <v>480</v>
      </c>
      <c r="D26" s="414">
        <v>12785</v>
      </c>
      <c r="E26" s="414">
        <v>1120</v>
      </c>
      <c r="F26" s="414">
        <v>8</v>
      </c>
      <c r="G26" s="415">
        <v>1128</v>
      </c>
      <c r="H26" s="414">
        <v>0</v>
      </c>
      <c r="I26" s="414">
        <v>1266</v>
      </c>
      <c r="J26" s="414">
        <v>1520</v>
      </c>
      <c r="K26" s="415">
        <v>2786</v>
      </c>
      <c r="L26" s="414">
        <v>0</v>
      </c>
      <c r="M26" s="414">
        <v>0</v>
      </c>
      <c r="N26" s="414">
        <v>3192</v>
      </c>
      <c r="O26" s="414">
        <v>0</v>
      </c>
      <c r="P26" s="414">
        <v>0</v>
      </c>
      <c r="Q26" s="414">
        <v>0</v>
      </c>
      <c r="R26" s="414">
        <v>0</v>
      </c>
      <c r="S26" s="420">
        <v>19891</v>
      </c>
    </row>
    <row r="27" spans="1:19">
      <c r="A27" s="412" t="s">
        <v>567</v>
      </c>
      <c r="B27" s="116" t="s">
        <v>638</v>
      </c>
      <c r="C27" s="413">
        <v>490</v>
      </c>
      <c r="D27" s="414">
        <v>17727</v>
      </c>
      <c r="E27" s="414">
        <v>7477</v>
      </c>
      <c r="F27" s="414">
        <v>7</v>
      </c>
      <c r="G27" s="415">
        <v>7484</v>
      </c>
      <c r="H27" s="414">
        <v>0</v>
      </c>
      <c r="I27" s="414">
        <v>6721</v>
      </c>
      <c r="J27" s="414">
        <v>15859</v>
      </c>
      <c r="K27" s="415">
        <v>22580</v>
      </c>
      <c r="L27" s="414">
        <v>0</v>
      </c>
      <c r="M27" s="414">
        <v>0</v>
      </c>
      <c r="N27" s="414">
        <v>1582</v>
      </c>
      <c r="O27" s="414">
        <v>0</v>
      </c>
      <c r="P27" s="414">
        <v>0</v>
      </c>
      <c r="Q27" s="414">
        <v>0</v>
      </c>
      <c r="R27" s="414">
        <v>0</v>
      </c>
      <c r="S27" s="420">
        <v>49373</v>
      </c>
    </row>
    <row r="28" spans="1:19">
      <c r="A28" s="412" t="s">
        <v>568</v>
      </c>
      <c r="B28" s="116" t="s">
        <v>638</v>
      </c>
      <c r="C28" s="413">
        <v>659</v>
      </c>
      <c r="D28" s="414">
        <v>13007</v>
      </c>
      <c r="E28" s="414">
        <v>0</v>
      </c>
      <c r="F28" s="414">
        <v>0</v>
      </c>
      <c r="G28" s="415">
        <v>0</v>
      </c>
      <c r="H28" s="414">
        <v>0</v>
      </c>
      <c r="I28" s="414">
        <v>1978</v>
      </c>
      <c r="J28" s="414">
        <v>5204</v>
      </c>
      <c r="K28" s="415">
        <v>7182</v>
      </c>
      <c r="L28" s="414">
        <v>0</v>
      </c>
      <c r="M28" s="414">
        <v>0</v>
      </c>
      <c r="N28" s="414">
        <v>1234</v>
      </c>
      <c r="O28" s="414">
        <v>0</v>
      </c>
      <c r="P28" s="414">
        <v>0</v>
      </c>
      <c r="Q28" s="414">
        <v>0</v>
      </c>
      <c r="R28" s="414">
        <v>0</v>
      </c>
      <c r="S28" s="420">
        <v>21423</v>
      </c>
    </row>
    <row r="29" spans="1:19">
      <c r="A29" s="412" t="s">
        <v>569</v>
      </c>
      <c r="B29" s="116" t="s">
        <v>638</v>
      </c>
      <c r="C29" s="413">
        <v>665</v>
      </c>
      <c r="D29" s="414">
        <v>24184</v>
      </c>
      <c r="E29" s="414">
        <v>1515</v>
      </c>
      <c r="F29" s="414">
        <v>2</v>
      </c>
      <c r="G29" s="415">
        <v>1517</v>
      </c>
      <c r="H29" s="414">
        <v>0</v>
      </c>
      <c r="I29" s="414">
        <v>1546</v>
      </c>
      <c r="J29" s="414">
        <v>3115</v>
      </c>
      <c r="K29" s="415">
        <v>4661</v>
      </c>
      <c r="L29" s="414">
        <v>0</v>
      </c>
      <c r="M29" s="414">
        <v>0</v>
      </c>
      <c r="N29" s="414">
        <v>0</v>
      </c>
      <c r="O29" s="414">
        <v>0</v>
      </c>
      <c r="P29" s="414">
        <v>0</v>
      </c>
      <c r="Q29" s="414">
        <v>0</v>
      </c>
      <c r="R29" s="414">
        <v>0</v>
      </c>
      <c r="S29" s="420">
        <v>30362</v>
      </c>
    </row>
    <row r="30" spans="1:19">
      <c r="A30" s="412" t="s">
        <v>471</v>
      </c>
      <c r="B30" s="116" t="s">
        <v>638</v>
      </c>
      <c r="C30" s="413">
        <v>837</v>
      </c>
      <c r="D30" s="414">
        <v>34080</v>
      </c>
      <c r="E30" s="414">
        <v>8883</v>
      </c>
      <c r="F30" s="414">
        <v>10</v>
      </c>
      <c r="G30" s="415">
        <v>8893</v>
      </c>
      <c r="H30" s="414">
        <v>19311</v>
      </c>
      <c r="I30" s="414">
        <v>11308</v>
      </c>
      <c r="J30" s="414">
        <v>23732</v>
      </c>
      <c r="K30" s="415">
        <v>35040</v>
      </c>
      <c r="L30" s="414">
        <v>471</v>
      </c>
      <c r="M30" s="414">
        <v>0</v>
      </c>
      <c r="N30" s="414">
        <v>1253</v>
      </c>
      <c r="O30" s="414">
        <v>0</v>
      </c>
      <c r="P30" s="414">
        <v>1</v>
      </c>
      <c r="Q30" s="414">
        <v>0</v>
      </c>
      <c r="R30" s="414">
        <v>0</v>
      </c>
      <c r="S30" s="420">
        <v>99049</v>
      </c>
    </row>
    <row r="31" spans="1:19">
      <c r="A31" s="412" t="s">
        <v>570</v>
      </c>
      <c r="B31" s="116" t="s">
        <v>638</v>
      </c>
      <c r="C31" s="413">
        <v>873</v>
      </c>
      <c r="D31" s="414">
        <v>7166</v>
      </c>
      <c r="E31" s="414">
        <v>0</v>
      </c>
      <c r="F31" s="414">
        <v>0</v>
      </c>
      <c r="G31" s="415">
        <v>0</v>
      </c>
      <c r="H31" s="414">
        <v>0</v>
      </c>
      <c r="I31" s="414">
        <v>110</v>
      </c>
      <c r="J31" s="414">
        <v>21</v>
      </c>
      <c r="K31" s="415">
        <v>131</v>
      </c>
      <c r="L31" s="414">
        <v>0</v>
      </c>
      <c r="M31" s="414">
        <v>0</v>
      </c>
      <c r="N31" s="414">
        <v>0</v>
      </c>
      <c r="O31" s="414">
        <v>0</v>
      </c>
      <c r="P31" s="414">
        <v>0</v>
      </c>
      <c r="Q31" s="414">
        <v>0</v>
      </c>
      <c r="R31" s="414">
        <v>0</v>
      </c>
      <c r="S31" s="420">
        <v>7297</v>
      </c>
    </row>
    <row r="32" spans="1:19">
      <c r="A32" s="416" t="s">
        <v>627</v>
      </c>
      <c r="B32" s="416"/>
      <c r="C32" s="416"/>
      <c r="D32" s="411">
        <v>67046</v>
      </c>
      <c r="E32" s="411">
        <v>62363</v>
      </c>
      <c r="F32" s="411">
        <v>180</v>
      </c>
      <c r="G32" s="411">
        <v>62543</v>
      </c>
      <c r="H32" s="411">
        <v>0</v>
      </c>
      <c r="I32" s="411">
        <v>12501</v>
      </c>
      <c r="J32" s="411">
        <v>1321</v>
      </c>
      <c r="K32" s="411">
        <v>13822</v>
      </c>
      <c r="L32" s="411">
        <v>118</v>
      </c>
      <c r="M32" s="411">
        <v>0</v>
      </c>
      <c r="N32" s="411">
        <v>0</v>
      </c>
      <c r="O32" s="411">
        <v>0</v>
      </c>
      <c r="P32" s="411">
        <v>0</v>
      </c>
      <c r="Q32" s="411">
        <v>0</v>
      </c>
      <c r="R32" s="411">
        <v>1</v>
      </c>
      <c r="S32" s="419">
        <v>143530</v>
      </c>
    </row>
    <row r="33" spans="1:19">
      <c r="A33" s="412" t="s">
        <v>364</v>
      </c>
      <c r="B33" s="116" t="s">
        <v>627</v>
      </c>
      <c r="C33" s="413">
        <v>31</v>
      </c>
      <c r="D33" s="414">
        <v>4917</v>
      </c>
      <c r="E33" s="414">
        <v>12056</v>
      </c>
      <c r="F33" s="414">
        <v>37</v>
      </c>
      <c r="G33" s="415">
        <v>12093</v>
      </c>
      <c r="H33" s="414">
        <v>0</v>
      </c>
      <c r="I33" s="414">
        <v>1130</v>
      </c>
      <c r="J33" s="414">
        <v>49</v>
      </c>
      <c r="K33" s="415">
        <v>1179</v>
      </c>
      <c r="L33" s="414">
        <v>0</v>
      </c>
      <c r="M33" s="414">
        <v>0</v>
      </c>
      <c r="N33" s="414">
        <v>0</v>
      </c>
      <c r="O33" s="414">
        <v>0</v>
      </c>
      <c r="P33" s="414">
        <v>0</v>
      </c>
      <c r="Q33" s="414">
        <v>0</v>
      </c>
      <c r="R33" s="414">
        <v>0</v>
      </c>
      <c r="S33" s="420">
        <v>18189</v>
      </c>
    </row>
    <row r="34" spans="1:19">
      <c r="A34" s="412" t="s">
        <v>571</v>
      </c>
      <c r="B34" s="116" t="s">
        <v>627</v>
      </c>
      <c r="C34" s="413">
        <v>40</v>
      </c>
      <c r="D34" s="414">
        <v>2921</v>
      </c>
      <c r="E34" s="414">
        <v>12189</v>
      </c>
      <c r="F34" s="414">
        <v>26</v>
      </c>
      <c r="G34" s="415">
        <v>12215</v>
      </c>
      <c r="H34" s="414">
        <v>0</v>
      </c>
      <c r="I34" s="414">
        <v>353</v>
      </c>
      <c r="J34" s="414">
        <v>35</v>
      </c>
      <c r="K34" s="415">
        <v>388</v>
      </c>
      <c r="L34" s="414">
        <v>0</v>
      </c>
      <c r="M34" s="414">
        <v>0</v>
      </c>
      <c r="N34" s="414">
        <v>0</v>
      </c>
      <c r="O34" s="414">
        <v>0</v>
      </c>
      <c r="P34" s="414">
        <v>0</v>
      </c>
      <c r="Q34" s="414">
        <v>0</v>
      </c>
      <c r="R34" s="414">
        <v>0</v>
      </c>
      <c r="S34" s="420">
        <v>15524</v>
      </c>
    </row>
    <row r="35" spans="1:19">
      <c r="A35" s="412" t="s">
        <v>395</v>
      </c>
      <c r="B35" s="116" t="s">
        <v>627</v>
      </c>
      <c r="C35" s="413">
        <v>190</v>
      </c>
      <c r="D35" s="414">
        <v>5702</v>
      </c>
      <c r="E35" s="414">
        <v>0</v>
      </c>
      <c r="F35" s="414">
        <v>0</v>
      </c>
      <c r="G35" s="415">
        <v>0</v>
      </c>
      <c r="H35" s="414">
        <v>0</v>
      </c>
      <c r="I35" s="414">
        <v>713</v>
      </c>
      <c r="J35" s="414">
        <v>7</v>
      </c>
      <c r="K35" s="415">
        <v>720</v>
      </c>
      <c r="L35" s="414">
        <v>0</v>
      </c>
      <c r="M35" s="414">
        <v>0</v>
      </c>
      <c r="N35" s="414">
        <v>0</v>
      </c>
      <c r="O35" s="414">
        <v>0</v>
      </c>
      <c r="P35" s="414">
        <v>0</v>
      </c>
      <c r="Q35" s="414">
        <v>0</v>
      </c>
      <c r="R35" s="414">
        <v>0</v>
      </c>
      <c r="S35" s="420">
        <v>6422</v>
      </c>
    </row>
    <row r="36" spans="1:19">
      <c r="A36" s="412" t="s">
        <v>441</v>
      </c>
      <c r="B36" s="116" t="s">
        <v>627</v>
      </c>
      <c r="C36" s="413">
        <v>604</v>
      </c>
      <c r="D36" s="414">
        <v>6345</v>
      </c>
      <c r="E36" s="414">
        <v>16162</v>
      </c>
      <c r="F36" s="414">
        <v>57</v>
      </c>
      <c r="G36" s="415">
        <v>16219</v>
      </c>
      <c r="H36" s="414">
        <v>0</v>
      </c>
      <c r="I36" s="414">
        <v>1520</v>
      </c>
      <c r="J36" s="414">
        <v>58</v>
      </c>
      <c r="K36" s="415">
        <v>1578</v>
      </c>
      <c r="L36" s="414">
        <v>0</v>
      </c>
      <c r="M36" s="414">
        <v>0</v>
      </c>
      <c r="N36" s="414">
        <v>0</v>
      </c>
      <c r="O36" s="414">
        <v>0</v>
      </c>
      <c r="P36" s="414">
        <v>0</v>
      </c>
      <c r="Q36" s="414">
        <v>0</v>
      </c>
      <c r="R36" s="414">
        <v>0</v>
      </c>
      <c r="S36" s="420">
        <v>24142</v>
      </c>
    </row>
    <row r="37" spans="1:19">
      <c r="A37" s="412" t="s">
        <v>457</v>
      </c>
      <c r="B37" s="116" t="s">
        <v>627</v>
      </c>
      <c r="C37" s="413">
        <v>670</v>
      </c>
      <c r="D37" s="414">
        <v>12498</v>
      </c>
      <c r="E37" s="414">
        <v>0</v>
      </c>
      <c r="F37" s="414">
        <v>0</v>
      </c>
      <c r="G37" s="415">
        <v>0</v>
      </c>
      <c r="H37" s="414">
        <v>0</v>
      </c>
      <c r="I37" s="414">
        <v>1253</v>
      </c>
      <c r="J37" s="414">
        <v>23</v>
      </c>
      <c r="K37" s="415">
        <v>1276</v>
      </c>
      <c r="L37" s="414">
        <v>0</v>
      </c>
      <c r="M37" s="414">
        <v>0</v>
      </c>
      <c r="N37" s="414">
        <v>0</v>
      </c>
      <c r="O37" s="414">
        <v>0</v>
      </c>
      <c r="P37" s="414">
        <v>0</v>
      </c>
      <c r="Q37" s="414">
        <v>0</v>
      </c>
      <c r="R37" s="414">
        <v>1</v>
      </c>
      <c r="S37" s="420">
        <v>13775</v>
      </c>
    </row>
    <row r="38" spans="1:19">
      <c r="A38" s="412" t="s">
        <v>461</v>
      </c>
      <c r="B38" s="116" t="s">
        <v>627</v>
      </c>
      <c r="C38" s="413">
        <v>690</v>
      </c>
      <c r="D38" s="414">
        <v>5550</v>
      </c>
      <c r="E38" s="414">
        <v>0</v>
      </c>
      <c r="F38" s="414">
        <v>0</v>
      </c>
      <c r="G38" s="415">
        <v>0</v>
      </c>
      <c r="H38" s="414">
        <v>0</v>
      </c>
      <c r="I38" s="414">
        <v>409</v>
      </c>
      <c r="J38" s="414">
        <v>8</v>
      </c>
      <c r="K38" s="415">
        <v>417</v>
      </c>
      <c r="L38" s="414">
        <v>0</v>
      </c>
      <c r="M38" s="414">
        <v>0</v>
      </c>
      <c r="N38" s="414">
        <v>0</v>
      </c>
      <c r="O38" s="414">
        <v>0</v>
      </c>
      <c r="P38" s="414">
        <v>0</v>
      </c>
      <c r="Q38" s="414">
        <v>0</v>
      </c>
      <c r="R38" s="414">
        <v>0</v>
      </c>
      <c r="S38" s="420">
        <v>5967</v>
      </c>
    </row>
    <row r="39" spans="1:19">
      <c r="A39" s="412" t="s">
        <v>463</v>
      </c>
      <c r="B39" s="116" t="s">
        <v>627</v>
      </c>
      <c r="C39" s="413">
        <v>736</v>
      </c>
      <c r="D39" s="414">
        <v>7630</v>
      </c>
      <c r="E39" s="414">
        <v>15354</v>
      </c>
      <c r="F39" s="414">
        <v>47</v>
      </c>
      <c r="G39" s="415">
        <v>15401</v>
      </c>
      <c r="H39" s="414">
        <v>0</v>
      </c>
      <c r="I39" s="414">
        <v>4698</v>
      </c>
      <c r="J39" s="414">
        <v>99</v>
      </c>
      <c r="K39" s="415">
        <v>4797</v>
      </c>
      <c r="L39" s="414">
        <v>0</v>
      </c>
      <c r="M39" s="414">
        <v>0</v>
      </c>
      <c r="N39" s="414">
        <v>0</v>
      </c>
      <c r="O39" s="414">
        <v>0</v>
      </c>
      <c r="P39" s="414">
        <v>0</v>
      </c>
      <c r="Q39" s="414">
        <v>0</v>
      </c>
      <c r="R39" s="414">
        <v>0</v>
      </c>
      <c r="S39" s="420">
        <v>27828</v>
      </c>
    </row>
    <row r="40" spans="1:19">
      <c r="A40" s="412" t="s">
        <v>572</v>
      </c>
      <c r="B40" s="116" t="s">
        <v>627</v>
      </c>
      <c r="C40" s="413">
        <v>858</v>
      </c>
      <c r="D40" s="414">
        <v>10236</v>
      </c>
      <c r="E40" s="414">
        <v>0</v>
      </c>
      <c r="F40" s="414">
        <v>0</v>
      </c>
      <c r="G40" s="415">
        <v>0</v>
      </c>
      <c r="H40" s="414">
        <v>0</v>
      </c>
      <c r="I40" s="414">
        <v>933</v>
      </c>
      <c r="J40" s="414">
        <v>28</v>
      </c>
      <c r="K40" s="415">
        <v>961</v>
      </c>
      <c r="L40" s="414">
        <v>0</v>
      </c>
      <c r="M40" s="414">
        <v>0</v>
      </c>
      <c r="N40" s="414">
        <v>0</v>
      </c>
      <c r="O40" s="414">
        <v>0</v>
      </c>
      <c r="P40" s="414">
        <v>0</v>
      </c>
      <c r="Q40" s="414">
        <v>0</v>
      </c>
      <c r="R40" s="414">
        <v>0</v>
      </c>
      <c r="S40" s="420">
        <v>11197</v>
      </c>
    </row>
    <row r="41" spans="1:19">
      <c r="A41" s="412" t="s">
        <v>573</v>
      </c>
      <c r="B41" s="116" t="s">
        <v>627</v>
      </c>
      <c r="C41" s="413">
        <v>885</v>
      </c>
      <c r="D41" s="414">
        <v>3361</v>
      </c>
      <c r="E41" s="414">
        <v>505</v>
      </c>
      <c r="F41" s="414">
        <v>1</v>
      </c>
      <c r="G41" s="415">
        <v>506</v>
      </c>
      <c r="H41" s="414">
        <v>0</v>
      </c>
      <c r="I41" s="414">
        <v>570</v>
      </c>
      <c r="J41" s="414">
        <v>983</v>
      </c>
      <c r="K41" s="415">
        <v>1553</v>
      </c>
      <c r="L41" s="414">
        <v>0</v>
      </c>
      <c r="M41" s="414">
        <v>0</v>
      </c>
      <c r="N41" s="414">
        <v>0</v>
      </c>
      <c r="O41" s="414">
        <v>0</v>
      </c>
      <c r="P41" s="414">
        <v>0</v>
      </c>
      <c r="Q41" s="414">
        <v>0</v>
      </c>
      <c r="R41" s="414">
        <v>0</v>
      </c>
      <c r="S41" s="420">
        <v>5420</v>
      </c>
    </row>
    <row r="42" spans="1:19">
      <c r="A42" s="412" t="s">
        <v>574</v>
      </c>
      <c r="B42" s="116" t="s">
        <v>627</v>
      </c>
      <c r="C42" s="413">
        <v>890</v>
      </c>
      <c r="D42" s="414">
        <v>7886</v>
      </c>
      <c r="E42" s="414">
        <v>6097</v>
      </c>
      <c r="F42" s="414">
        <v>12</v>
      </c>
      <c r="G42" s="415">
        <v>6109</v>
      </c>
      <c r="H42" s="414">
        <v>0</v>
      </c>
      <c r="I42" s="414">
        <v>922</v>
      </c>
      <c r="J42" s="414">
        <v>31</v>
      </c>
      <c r="K42" s="415">
        <v>953</v>
      </c>
      <c r="L42" s="414">
        <v>118</v>
      </c>
      <c r="M42" s="414">
        <v>0</v>
      </c>
      <c r="N42" s="414">
        <v>0</v>
      </c>
      <c r="O42" s="414">
        <v>0</v>
      </c>
      <c r="P42" s="414">
        <v>0</v>
      </c>
      <c r="Q42" s="414">
        <v>0</v>
      </c>
      <c r="R42" s="414">
        <v>0</v>
      </c>
      <c r="S42" s="420">
        <v>15066</v>
      </c>
    </row>
    <row r="43" spans="1:19">
      <c r="A43" s="416" t="s">
        <v>621</v>
      </c>
      <c r="B43" s="416"/>
      <c r="C43" s="416"/>
      <c r="D43" s="411">
        <v>77967</v>
      </c>
      <c r="E43" s="411">
        <v>52153</v>
      </c>
      <c r="F43" s="411">
        <v>232</v>
      </c>
      <c r="G43" s="411">
        <v>52385</v>
      </c>
      <c r="H43" s="411">
        <v>1258</v>
      </c>
      <c r="I43" s="411">
        <v>10076</v>
      </c>
      <c r="J43" s="411">
        <v>330</v>
      </c>
      <c r="K43" s="411">
        <v>10406</v>
      </c>
      <c r="L43" s="411">
        <v>26</v>
      </c>
      <c r="M43" s="411">
        <v>0</v>
      </c>
      <c r="N43" s="411">
        <v>7001</v>
      </c>
      <c r="O43" s="411">
        <v>0</v>
      </c>
      <c r="P43" s="411">
        <v>0</v>
      </c>
      <c r="Q43" s="411">
        <v>0</v>
      </c>
      <c r="R43" s="411">
        <v>0</v>
      </c>
      <c r="S43" s="419">
        <v>149043</v>
      </c>
    </row>
    <row r="44" spans="1:19">
      <c r="A44" s="412" t="s">
        <v>575</v>
      </c>
      <c r="B44" s="116" t="s">
        <v>621</v>
      </c>
      <c r="C44" s="413">
        <v>4</v>
      </c>
      <c r="D44" s="414">
        <v>1254</v>
      </c>
      <c r="E44" s="414">
        <v>0</v>
      </c>
      <c r="F44" s="414">
        <v>0</v>
      </c>
      <c r="G44" s="415">
        <v>0</v>
      </c>
      <c r="H44" s="414">
        <v>0</v>
      </c>
      <c r="I44" s="414">
        <v>107</v>
      </c>
      <c r="J44" s="414">
        <v>7</v>
      </c>
      <c r="K44" s="415">
        <v>114</v>
      </c>
      <c r="L44" s="414">
        <v>0</v>
      </c>
      <c r="M44" s="414">
        <v>0</v>
      </c>
      <c r="N44" s="414">
        <v>0</v>
      </c>
      <c r="O44" s="414">
        <v>0</v>
      </c>
      <c r="P44" s="414">
        <v>0</v>
      </c>
      <c r="Q44" s="414">
        <v>0</v>
      </c>
      <c r="R44" s="414">
        <v>0</v>
      </c>
      <c r="S44" s="420">
        <v>1368</v>
      </c>
    </row>
    <row r="45" spans="1:19">
      <c r="A45" s="412" t="s">
        <v>576</v>
      </c>
      <c r="B45" s="116" t="s">
        <v>621</v>
      </c>
      <c r="C45" s="413">
        <v>42</v>
      </c>
      <c r="D45" s="414">
        <v>6642</v>
      </c>
      <c r="E45" s="414">
        <v>9521</v>
      </c>
      <c r="F45" s="414">
        <v>51</v>
      </c>
      <c r="G45" s="415">
        <v>9572</v>
      </c>
      <c r="H45" s="414">
        <v>0</v>
      </c>
      <c r="I45" s="414">
        <v>2209</v>
      </c>
      <c r="J45" s="414">
        <v>142</v>
      </c>
      <c r="K45" s="415">
        <v>2351</v>
      </c>
      <c r="L45" s="414">
        <v>0</v>
      </c>
      <c r="M45" s="414">
        <v>0</v>
      </c>
      <c r="N45" s="414">
        <v>0</v>
      </c>
      <c r="O45" s="414">
        <v>0</v>
      </c>
      <c r="P45" s="414">
        <v>0</v>
      </c>
      <c r="Q45" s="414">
        <v>0</v>
      </c>
      <c r="R45" s="414">
        <v>0</v>
      </c>
      <c r="S45" s="420">
        <v>18565</v>
      </c>
    </row>
    <row r="46" spans="1:19">
      <c r="A46" s="412" t="s">
        <v>577</v>
      </c>
      <c r="B46" s="116" t="s">
        <v>621</v>
      </c>
      <c r="C46" s="413">
        <v>44</v>
      </c>
      <c r="D46" s="414">
        <v>5148</v>
      </c>
      <c r="E46" s="414">
        <v>0</v>
      </c>
      <c r="F46" s="414">
        <v>0</v>
      </c>
      <c r="G46" s="415">
        <v>0</v>
      </c>
      <c r="H46" s="414">
        <v>0</v>
      </c>
      <c r="I46" s="414">
        <v>493</v>
      </c>
      <c r="J46" s="414">
        <v>9</v>
      </c>
      <c r="K46" s="415">
        <v>502</v>
      </c>
      <c r="L46" s="414">
        <v>0</v>
      </c>
      <c r="M46" s="414">
        <v>0</v>
      </c>
      <c r="N46" s="414">
        <v>0</v>
      </c>
      <c r="O46" s="414">
        <v>0</v>
      </c>
      <c r="P46" s="414">
        <v>0</v>
      </c>
      <c r="Q46" s="414">
        <v>0</v>
      </c>
      <c r="R46" s="414">
        <v>0</v>
      </c>
      <c r="S46" s="420">
        <v>5650</v>
      </c>
    </row>
    <row r="47" spans="1:19">
      <c r="A47" s="412" t="s">
        <v>374</v>
      </c>
      <c r="B47" s="116" t="s">
        <v>621</v>
      </c>
      <c r="C47" s="413">
        <v>59</v>
      </c>
      <c r="D47" s="414">
        <v>706</v>
      </c>
      <c r="E47" s="414">
        <v>1639</v>
      </c>
      <c r="F47" s="414">
        <v>3</v>
      </c>
      <c r="G47" s="415">
        <v>1642</v>
      </c>
      <c r="H47" s="414">
        <v>0</v>
      </c>
      <c r="I47" s="414">
        <v>139</v>
      </c>
      <c r="J47" s="414">
        <v>21</v>
      </c>
      <c r="K47" s="415">
        <v>160</v>
      </c>
      <c r="L47" s="414">
        <v>14</v>
      </c>
      <c r="M47" s="414">
        <v>0</v>
      </c>
      <c r="N47" s="414">
        <v>0</v>
      </c>
      <c r="O47" s="414">
        <v>0</v>
      </c>
      <c r="P47" s="414">
        <v>0</v>
      </c>
      <c r="Q47" s="414">
        <v>0</v>
      </c>
      <c r="R47" s="414">
        <v>0</v>
      </c>
      <c r="S47" s="420">
        <v>2522</v>
      </c>
    </row>
    <row r="48" spans="1:19">
      <c r="A48" s="412" t="s">
        <v>578</v>
      </c>
      <c r="B48" s="116" t="s">
        <v>621</v>
      </c>
      <c r="C48" s="413">
        <v>113</v>
      </c>
      <c r="D48" s="414">
        <v>4879</v>
      </c>
      <c r="E48" s="414">
        <v>586</v>
      </c>
      <c r="F48" s="414">
        <v>0</v>
      </c>
      <c r="G48" s="415">
        <v>586</v>
      </c>
      <c r="H48" s="414">
        <v>0</v>
      </c>
      <c r="I48" s="414">
        <v>884</v>
      </c>
      <c r="J48" s="414">
        <v>13</v>
      </c>
      <c r="K48" s="415">
        <v>897</v>
      </c>
      <c r="L48" s="414">
        <v>0</v>
      </c>
      <c r="M48" s="414">
        <v>0</v>
      </c>
      <c r="N48" s="414">
        <v>0</v>
      </c>
      <c r="O48" s="414">
        <v>0</v>
      </c>
      <c r="P48" s="414">
        <v>0</v>
      </c>
      <c r="Q48" s="414">
        <v>0</v>
      </c>
      <c r="R48" s="414">
        <v>0</v>
      </c>
      <c r="S48" s="420">
        <v>6362</v>
      </c>
    </row>
    <row r="49" spans="1:19">
      <c r="A49" s="412" t="s">
        <v>384</v>
      </c>
      <c r="B49" s="116" t="s">
        <v>621</v>
      </c>
      <c r="C49" s="413">
        <v>125</v>
      </c>
      <c r="D49" s="414">
        <v>6574</v>
      </c>
      <c r="E49" s="414">
        <v>0</v>
      </c>
      <c r="F49" s="414">
        <v>0</v>
      </c>
      <c r="G49" s="415">
        <v>0</v>
      </c>
      <c r="H49" s="414">
        <v>0</v>
      </c>
      <c r="I49" s="414">
        <v>187</v>
      </c>
      <c r="J49" s="414">
        <v>10</v>
      </c>
      <c r="K49" s="415">
        <v>197</v>
      </c>
      <c r="L49" s="414">
        <v>0</v>
      </c>
      <c r="M49" s="414">
        <v>0</v>
      </c>
      <c r="N49" s="414">
        <v>0</v>
      </c>
      <c r="O49" s="414">
        <v>0</v>
      </c>
      <c r="P49" s="414">
        <v>0</v>
      </c>
      <c r="Q49" s="414">
        <v>0</v>
      </c>
      <c r="R49" s="414">
        <v>0</v>
      </c>
      <c r="S49" s="420">
        <v>6771</v>
      </c>
    </row>
    <row r="50" spans="1:19">
      <c r="A50" s="412" t="s">
        <v>387</v>
      </c>
      <c r="B50" s="116" t="s">
        <v>621</v>
      </c>
      <c r="C50" s="413">
        <v>138</v>
      </c>
      <c r="D50" s="414">
        <v>10409</v>
      </c>
      <c r="E50" s="414">
        <v>0</v>
      </c>
      <c r="F50" s="414">
        <v>0</v>
      </c>
      <c r="G50" s="415">
        <v>0</v>
      </c>
      <c r="H50" s="414">
        <v>0</v>
      </c>
      <c r="I50" s="414">
        <v>744</v>
      </c>
      <c r="J50" s="414">
        <v>9</v>
      </c>
      <c r="K50" s="415">
        <v>753</v>
      </c>
      <c r="L50" s="414">
        <v>0</v>
      </c>
      <c r="M50" s="414">
        <v>0</v>
      </c>
      <c r="N50" s="414">
        <v>0</v>
      </c>
      <c r="O50" s="414">
        <v>0</v>
      </c>
      <c r="P50" s="414">
        <v>0</v>
      </c>
      <c r="Q50" s="414">
        <v>0</v>
      </c>
      <c r="R50" s="414">
        <v>0</v>
      </c>
      <c r="S50" s="420">
        <v>11162</v>
      </c>
    </row>
    <row r="51" spans="1:19">
      <c r="A51" s="412" t="s">
        <v>400</v>
      </c>
      <c r="B51" s="116" t="s">
        <v>621</v>
      </c>
      <c r="C51" s="413">
        <v>234</v>
      </c>
      <c r="D51" s="414">
        <v>1333</v>
      </c>
      <c r="E51" s="414">
        <v>15146</v>
      </c>
      <c r="F51" s="414">
        <v>39</v>
      </c>
      <c r="G51" s="415">
        <v>15185</v>
      </c>
      <c r="H51" s="414">
        <v>0</v>
      </c>
      <c r="I51" s="414">
        <v>471</v>
      </c>
      <c r="J51" s="414">
        <v>35</v>
      </c>
      <c r="K51" s="415">
        <v>506</v>
      </c>
      <c r="L51" s="414">
        <v>0</v>
      </c>
      <c r="M51" s="414">
        <v>0</v>
      </c>
      <c r="N51" s="414">
        <v>4549</v>
      </c>
      <c r="O51" s="414">
        <v>0</v>
      </c>
      <c r="P51" s="414">
        <v>0</v>
      </c>
      <c r="Q51" s="414">
        <v>0</v>
      </c>
      <c r="R51" s="414">
        <v>0</v>
      </c>
      <c r="S51" s="420">
        <v>21573</v>
      </c>
    </row>
    <row r="52" spans="1:19">
      <c r="A52" s="412" t="s">
        <v>579</v>
      </c>
      <c r="B52" s="116" t="s">
        <v>621</v>
      </c>
      <c r="C52" s="413">
        <v>240</v>
      </c>
      <c r="D52" s="414">
        <v>6046</v>
      </c>
      <c r="E52" s="414">
        <v>0</v>
      </c>
      <c r="F52" s="414">
        <v>0</v>
      </c>
      <c r="G52" s="415">
        <v>0</v>
      </c>
      <c r="H52" s="414">
        <v>0</v>
      </c>
      <c r="I52" s="414">
        <v>367</v>
      </c>
      <c r="J52" s="414">
        <v>7</v>
      </c>
      <c r="K52" s="415">
        <v>374</v>
      </c>
      <c r="L52" s="414">
        <v>0</v>
      </c>
      <c r="M52" s="414">
        <v>0</v>
      </c>
      <c r="N52" s="414">
        <v>0</v>
      </c>
      <c r="O52" s="414">
        <v>0</v>
      </c>
      <c r="P52" s="414">
        <v>0</v>
      </c>
      <c r="Q52" s="414">
        <v>0</v>
      </c>
      <c r="R52" s="414">
        <v>0</v>
      </c>
      <c r="S52" s="420">
        <v>6420</v>
      </c>
    </row>
    <row r="53" spans="1:19">
      <c r="A53" s="412" t="s">
        <v>407</v>
      </c>
      <c r="B53" s="116" t="s">
        <v>621</v>
      </c>
      <c r="C53" s="413">
        <v>284</v>
      </c>
      <c r="D53" s="414">
        <v>2333</v>
      </c>
      <c r="E53" s="414">
        <v>13009</v>
      </c>
      <c r="F53" s="414">
        <v>63</v>
      </c>
      <c r="G53" s="415">
        <v>13072</v>
      </c>
      <c r="H53" s="414">
        <v>0</v>
      </c>
      <c r="I53" s="414">
        <v>474</v>
      </c>
      <c r="J53" s="414">
        <v>18</v>
      </c>
      <c r="K53" s="415">
        <v>492</v>
      </c>
      <c r="L53" s="414">
        <v>0</v>
      </c>
      <c r="M53" s="414">
        <v>0</v>
      </c>
      <c r="N53" s="414">
        <v>2452</v>
      </c>
      <c r="O53" s="414">
        <v>0</v>
      </c>
      <c r="P53" s="414">
        <v>0</v>
      </c>
      <c r="Q53" s="414">
        <v>0</v>
      </c>
      <c r="R53" s="414">
        <v>0</v>
      </c>
      <c r="S53" s="420">
        <v>18349</v>
      </c>
    </row>
    <row r="54" spans="1:19">
      <c r="A54" s="412" t="s">
        <v>408</v>
      </c>
      <c r="B54" s="116" t="s">
        <v>621</v>
      </c>
      <c r="C54" s="413">
        <v>306</v>
      </c>
      <c r="D54" s="414">
        <v>1003</v>
      </c>
      <c r="E54" s="414">
        <v>2666</v>
      </c>
      <c r="F54" s="414">
        <v>3</v>
      </c>
      <c r="G54" s="415">
        <v>2669</v>
      </c>
      <c r="H54" s="414">
        <v>0</v>
      </c>
      <c r="I54" s="414">
        <v>445</v>
      </c>
      <c r="J54" s="414">
        <v>12</v>
      </c>
      <c r="K54" s="415">
        <v>457</v>
      </c>
      <c r="L54" s="414">
        <v>12</v>
      </c>
      <c r="M54" s="414">
        <v>0</v>
      </c>
      <c r="N54" s="414">
        <v>0</v>
      </c>
      <c r="O54" s="414">
        <v>0</v>
      </c>
      <c r="P54" s="414">
        <v>0</v>
      </c>
      <c r="Q54" s="414">
        <v>0</v>
      </c>
      <c r="R54" s="414">
        <v>0</v>
      </c>
      <c r="S54" s="420">
        <v>4141</v>
      </c>
    </row>
    <row r="55" spans="1:19">
      <c r="A55" s="412" t="s">
        <v>415</v>
      </c>
      <c r="B55" s="116" t="s">
        <v>621</v>
      </c>
      <c r="C55" s="413">
        <v>347</v>
      </c>
      <c r="D55" s="414">
        <v>2749</v>
      </c>
      <c r="E55" s="414">
        <v>0</v>
      </c>
      <c r="F55" s="414">
        <v>0</v>
      </c>
      <c r="G55" s="415">
        <v>0</v>
      </c>
      <c r="H55" s="414">
        <v>0</v>
      </c>
      <c r="I55" s="414">
        <v>192</v>
      </c>
      <c r="J55" s="414">
        <v>7</v>
      </c>
      <c r="K55" s="415">
        <v>199</v>
      </c>
      <c r="L55" s="414">
        <v>0</v>
      </c>
      <c r="M55" s="414">
        <v>0</v>
      </c>
      <c r="N55" s="414">
        <v>0</v>
      </c>
      <c r="O55" s="414">
        <v>0</v>
      </c>
      <c r="P55" s="414">
        <v>0</v>
      </c>
      <c r="Q55" s="414">
        <v>0</v>
      </c>
      <c r="R55" s="414">
        <v>0</v>
      </c>
      <c r="S55" s="420">
        <v>2948</v>
      </c>
    </row>
    <row r="56" spans="1:19">
      <c r="A56" s="412" t="s">
        <v>425</v>
      </c>
      <c r="B56" s="116" t="s">
        <v>621</v>
      </c>
      <c r="C56" s="413">
        <v>411</v>
      </c>
      <c r="D56" s="414">
        <v>6762</v>
      </c>
      <c r="E56" s="414">
        <v>0</v>
      </c>
      <c r="F56" s="414">
        <v>0</v>
      </c>
      <c r="G56" s="415">
        <v>0</v>
      </c>
      <c r="H56" s="414">
        <v>0</v>
      </c>
      <c r="I56" s="414">
        <v>375</v>
      </c>
      <c r="J56" s="414">
        <v>3</v>
      </c>
      <c r="K56" s="415">
        <v>378</v>
      </c>
      <c r="L56" s="414">
        <v>0</v>
      </c>
      <c r="M56" s="414">
        <v>0</v>
      </c>
      <c r="N56" s="414">
        <v>0</v>
      </c>
      <c r="O56" s="414">
        <v>0</v>
      </c>
      <c r="P56" s="414">
        <v>0</v>
      </c>
      <c r="Q56" s="414">
        <v>0</v>
      </c>
      <c r="R56" s="414">
        <v>0</v>
      </c>
      <c r="S56" s="420">
        <v>7140</v>
      </c>
    </row>
    <row r="57" spans="1:19">
      <c r="A57" s="412" t="s">
        <v>434</v>
      </c>
      <c r="B57" s="116" t="s">
        <v>621</v>
      </c>
      <c r="C57" s="413">
        <v>501</v>
      </c>
      <c r="D57" s="414">
        <v>1675</v>
      </c>
      <c r="E57" s="414">
        <v>0</v>
      </c>
      <c r="F57" s="414">
        <v>0</v>
      </c>
      <c r="G57" s="415">
        <v>0</v>
      </c>
      <c r="H57" s="414">
        <v>0</v>
      </c>
      <c r="I57" s="414">
        <v>88</v>
      </c>
      <c r="J57" s="414">
        <v>1</v>
      </c>
      <c r="K57" s="415">
        <v>89</v>
      </c>
      <c r="L57" s="414">
        <v>0</v>
      </c>
      <c r="M57" s="414">
        <v>0</v>
      </c>
      <c r="N57" s="414">
        <v>0</v>
      </c>
      <c r="O57" s="414">
        <v>0</v>
      </c>
      <c r="P57" s="414">
        <v>0</v>
      </c>
      <c r="Q57" s="414">
        <v>0</v>
      </c>
      <c r="R57" s="414">
        <v>0</v>
      </c>
      <c r="S57" s="420">
        <v>1764</v>
      </c>
    </row>
    <row r="58" spans="1:19">
      <c r="A58" s="412" t="s">
        <v>436</v>
      </c>
      <c r="B58" s="116" t="s">
        <v>621</v>
      </c>
      <c r="C58" s="413">
        <v>543</v>
      </c>
      <c r="D58" s="414">
        <v>2412</v>
      </c>
      <c r="E58" s="414">
        <v>3964</v>
      </c>
      <c r="F58" s="414">
        <v>16</v>
      </c>
      <c r="G58" s="415">
        <v>3980</v>
      </c>
      <c r="H58" s="414">
        <v>0</v>
      </c>
      <c r="I58" s="414">
        <v>67</v>
      </c>
      <c r="J58" s="414">
        <v>2</v>
      </c>
      <c r="K58" s="415">
        <v>69</v>
      </c>
      <c r="L58" s="414">
        <v>0</v>
      </c>
      <c r="M58" s="414">
        <v>0</v>
      </c>
      <c r="N58" s="414">
        <v>0</v>
      </c>
      <c r="O58" s="414">
        <v>0</v>
      </c>
      <c r="P58" s="414">
        <v>0</v>
      </c>
      <c r="Q58" s="414">
        <v>0</v>
      </c>
      <c r="R58" s="414">
        <v>0</v>
      </c>
      <c r="S58" s="420">
        <v>6461</v>
      </c>
    </row>
    <row r="59" spans="1:19">
      <c r="A59" s="412" t="s">
        <v>444</v>
      </c>
      <c r="B59" s="116" t="s">
        <v>621</v>
      </c>
      <c r="C59" s="413">
        <v>628</v>
      </c>
      <c r="D59" s="414">
        <v>6235</v>
      </c>
      <c r="E59" s="414">
        <v>421</v>
      </c>
      <c r="F59" s="414">
        <v>0</v>
      </c>
      <c r="G59" s="415">
        <v>421</v>
      </c>
      <c r="H59" s="414">
        <v>0</v>
      </c>
      <c r="I59" s="414">
        <v>339</v>
      </c>
      <c r="J59" s="414">
        <v>10</v>
      </c>
      <c r="K59" s="415">
        <v>349</v>
      </c>
      <c r="L59" s="414">
        <v>0</v>
      </c>
      <c r="M59" s="414">
        <v>0</v>
      </c>
      <c r="N59" s="414">
        <v>0</v>
      </c>
      <c r="O59" s="414">
        <v>0</v>
      </c>
      <c r="P59" s="414">
        <v>0</v>
      </c>
      <c r="Q59" s="414">
        <v>0</v>
      </c>
      <c r="R59" s="414">
        <v>0</v>
      </c>
      <c r="S59" s="420">
        <v>7005</v>
      </c>
    </row>
    <row r="60" spans="1:19">
      <c r="A60" s="412" t="s">
        <v>580</v>
      </c>
      <c r="B60" s="116" t="s">
        <v>621</v>
      </c>
      <c r="C60" s="413">
        <v>656</v>
      </c>
      <c r="D60" s="414">
        <v>4526</v>
      </c>
      <c r="E60" s="414">
        <v>0</v>
      </c>
      <c r="F60" s="414">
        <v>0</v>
      </c>
      <c r="G60" s="415">
        <v>0</v>
      </c>
      <c r="H60" s="414">
        <v>1258</v>
      </c>
      <c r="I60" s="414">
        <v>1404</v>
      </c>
      <c r="J60" s="414">
        <v>11</v>
      </c>
      <c r="K60" s="415">
        <v>1415</v>
      </c>
      <c r="L60" s="414">
        <v>0</v>
      </c>
      <c r="M60" s="414">
        <v>0</v>
      </c>
      <c r="N60" s="414">
        <v>0</v>
      </c>
      <c r="O60" s="414">
        <v>0</v>
      </c>
      <c r="P60" s="414">
        <v>0</v>
      </c>
      <c r="Q60" s="414">
        <v>0</v>
      </c>
      <c r="R60" s="414">
        <v>0</v>
      </c>
      <c r="S60" s="420">
        <v>7199</v>
      </c>
    </row>
    <row r="61" spans="1:19">
      <c r="A61" s="412" t="s">
        <v>581</v>
      </c>
      <c r="B61" s="116" t="s">
        <v>621</v>
      </c>
      <c r="C61" s="413">
        <v>761</v>
      </c>
      <c r="D61" s="414">
        <v>7233</v>
      </c>
      <c r="E61" s="414">
        <v>0</v>
      </c>
      <c r="F61" s="414">
        <v>0</v>
      </c>
      <c r="G61" s="415">
        <v>0</v>
      </c>
      <c r="H61" s="414">
        <v>0</v>
      </c>
      <c r="I61" s="414">
        <v>1006</v>
      </c>
      <c r="J61" s="414">
        <v>12</v>
      </c>
      <c r="K61" s="415">
        <v>1018</v>
      </c>
      <c r="L61" s="414">
        <v>0</v>
      </c>
      <c r="M61" s="414">
        <v>0</v>
      </c>
      <c r="N61" s="414">
        <v>0</v>
      </c>
      <c r="O61" s="414">
        <v>0</v>
      </c>
      <c r="P61" s="414">
        <v>0</v>
      </c>
      <c r="Q61" s="414">
        <v>0</v>
      </c>
      <c r="R61" s="414">
        <v>0</v>
      </c>
      <c r="S61" s="420">
        <v>8251</v>
      </c>
    </row>
    <row r="62" spans="1:19">
      <c r="A62" s="412" t="s">
        <v>472</v>
      </c>
      <c r="B62" s="116" t="s">
        <v>621</v>
      </c>
      <c r="C62" s="413">
        <v>842</v>
      </c>
      <c r="D62" s="414">
        <v>48</v>
      </c>
      <c r="E62" s="414">
        <v>5201</v>
      </c>
      <c r="F62" s="414">
        <v>57</v>
      </c>
      <c r="G62" s="415">
        <v>5258</v>
      </c>
      <c r="H62" s="414">
        <v>0</v>
      </c>
      <c r="I62" s="414">
        <v>85</v>
      </c>
      <c r="J62" s="414">
        <v>1</v>
      </c>
      <c r="K62" s="415">
        <v>86</v>
      </c>
      <c r="L62" s="414">
        <v>0</v>
      </c>
      <c r="M62" s="414">
        <v>0</v>
      </c>
      <c r="N62" s="414">
        <v>0</v>
      </c>
      <c r="O62" s="414">
        <v>0</v>
      </c>
      <c r="P62" s="414">
        <v>0</v>
      </c>
      <c r="Q62" s="414">
        <v>0</v>
      </c>
      <c r="R62" s="414">
        <v>0</v>
      </c>
      <c r="S62" s="420">
        <v>5392</v>
      </c>
    </row>
    <row r="63" spans="1:19">
      <c r="A63" s="416" t="s">
        <v>629</v>
      </c>
      <c r="B63" s="416"/>
      <c r="C63" s="416"/>
      <c r="D63" s="411">
        <v>84206</v>
      </c>
      <c r="E63" s="411">
        <v>30309</v>
      </c>
      <c r="F63" s="411">
        <v>56</v>
      </c>
      <c r="G63" s="411">
        <v>30365</v>
      </c>
      <c r="H63" s="411">
        <v>8430</v>
      </c>
      <c r="I63" s="411">
        <v>8878</v>
      </c>
      <c r="J63" s="411">
        <v>246</v>
      </c>
      <c r="K63" s="411">
        <v>9124</v>
      </c>
      <c r="L63" s="411">
        <v>4014</v>
      </c>
      <c r="M63" s="411">
        <v>0</v>
      </c>
      <c r="N63" s="411">
        <v>0</v>
      </c>
      <c r="O63" s="411">
        <v>0</v>
      </c>
      <c r="P63" s="411">
        <v>0</v>
      </c>
      <c r="Q63" s="411">
        <v>0</v>
      </c>
      <c r="R63" s="411">
        <v>0</v>
      </c>
      <c r="S63" s="419">
        <v>136139</v>
      </c>
    </row>
    <row r="64" spans="1:19">
      <c r="A64" s="412" t="s">
        <v>367</v>
      </c>
      <c r="B64" s="116" t="s">
        <v>629</v>
      </c>
      <c r="C64" s="413">
        <v>38</v>
      </c>
      <c r="D64" s="414">
        <v>639</v>
      </c>
      <c r="E64" s="414">
        <v>7828</v>
      </c>
      <c r="F64" s="414">
        <v>12</v>
      </c>
      <c r="G64" s="415">
        <v>7840</v>
      </c>
      <c r="H64" s="414">
        <v>0</v>
      </c>
      <c r="I64" s="414">
        <v>218</v>
      </c>
      <c r="J64" s="414">
        <v>3</v>
      </c>
      <c r="K64" s="415">
        <v>221</v>
      </c>
      <c r="L64" s="414">
        <v>0</v>
      </c>
      <c r="M64" s="414">
        <v>0</v>
      </c>
      <c r="N64" s="414">
        <v>0</v>
      </c>
      <c r="O64" s="414">
        <v>0</v>
      </c>
      <c r="P64" s="414">
        <v>0</v>
      </c>
      <c r="Q64" s="414">
        <v>0</v>
      </c>
      <c r="R64" s="414">
        <v>0</v>
      </c>
      <c r="S64" s="420">
        <v>8700</v>
      </c>
    </row>
    <row r="65" spans="1:19">
      <c r="A65" s="412" t="s">
        <v>376</v>
      </c>
      <c r="B65" s="116" t="s">
        <v>629</v>
      </c>
      <c r="C65" s="413">
        <v>86</v>
      </c>
      <c r="D65" s="414">
        <v>2405</v>
      </c>
      <c r="E65" s="414">
        <v>0</v>
      </c>
      <c r="F65" s="414">
        <v>0</v>
      </c>
      <c r="G65" s="415">
        <v>0</v>
      </c>
      <c r="H65" s="414">
        <v>54</v>
      </c>
      <c r="I65" s="414">
        <v>184</v>
      </c>
      <c r="J65" s="414">
        <v>2</v>
      </c>
      <c r="K65" s="415">
        <v>186</v>
      </c>
      <c r="L65" s="414">
        <v>1</v>
      </c>
      <c r="M65" s="414">
        <v>0</v>
      </c>
      <c r="N65" s="414">
        <v>0</v>
      </c>
      <c r="O65" s="414">
        <v>0</v>
      </c>
      <c r="P65" s="414">
        <v>0</v>
      </c>
      <c r="Q65" s="414">
        <v>0</v>
      </c>
      <c r="R65" s="414">
        <v>0</v>
      </c>
      <c r="S65" s="420">
        <v>2646</v>
      </c>
    </row>
    <row r="66" spans="1:19">
      <c r="A66" s="412" t="s">
        <v>381</v>
      </c>
      <c r="B66" s="116" t="s">
        <v>629</v>
      </c>
      <c r="C66" s="413">
        <v>107</v>
      </c>
      <c r="D66" s="414">
        <v>1515</v>
      </c>
      <c r="E66" s="414">
        <v>3791</v>
      </c>
      <c r="F66" s="414">
        <v>7</v>
      </c>
      <c r="G66" s="415">
        <v>3798</v>
      </c>
      <c r="H66" s="414">
        <v>0</v>
      </c>
      <c r="I66" s="414">
        <v>198</v>
      </c>
      <c r="J66" s="414">
        <v>2</v>
      </c>
      <c r="K66" s="415">
        <v>200</v>
      </c>
      <c r="L66" s="414">
        <v>1</v>
      </c>
      <c r="M66" s="414">
        <v>0</v>
      </c>
      <c r="N66" s="414">
        <v>0</v>
      </c>
      <c r="O66" s="414">
        <v>0</v>
      </c>
      <c r="P66" s="414">
        <v>0</v>
      </c>
      <c r="Q66" s="414">
        <v>0</v>
      </c>
      <c r="R66" s="414">
        <v>0</v>
      </c>
      <c r="S66" s="420">
        <v>5514</v>
      </c>
    </row>
    <row r="67" spans="1:19">
      <c r="A67" s="412" t="s">
        <v>386</v>
      </c>
      <c r="B67" s="116" t="s">
        <v>629</v>
      </c>
      <c r="C67" s="413">
        <v>134</v>
      </c>
      <c r="D67" s="414">
        <v>6207</v>
      </c>
      <c r="E67" s="414">
        <v>0</v>
      </c>
      <c r="F67" s="414">
        <v>0</v>
      </c>
      <c r="G67" s="415">
        <v>0</v>
      </c>
      <c r="H67" s="414">
        <v>0</v>
      </c>
      <c r="I67" s="414">
        <v>154</v>
      </c>
      <c r="J67" s="414">
        <v>3</v>
      </c>
      <c r="K67" s="415">
        <v>157</v>
      </c>
      <c r="L67" s="414">
        <v>0</v>
      </c>
      <c r="M67" s="414">
        <v>0</v>
      </c>
      <c r="N67" s="414">
        <v>0</v>
      </c>
      <c r="O67" s="414">
        <v>0</v>
      </c>
      <c r="P67" s="414">
        <v>0</v>
      </c>
      <c r="Q67" s="414">
        <v>0</v>
      </c>
      <c r="R67" s="414">
        <v>0</v>
      </c>
      <c r="S67" s="420">
        <v>6364</v>
      </c>
    </row>
    <row r="68" spans="1:19">
      <c r="A68" s="412" t="s">
        <v>392</v>
      </c>
      <c r="B68" s="116" t="s">
        <v>629</v>
      </c>
      <c r="C68" s="413">
        <v>150</v>
      </c>
      <c r="D68" s="414">
        <v>1249</v>
      </c>
      <c r="E68" s="414">
        <v>0</v>
      </c>
      <c r="F68" s="414">
        <v>0</v>
      </c>
      <c r="G68" s="415">
        <v>0</v>
      </c>
      <c r="H68" s="414">
        <v>0</v>
      </c>
      <c r="I68" s="414">
        <v>276</v>
      </c>
      <c r="J68" s="414">
        <v>2</v>
      </c>
      <c r="K68" s="415">
        <v>278</v>
      </c>
      <c r="L68" s="414">
        <v>0</v>
      </c>
      <c r="M68" s="414">
        <v>0</v>
      </c>
      <c r="N68" s="414">
        <v>0</v>
      </c>
      <c r="O68" s="414">
        <v>0</v>
      </c>
      <c r="P68" s="414">
        <v>0</v>
      </c>
      <c r="Q68" s="414">
        <v>0</v>
      </c>
      <c r="R68" s="414">
        <v>0</v>
      </c>
      <c r="S68" s="420">
        <v>1527</v>
      </c>
    </row>
    <row r="69" spans="1:19">
      <c r="A69" s="412" t="s">
        <v>582</v>
      </c>
      <c r="B69" s="116" t="s">
        <v>629</v>
      </c>
      <c r="C69" s="413">
        <v>237</v>
      </c>
      <c r="D69" s="414">
        <v>5267</v>
      </c>
      <c r="E69" s="414">
        <v>0</v>
      </c>
      <c r="F69" s="414">
        <v>0</v>
      </c>
      <c r="G69" s="415">
        <v>0</v>
      </c>
      <c r="H69" s="414">
        <v>2728</v>
      </c>
      <c r="I69" s="414">
        <v>282</v>
      </c>
      <c r="J69" s="414">
        <v>27</v>
      </c>
      <c r="K69" s="415">
        <v>309</v>
      </c>
      <c r="L69" s="414">
        <v>711</v>
      </c>
      <c r="M69" s="414">
        <v>0</v>
      </c>
      <c r="N69" s="414">
        <v>0</v>
      </c>
      <c r="O69" s="414">
        <v>0</v>
      </c>
      <c r="P69" s="414">
        <v>0</v>
      </c>
      <c r="Q69" s="414">
        <v>0</v>
      </c>
      <c r="R69" s="414">
        <v>0</v>
      </c>
      <c r="S69" s="420">
        <v>9015</v>
      </c>
    </row>
    <row r="70" spans="1:19">
      <c r="A70" s="412" t="s">
        <v>583</v>
      </c>
      <c r="B70" s="116" t="s">
        <v>629</v>
      </c>
      <c r="C70" s="413">
        <v>264</v>
      </c>
      <c r="D70" s="414">
        <v>1942</v>
      </c>
      <c r="E70" s="414">
        <v>0</v>
      </c>
      <c r="F70" s="414">
        <v>0</v>
      </c>
      <c r="G70" s="415">
        <v>0</v>
      </c>
      <c r="H70" s="414">
        <v>0</v>
      </c>
      <c r="I70" s="414">
        <v>560</v>
      </c>
      <c r="J70" s="414">
        <v>20</v>
      </c>
      <c r="K70" s="415">
        <v>580</v>
      </c>
      <c r="L70" s="414">
        <v>298</v>
      </c>
      <c r="M70" s="414">
        <v>0</v>
      </c>
      <c r="N70" s="414">
        <v>0</v>
      </c>
      <c r="O70" s="414">
        <v>0</v>
      </c>
      <c r="P70" s="414">
        <v>0</v>
      </c>
      <c r="Q70" s="414">
        <v>0</v>
      </c>
      <c r="R70" s="414">
        <v>0</v>
      </c>
      <c r="S70" s="420">
        <v>2820</v>
      </c>
    </row>
    <row r="71" spans="1:19">
      <c r="A71" s="412" t="s">
        <v>584</v>
      </c>
      <c r="B71" s="116" t="s">
        <v>629</v>
      </c>
      <c r="C71" s="413">
        <v>310</v>
      </c>
      <c r="D71" s="414">
        <v>3951</v>
      </c>
      <c r="E71" s="414">
        <v>0</v>
      </c>
      <c r="F71" s="414">
        <v>0</v>
      </c>
      <c r="G71" s="415">
        <v>0</v>
      </c>
      <c r="H71" s="414">
        <v>0</v>
      </c>
      <c r="I71" s="414">
        <v>653</v>
      </c>
      <c r="J71" s="414">
        <v>4</v>
      </c>
      <c r="K71" s="415">
        <v>657</v>
      </c>
      <c r="L71" s="414">
        <v>0</v>
      </c>
      <c r="M71" s="414">
        <v>0</v>
      </c>
      <c r="N71" s="414">
        <v>0</v>
      </c>
      <c r="O71" s="414">
        <v>0</v>
      </c>
      <c r="P71" s="414">
        <v>0</v>
      </c>
      <c r="Q71" s="414">
        <v>0</v>
      </c>
      <c r="R71" s="414">
        <v>0</v>
      </c>
      <c r="S71" s="420">
        <v>4608</v>
      </c>
    </row>
    <row r="72" spans="1:19">
      <c r="A72" s="412" t="s">
        <v>412</v>
      </c>
      <c r="B72" s="116" t="s">
        <v>629</v>
      </c>
      <c r="C72" s="413">
        <v>315</v>
      </c>
      <c r="D72" s="414">
        <v>3384</v>
      </c>
      <c r="E72" s="414">
        <v>0</v>
      </c>
      <c r="F72" s="414">
        <v>0</v>
      </c>
      <c r="G72" s="415">
        <v>0</v>
      </c>
      <c r="H72" s="414">
        <v>0</v>
      </c>
      <c r="I72" s="414">
        <v>466</v>
      </c>
      <c r="J72" s="414">
        <v>1</v>
      </c>
      <c r="K72" s="415">
        <v>467</v>
      </c>
      <c r="L72" s="414">
        <v>0</v>
      </c>
      <c r="M72" s="414">
        <v>0</v>
      </c>
      <c r="N72" s="414">
        <v>0</v>
      </c>
      <c r="O72" s="414">
        <v>0</v>
      </c>
      <c r="P72" s="414">
        <v>0</v>
      </c>
      <c r="Q72" s="414">
        <v>0</v>
      </c>
      <c r="R72" s="414">
        <v>0</v>
      </c>
      <c r="S72" s="420">
        <v>3851</v>
      </c>
    </row>
    <row r="73" spans="1:19">
      <c r="A73" s="412" t="s">
        <v>418</v>
      </c>
      <c r="B73" s="116" t="s">
        <v>629</v>
      </c>
      <c r="C73" s="413">
        <v>361</v>
      </c>
      <c r="D73" s="414">
        <v>15036</v>
      </c>
      <c r="E73" s="414">
        <v>0</v>
      </c>
      <c r="F73" s="414">
        <v>0</v>
      </c>
      <c r="G73" s="415">
        <v>0</v>
      </c>
      <c r="H73" s="414">
        <v>0</v>
      </c>
      <c r="I73" s="414">
        <v>817</v>
      </c>
      <c r="J73" s="414">
        <v>16</v>
      </c>
      <c r="K73" s="415">
        <v>833</v>
      </c>
      <c r="L73" s="414">
        <v>0</v>
      </c>
      <c r="M73" s="414">
        <v>0</v>
      </c>
      <c r="N73" s="414">
        <v>0</v>
      </c>
      <c r="O73" s="414">
        <v>0</v>
      </c>
      <c r="P73" s="414">
        <v>0</v>
      </c>
      <c r="Q73" s="414">
        <v>0</v>
      </c>
      <c r="R73" s="414">
        <v>0</v>
      </c>
      <c r="S73" s="420">
        <v>15869</v>
      </c>
    </row>
    <row r="74" spans="1:19">
      <c r="A74" s="412" t="s">
        <v>585</v>
      </c>
      <c r="B74" s="116" t="s">
        <v>629</v>
      </c>
      <c r="C74" s="413">
        <v>647</v>
      </c>
      <c r="D74" s="414">
        <v>3711</v>
      </c>
      <c r="E74" s="414">
        <v>0</v>
      </c>
      <c r="F74" s="414">
        <v>0</v>
      </c>
      <c r="G74" s="415">
        <v>0</v>
      </c>
      <c r="H74" s="414">
        <v>0</v>
      </c>
      <c r="I74" s="414">
        <v>503</v>
      </c>
      <c r="J74" s="414">
        <v>5</v>
      </c>
      <c r="K74" s="415">
        <v>508</v>
      </c>
      <c r="L74" s="414">
        <v>0</v>
      </c>
      <c r="M74" s="414">
        <v>0</v>
      </c>
      <c r="N74" s="414">
        <v>0</v>
      </c>
      <c r="O74" s="414">
        <v>0</v>
      </c>
      <c r="P74" s="414">
        <v>0</v>
      </c>
      <c r="Q74" s="414">
        <v>0</v>
      </c>
      <c r="R74" s="414">
        <v>0</v>
      </c>
      <c r="S74" s="420">
        <v>4219</v>
      </c>
    </row>
    <row r="75" spans="1:19">
      <c r="A75" s="412" t="s">
        <v>586</v>
      </c>
      <c r="B75" s="116" t="s">
        <v>629</v>
      </c>
      <c r="C75" s="413">
        <v>658</v>
      </c>
      <c r="D75" s="414">
        <v>1537</v>
      </c>
      <c r="E75" s="414">
        <v>0</v>
      </c>
      <c r="F75" s="414">
        <v>0</v>
      </c>
      <c r="G75" s="415">
        <v>0</v>
      </c>
      <c r="H75" s="414">
        <v>0</v>
      </c>
      <c r="I75" s="414">
        <v>245</v>
      </c>
      <c r="J75" s="414">
        <v>3</v>
      </c>
      <c r="K75" s="415">
        <v>248</v>
      </c>
      <c r="L75" s="414">
        <v>0</v>
      </c>
      <c r="M75" s="414">
        <v>0</v>
      </c>
      <c r="N75" s="414">
        <v>0</v>
      </c>
      <c r="O75" s="414">
        <v>0</v>
      </c>
      <c r="P75" s="414">
        <v>0</v>
      </c>
      <c r="Q75" s="414">
        <v>0</v>
      </c>
      <c r="R75" s="414">
        <v>0</v>
      </c>
      <c r="S75" s="420">
        <v>1785</v>
      </c>
    </row>
    <row r="76" spans="1:19">
      <c r="A76" s="412" t="s">
        <v>587</v>
      </c>
      <c r="B76" s="116" t="s">
        <v>629</v>
      </c>
      <c r="C76" s="413">
        <v>664</v>
      </c>
      <c r="D76" s="414">
        <v>7083</v>
      </c>
      <c r="E76" s="414">
        <v>0</v>
      </c>
      <c r="F76" s="414">
        <v>0</v>
      </c>
      <c r="G76" s="415">
        <v>0</v>
      </c>
      <c r="H76" s="414">
        <v>0</v>
      </c>
      <c r="I76" s="414">
        <v>1629</v>
      </c>
      <c r="J76" s="414">
        <v>33</v>
      </c>
      <c r="K76" s="415">
        <v>1662</v>
      </c>
      <c r="L76" s="414">
        <v>1265</v>
      </c>
      <c r="M76" s="414">
        <v>0</v>
      </c>
      <c r="N76" s="414">
        <v>0</v>
      </c>
      <c r="O76" s="414">
        <v>0</v>
      </c>
      <c r="P76" s="414">
        <v>0</v>
      </c>
      <c r="Q76" s="414">
        <v>0</v>
      </c>
      <c r="R76" s="414">
        <v>0</v>
      </c>
      <c r="S76" s="420">
        <v>10010</v>
      </c>
    </row>
    <row r="77" spans="1:19">
      <c r="A77" s="412" t="s">
        <v>460</v>
      </c>
      <c r="B77" s="116" t="s">
        <v>629</v>
      </c>
      <c r="C77" s="413">
        <v>686</v>
      </c>
      <c r="D77" s="414">
        <v>12115</v>
      </c>
      <c r="E77" s="414">
        <v>0</v>
      </c>
      <c r="F77" s="414">
        <v>0</v>
      </c>
      <c r="G77" s="415">
        <v>0</v>
      </c>
      <c r="H77" s="414">
        <v>3227</v>
      </c>
      <c r="I77" s="414">
        <v>722</v>
      </c>
      <c r="J77" s="414">
        <v>54</v>
      </c>
      <c r="K77" s="415">
        <v>776</v>
      </c>
      <c r="L77" s="414">
        <v>1021</v>
      </c>
      <c r="M77" s="414">
        <v>0</v>
      </c>
      <c r="N77" s="414">
        <v>0</v>
      </c>
      <c r="O77" s="414">
        <v>0</v>
      </c>
      <c r="P77" s="414">
        <v>0</v>
      </c>
      <c r="Q77" s="414">
        <v>0</v>
      </c>
      <c r="R77" s="414">
        <v>0</v>
      </c>
      <c r="S77" s="420">
        <v>17139</v>
      </c>
    </row>
    <row r="78" spans="1:19">
      <c r="A78" s="412" t="s">
        <v>470</v>
      </c>
      <c r="B78" s="116" t="s">
        <v>629</v>
      </c>
      <c r="C78" s="413">
        <v>819</v>
      </c>
      <c r="D78" s="414">
        <v>3351</v>
      </c>
      <c r="E78" s="414">
        <v>0</v>
      </c>
      <c r="F78" s="414">
        <v>0</v>
      </c>
      <c r="G78" s="415">
        <v>0</v>
      </c>
      <c r="H78" s="414">
        <v>0</v>
      </c>
      <c r="I78" s="414">
        <v>365</v>
      </c>
      <c r="J78" s="414">
        <v>4</v>
      </c>
      <c r="K78" s="415">
        <v>369</v>
      </c>
      <c r="L78" s="414">
        <v>0</v>
      </c>
      <c r="M78" s="414">
        <v>0</v>
      </c>
      <c r="N78" s="414">
        <v>0</v>
      </c>
      <c r="O78" s="414">
        <v>0</v>
      </c>
      <c r="P78" s="414">
        <v>0</v>
      </c>
      <c r="Q78" s="414">
        <v>0</v>
      </c>
      <c r="R78" s="414">
        <v>0</v>
      </c>
      <c r="S78" s="420">
        <v>3720</v>
      </c>
    </row>
    <row r="79" spans="1:19">
      <c r="A79" s="412" t="s">
        <v>474</v>
      </c>
      <c r="B79" s="116" t="s">
        <v>629</v>
      </c>
      <c r="C79" s="413">
        <v>854</v>
      </c>
      <c r="D79" s="414">
        <v>1138</v>
      </c>
      <c r="E79" s="414">
        <v>11577</v>
      </c>
      <c r="F79" s="414">
        <v>23</v>
      </c>
      <c r="G79" s="415">
        <v>11600</v>
      </c>
      <c r="H79" s="414">
        <v>0</v>
      </c>
      <c r="I79" s="414">
        <v>211</v>
      </c>
      <c r="J79" s="414">
        <v>24</v>
      </c>
      <c r="K79" s="415">
        <v>235</v>
      </c>
      <c r="L79" s="414">
        <v>0</v>
      </c>
      <c r="M79" s="414">
        <v>0</v>
      </c>
      <c r="N79" s="414">
        <v>0</v>
      </c>
      <c r="O79" s="414">
        <v>0</v>
      </c>
      <c r="P79" s="414">
        <v>0</v>
      </c>
      <c r="Q79" s="414">
        <v>0</v>
      </c>
      <c r="R79" s="414">
        <v>0</v>
      </c>
      <c r="S79" s="420">
        <v>12973</v>
      </c>
    </row>
    <row r="80" spans="1:19">
      <c r="A80" s="412" t="s">
        <v>480</v>
      </c>
      <c r="B80" s="116" t="s">
        <v>629</v>
      </c>
      <c r="C80" s="413">
        <v>887</v>
      </c>
      <c r="D80" s="414">
        <v>13676</v>
      </c>
      <c r="E80" s="414">
        <v>7113</v>
      </c>
      <c r="F80" s="414">
        <v>14</v>
      </c>
      <c r="G80" s="415">
        <v>7127</v>
      </c>
      <c r="H80" s="414">
        <v>2421</v>
      </c>
      <c r="I80" s="414">
        <v>1395</v>
      </c>
      <c r="J80" s="414">
        <v>43</v>
      </c>
      <c r="K80" s="415">
        <v>1438</v>
      </c>
      <c r="L80" s="414">
        <v>717</v>
      </c>
      <c r="M80" s="414">
        <v>0</v>
      </c>
      <c r="N80" s="414">
        <v>0</v>
      </c>
      <c r="O80" s="414">
        <v>0</v>
      </c>
      <c r="P80" s="414">
        <v>0</v>
      </c>
      <c r="Q80" s="414">
        <v>0</v>
      </c>
      <c r="R80" s="414">
        <v>0</v>
      </c>
      <c r="S80" s="420">
        <v>25379</v>
      </c>
    </row>
    <row r="81" spans="1:19">
      <c r="A81" s="416" t="s">
        <v>624</v>
      </c>
      <c r="B81" s="416"/>
      <c r="C81" s="416"/>
      <c r="D81" s="411">
        <v>180802</v>
      </c>
      <c r="E81" s="411">
        <v>3951</v>
      </c>
      <c r="F81" s="411">
        <v>39</v>
      </c>
      <c r="G81" s="411">
        <v>3990</v>
      </c>
      <c r="H81" s="411">
        <v>41541</v>
      </c>
      <c r="I81" s="411">
        <v>33358</v>
      </c>
      <c r="J81" s="411">
        <v>1895</v>
      </c>
      <c r="K81" s="411">
        <v>35253</v>
      </c>
      <c r="L81" s="411">
        <v>7848</v>
      </c>
      <c r="M81" s="411">
        <v>1640</v>
      </c>
      <c r="N81" s="411">
        <v>0</v>
      </c>
      <c r="O81" s="411">
        <v>0</v>
      </c>
      <c r="P81" s="411">
        <v>0</v>
      </c>
      <c r="Q81" s="411">
        <v>0</v>
      </c>
      <c r="R81" s="411">
        <v>4</v>
      </c>
      <c r="S81" s="419">
        <v>271078</v>
      </c>
    </row>
    <row r="82" spans="1:19">
      <c r="A82" s="412" t="s">
        <v>360</v>
      </c>
      <c r="B82" s="116" t="s">
        <v>624</v>
      </c>
      <c r="C82" s="413">
        <v>2</v>
      </c>
      <c r="D82" s="414">
        <v>8237</v>
      </c>
      <c r="E82" s="414">
        <v>2765</v>
      </c>
      <c r="F82" s="414">
        <v>5</v>
      </c>
      <c r="G82" s="415">
        <v>2770</v>
      </c>
      <c r="H82" s="414">
        <v>0</v>
      </c>
      <c r="I82" s="414">
        <v>626</v>
      </c>
      <c r="J82" s="414">
        <v>35</v>
      </c>
      <c r="K82" s="415">
        <v>661</v>
      </c>
      <c r="L82" s="414">
        <v>0</v>
      </c>
      <c r="M82" s="414">
        <v>0</v>
      </c>
      <c r="N82" s="414">
        <v>0</v>
      </c>
      <c r="O82" s="414">
        <v>0</v>
      </c>
      <c r="P82" s="414">
        <v>0</v>
      </c>
      <c r="Q82" s="414">
        <v>0</v>
      </c>
      <c r="R82" s="414">
        <v>0</v>
      </c>
      <c r="S82" s="420">
        <v>11668</v>
      </c>
    </row>
    <row r="83" spans="1:19">
      <c r="A83" s="412" t="s">
        <v>588</v>
      </c>
      <c r="B83" s="116" t="s">
        <v>624</v>
      </c>
      <c r="C83" s="413">
        <v>21</v>
      </c>
      <c r="D83" s="414">
        <v>2658</v>
      </c>
      <c r="E83" s="414">
        <v>0</v>
      </c>
      <c r="F83" s="414">
        <v>0</v>
      </c>
      <c r="G83" s="415">
        <v>0</v>
      </c>
      <c r="H83" s="414">
        <v>0</v>
      </c>
      <c r="I83" s="414">
        <v>170</v>
      </c>
      <c r="J83" s="414">
        <v>6</v>
      </c>
      <c r="K83" s="415">
        <v>176</v>
      </c>
      <c r="L83" s="414">
        <v>0</v>
      </c>
      <c r="M83" s="414">
        <v>0</v>
      </c>
      <c r="N83" s="414">
        <v>0</v>
      </c>
      <c r="O83" s="414">
        <v>0</v>
      </c>
      <c r="P83" s="414">
        <v>0</v>
      </c>
      <c r="Q83" s="414">
        <v>0</v>
      </c>
      <c r="R83" s="414">
        <v>0</v>
      </c>
      <c r="S83" s="420">
        <v>2834</v>
      </c>
    </row>
    <row r="84" spans="1:19">
      <c r="A84" s="412" t="s">
        <v>373</v>
      </c>
      <c r="B84" s="116" t="s">
        <v>624</v>
      </c>
      <c r="C84" s="413">
        <v>55</v>
      </c>
      <c r="D84" s="414">
        <v>5845</v>
      </c>
      <c r="E84" s="414">
        <v>0</v>
      </c>
      <c r="F84" s="414">
        <v>0</v>
      </c>
      <c r="G84" s="415">
        <v>0</v>
      </c>
      <c r="H84" s="414">
        <v>0</v>
      </c>
      <c r="I84" s="414">
        <v>126</v>
      </c>
      <c r="J84" s="414">
        <v>11</v>
      </c>
      <c r="K84" s="415">
        <v>137</v>
      </c>
      <c r="L84" s="414">
        <v>0</v>
      </c>
      <c r="M84" s="414">
        <v>0</v>
      </c>
      <c r="N84" s="414">
        <v>0</v>
      </c>
      <c r="O84" s="414">
        <v>0</v>
      </c>
      <c r="P84" s="414">
        <v>0</v>
      </c>
      <c r="Q84" s="414">
        <v>0</v>
      </c>
      <c r="R84" s="414">
        <v>0</v>
      </c>
      <c r="S84" s="420">
        <v>5982</v>
      </c>
    </row>
    <row r="85" spans="1:19">
      <c r="A85" s="412" t="s">
        <v>391</v>
      </c>
      <c r="B85" s="116" t="s">
        <v>624</v>
      </c>
      <c r="C85" s="413">
        <v>148</v>
      </c>
      <c r="D85" s="414">
        <v>9543</v>
      </c>
      <c r="E85" s="414">
        <v>0</v>
      </c>
      <c r="F85" s="414">
        <v>0</v>
      </c>
      <c r="G85" s="415">
        <v>0</v>
      </c>
      <c r="H85" s="414">
        <v>4357</v>
      </c>
      <c r="I85" s="414">
        <v>3681</v>
      </c>
      <c r="J85" s="414">
        <v>232</v>
      </c>
      <c r="K85" s="415">
        <v>3913</v>
      </c>
      <c r="L85" s="414">
        <v>0</v>
      </c>
      <c r="M85" s="414">
        <v>0</v>
      </c>
      <c r="N85" s="414">
        <v>0</v>
      </c>
      <c r="O85" s="414">
        <v>0</v>
      </c>
      <c r="P85" s="414">
        <v>0</v>
      </c>
      <c r="Q85" s="414">
        <v>0</v>
      </c>
      <c r="R85" s="414">
        <v>0</v>
      </c>
      <c r="S85" s="420">
        <v>17813</v>
      </c>
    </row>
    <row r="86" spans="1:19">
      <c r="A86" s="412" t="s">
        <v>589</v>
      </c>
      <c r="B86" s="116" t="s">
        <v>624</v>
      </c>
      <c r="C86" s="413">
        <v>197</v>
      </c>
      <c r="D86" s="414">
        <v>8806</v>
      </c>
      <c r="E86" s="414">
        <v>0</v>
      </c>
      <c r="F86" s="414">
        <v>0</v>
      </c>
      <c r="G86" s="415">
        <v>0</v>
      </c>
      <c r="H86" s="414">
        <v>430</v>
      </c>
      <c r="I86" s="414">
        <v>2101</v>
      </c>
      <c r="J86" s="414">
        <v>83</v>
      </c>
      <c r="K86" s="415">
        <v>2184</v>
      </c>
      <c r="L86" s="414">
        <v>0</v>
      </c>
      <c r="M86" s="414">
        <v>0</v>
      </c>
      <c r="N86" s="414">
        <v>0</v>
      </c>
      <c r="O86" s="414">
        <v>0</v>
      </c>
      <c r="P86" s="414">
        <v>0</v>
      </c>
      <c r="Q86" s="414">
        <v>0</v>
      </c>
      <c r="R86" s="414">
        <v>0</v>
      </c>
      <c r="S86" s="420">
        <v>11420</v>
      </c>
    </row>
    <row r="87" spans="1:19">
      <c r="A87" s="412" t="s">
        <v>590</v>
      </c>
      <c r="B87" s="116" t="s">
        <v>624</v>
      </c>
      <c r="C87" s="413">
        <v>206</v>
      </c>
      <c r="D87" s="414">
        <v>2090</v>
      </c>
      <c r="E87" s="414">
        <v>0</v>
      </c>
      <c r="F87" s="414">
        <v>0</v>
      </c>
      <c r="G87" s="415">
        <v>0</v>
      </c>
      <c r="H87" s="414">
        <v>378</v>
      </c>
      <c r="I87" s="414">
        <v>176</v>
      </c>
      <c r="J87" s="414">
        <v>2</v>
      </c>
      <c r="K87" s="415">
        <v>178</v>
      </c>
      <c r="L87" s="414">
        <v>6</v>
      </c>
      <c r="M87" s="414">
        <v>0</v>
      </c>
      <c r="N87" s="414">
        <v>0</v>
      </c>
      <c r="O87" s="414">
        <v>0</v>
      </c>
      <c r="P87" s="414">
        <v>0</v>
      </c>
      <c r="Q87" s="414">
        <v>0</v>
      </c>
      <c r="R87" s="414">
        <v>0</v>
      </c>
      <c r="S87" s="420">
        <v>2652</v>
      </c>
    </row>
    <row r="88" spans="1:19">
      <c r="A88" s="412" t="s">
        <v>411</v>
      </c>
      <c r="B88" s="116" t="s">
        <v>624</v>
      </c>
      <c r="C88" s="413">
        <v>313</v>
      </c>
      <c r="D88" s="414">
        <v>4270</v>
      </c>
      <c r="E88" s="414">
        <v>0</v>
      </c>
      <c r="F88" s="414">
        <v>0</v>
      </c>
      <c r="G88" s="415">
        <v>0</v>
      </c>
      <c r="H88" s="414">
        <v>1588</v>
      </c>
      <c r="I88" s="414">
        <v>436</v>
      </c>
      <c r="J88" s="414">
        <v>40</v>
      </c>
      <c r="K88" s="415">
        <v>476</v>
      </c>
      <c r="L88" s="414">
        <v>0</v>
      </c>
      <c r="M88" s="414">
        <v>0</v>
      </c>
      <c r="N88" s="414">
        <v>0</v>
      </c>
      <c r="O88" s="414">
        <v>0</v>
      </c>
      <c r="P88" s="414">
        <v>0</v>
      </c>
      <c r="Q88" s="414">
        <v>0</v>
      </c>
      <c r="R88" s="414">
        <v>0</v>
      </c>
      <c r="S88" s="420">
        <v>6334</v>
      </c>
    </row>
    <row r="89" spans="1:19">
      <c r="A89" s="412" t="s">
        <v>413</v>
      </c>
      <c r="B89" s="116" t="s">
        <v>624</v>
      </c>
      <c r="C89" s="413">
        <v>318</v>
      </c>
      <c r="D89" s="414">
        <v>8814</v>
      </c>
      <c r="E89" s="414">
        <v>0</v>
      </c>
      <c r="F89" s="414">
        <v>0</v>
      </c>
      <c r="G89" s="415">
        <v>0</v>
      </c>
      <c r="H89" s="414">
        <v>3301</v>
      </c>
      <c r="I89" s="414">
        <v>1538</v>
      </c>
      <c r="J89" s="414">
        <v>42</v>
      </c>
      <c r="K89" s="415">
        <v>1580</v>
      </c>
      <c r="L89" s="414">
        <v>752</v>
      </c>
      <c r="M89" s="414">
        <v>0</v>
      </c>
      <c r="N89" s="414">
        <v>0</v>
      </c>
      <c r="O89" s="414">
        <v>0</v>
      </c>
      <c r="P89" s="414">
        <v>0</v>
      </c>
      <c r="Q89" s="414">
        <v>0</v>
      </c>
      <c r="R89" s="414">
        <v>0</v>
      </c>
      <c r="S89" s="420">
        <v>14447</v>
      </c>
    </row>
    <row r="90" spans="1:19">
      <c r="A90" s="412" t="s">
        <v>591</v>
      </c>
      <c r="B90" s="116" t="s">
        <v>624</v>
      </c>
      <c r="C90" s="413">
        <v>321</v>
      </c>
      <c r="D90" s="414">
        <v>2617</v>
      </c>
      <c r="E90" s="414">
        <v>0</v>
      </c>
      <c r="F90" s="414">
        <v>0</v>
      </c>
      <c r="G90" s="415">
        <v>0</v>
      </c>
      <c r="H90" s="414">
        <v>0</v>
      </c>
      <c r="I90" s="414">
        <v>605</v>
      </c>
      <c r="J90" s="414">
        <v>30</v>
      </c>
      <c r="K90" s="415">
        <v>635</v>
      </c>
      <c r="L90" s="414">
        <v>0</v>
      </c>
      <c r="M90" s="414">
        <v>0</v>
      </c>
      <c r="N90" s="414">
        <v>0</v>
      </c>
      <c r="O90" s="414">
        <v>0</v>
      </c>
      <c r="P90" s="414">
        <v>0</v>
      </c>
      <c r="Q90" s="414">
        <v>0</v>
      </c>
      <c r="R90" s="414">
        <v>0</v>
      </c>
      <c r="S90" s="420">
        <v>3252</v>
      </c>
    </row>
    <row r="91" spans="1:19">
      <c r="A91" s="412" t="s">
        <v>421</v>
      </c>
      <c r="B91" s="116" t="s">
        <v>624</v>
      </c>
      <c r="C91" s="413">
        <v>376</v>
      </c>
      <c r="D91" s="414">
        <v>5146</v>
      </c>
      <c r="E91" s="414">
        <v>0</v>
      </c>
      <c r="F91" s="414">
        <v>0</v>
      </c>
      <c r="G91" s="415">
        <v>0</v>
      </c>
      <c r="H91" s="414">
        <v>6551</v>
      </c>
      <c r="I91" s="414">
        <v>2451</v>
      </c>
      <c r="J91" s="414">
        <v>210</v>
      </c>
      <c r="K91" s="415">
        <v>2661</v>
      </c>
      <c r="L91" s="414">
        <v>869</v>
      </c>
      <c r="M91" s="414">
        <v>0</v>
      </c>
      <c r="N91" s="414">
        <v>0</v>
      </c>
      <c r="O91" s="414">
        <v>0</v>
      </c>
      <c r="P91" s="414">
        <v>0</v>
      </c>
      <c r="Q91" s="414">
        <v>0</v>
      </c>
      <c r="R91" s="414">
        <v>1</v>
      </c>
      <c r="S91" s="420">
        <v>15228</v>
      </c>
    </row>
    <row r="92" spans="1:19">
      <c r="A92" s="412" t="s">
        <v>592</v>
      </c>
      <c r="B92" s="116" t="s">
        <v>624</v>
      </c>
      <c r="C92" s="413">
        <v>400</v>
      </c>
      <c r="D92" s="414">
        <v>6745</v>
      </c>
      <c r="E92" s="414">
        <v>0</v>
      </c>
      <c r="F92" s="414">
        <v>0</v>
      </c>
      <c r="G92" s="415">
        <v>0</v>
      </c>
      <c r="H92" s="414">
        <v>1465</v>
      </c>
      <c r="I92" s="414">
        <v>1037</v>
      </c>
      <c r="J92" s="414">
        <v>25</v>
      </c>
      <c r="K92" s="415">
        <v>1062</v>
      </c>
      <c r="L92" s="414">
        <v>876</v>
      </c>
      <c r="M92" s="414">
        <v>0</v>
      </c>
      <c r="N92" s="414">
        <v>0</v>
      </c>
      <c r="O92" s="414">
        <v>0</v>
      </c>
      <c r="P92" s="414">
        <v>0</v>
      </c>
      <c r="Q92" s="414">
        <v>0</v>
      </c>
      <c r="R92" s="414">
        <v>0</v>
      </c>
      <c r="S92" s="420">
        <v>10148</v>
      </c>
    </row>
    <row r="93" spans="1:19">
      <c r="A93" s="412" t="s">
        <v>427</v>
      </c>
      <c r="B93" s="116" t="s">
        <v>624</v>
      </c>
      <c r="C93" s="413">
        <v>440</v>
      </c>
      <c r="D93" s="414">
        <v>14704</v>
      </c>
      <c r="E93" s="414">
        <v>0</v>
      </c>
      <c r="F93" s="414">
        <v>0</v>
      </c>
      <c r="G93" s="415">
        <v>0</v>
      </c>
      <c r="H93" s="414">
        <v>4455</v>
      </c>
      <c r="I93" s="414">
        <v>2432</v>
      </c>
      <c r="J93" s="414">
        <v>244</v>
      </c>
      <c r="K93" s="415">
        <v>2676</v>
      </c>
      <c r="L93" s="414">
        <v>1338</v>
      </c>
      <c r="M93" s="414">
        <v>0</v>
      </c>
      <c r="N93" s="414">
        <v>0</v>
      </c>
      <c r="O93" s="414">
        <v>0</v>
      </c>
      <c r="P93" s="414">
        <v>0</v>
      </c>
      <c r="Q93" s="414">
        <v>0</v>
      </c>
      <c r="R93" s="414">
        <v>0</v>
      </c>
      <c r="S93" s="420">
        <v>23173</v>
      </c>
    </row>
    <row r="94" spans="1:19">
      <c r="A94" s="412" t="s">
        <v>431</v>
      </c>
      <c r="B94" s="116" t="s">
        <v>624</v>
      </c>
      <c r="C94" s="413">
        <v>483</v>
      </c>
      <c r="D94" s="414">
        <v>6742</v>
      </c>
      <c r="E94" s="414">
        <v>503</v>
      </c>
      <c r="F94" s="414">
        <v>0</v>
      </c>
      <c r="G94" s="415">
        <v>503</v>
      </c>
      <c r="H94" s="414">
        <v>0</v>
      </c>
      <c r="I94" s="414">
        <v>263</v>
      </c>
      <c r="J94" s="414">
        <v>15</v>
      </c>
      <c r="K94" s="415">
        <v>278</v>
      </c>
      <c r="L94" s="414">
        <v>1</v>
      </c>
      <c r="M94" s="414">
        <v>0</v>
      </c>
      <c r="N94" s="414">
        <v>0</v>
      </c>
      <c r="O94" s="414">
        <v>0</v>
      </c>
      <c r="P94" s="414">
        <v>0</v>
      </c>
      <c r="Q94" s="414">
        <v>0</v>
      </c>
      <c r="R94" s="414">
        <v>0</v>
      </c>
      <c r="S94" s="420">
        <v>7524</v>
      </c>
    </row>
    <row r="95" spans="1:19">
      <c r="A95" s="412" t="s">
        <v>593</v>
      </c>
      <c r="B95" s="116" t="s">
        <v>624</v>
      </c>
      <c r="C95" s="413">
        <v>541</v>
      </c>
      <c r="D95" s="414">
        <v>7600</v>
      </c>
      <c r="E95" s="414">
        <v>0</v>
      </c>
      <c r="F95" s="414">
        <v>0</v>
      </c>
      <c r="G95" s="415">
        <v>0</v>
      </c>
      <c r="H95" s="414">
        <v>0</v>
      </c>
      <c r="I95" s="414">
        <v>3165</v>
      </c>
      <c r="J95" s="414">
        <v>176</v>
      </c>
      <c r="K95" s="415">
        <v>3341</v>
      </c>
      <c r="L95" s="414">
        <v>1301</v>
      </c>
      <c r="M95" s="414">
        <v>0</v>
      </c>
      <c r="N95" s="414">
        <v>0</v>
      </c>
      <c r="O95" s="414">
        <v>0</v>
      </c>
      <c r="P95" s="414">
        <v>0</v>
      </c>
      <c r="Q95" s="414">
        <v>0</v>
      </c>
      <c r="R95" s="414">
        <v>0</v>
      </c>
      <c r="S95" s="420">
        <v>12242</v>
      </c>
    </row>
    <row r="96" spans="1:19">
      <c r="A96" s="412" t="s">
        <v>594</v>
      </c>
      <c r="B96" s="116" t="s">
        <v>624</v>
      </c>
      <c r="C96" s="413">
        <v>607</v>
      </c>
      <c r="D96" s="414">
        <v>2326</v>
      </c>
      <c r="E96" s="414">
        <v>0</v>
      </c>
      <c r="F96" s="414">
        <v>0</v>
      </c>
      <c r="G96" s="415">
        <v>0</v>
      </c>
      <c r="H96" s="414">
        <v>772</v>
      </c>
      <c r="I96" s="414">
        <v>855</v>
      </c>
      <c r="J96" s="414">
        <v>64</v>
      </c>
      <c r="K96" s="415">
        <v>919</v>
      </c>
      <c r="L96" s="414">
        <v>0</v>
      </c>
      <c r="M96" s="414">
        <v>0</v>
      </c>
      <c r="N96" s="414">
        <v>0</v>
      </c>
      <c r="O96" s="414">
        <v>0</v>
      </c>
      <c r="P96" s="414">
        <v>0</v>
      </c>
      <c r="Q96" s="414">
        <v>0</v>
      </c>
      <c r="R96" s="414">
        <v>0</v>
      </c>
      <c r="S96" s="420">
        <v>4017</v>
      </c>
    </row>
    <row r="97" spans="1:19">
      <c r="A97" s="412" t="s">
        <v>443</v>
      </c>
      <c r="B97" s="116" t="s">
        <v>624</v>
      </c>
      <c r="C97" s="413">
        <v>615</v>
      </c>
      <c r="D97" s="414">
        <v>14094</v>
      </c>
      <c r="E97" s="414">
        <v>683</v>
      </c>
      <c r="F97" s="414">
        <v>34</v>
      </c>
      <c r="G97" s="415">
        <v>717</v>
      </c>
      <c r="H97" s="414">
        <v>12155</v>
      </c>
      <c r="I97" s="414">
        <v>5110</v>
      </c>
      <c r="J97" s="414">
        <v>443</v>
      </c>
      <c r="K97" s="415">
        <v>5553</v>
      </c>
      <c r="L97" s="414">
        <v>2501</v>
      </c>
      <c r="M97" s="414">
        <v>1640</v>
      </c>
      <c r="N97" s="414">
        <v>0</v>
      </c>
      <c r="O97" s="414">
        <v>0</v>
      </c>
      <c r="P97" s="414">
        <v>0</v>
      </c>
      <c r="Q97" s="414">
        <v>0</v>
      </c>
      <c r="R97" s="414">
        <v>0</v>
      </c>
      <c r="S97" s="420">
        <v>36660</v>
      </c>
    </row>
    <row r="98" spans="1:19">
      <c r="A98" s="412" t="s">
        <v>448</v>
      </c>
      <c r="B98" s="116" t="s">
        <v>624</v>
      </c>
      <c r="C98" s="413">
        <v>649</v>
      </c>
      <c r="D98" s="414">
        <v>6759</v>
      </c>
      <c r="E98" s="414">
        <v>0</v>
      </c>
      <c r="F98" s="414">
        <v>0</v>
      </c>
      <c r="G98" s="415">
        <v>0</v>
      </c>
      <c r="H98" s="414">
        <v>2656</v>
      </c>
      <c r="I98" s="414">
        <v>707</v>
      </c>
      <c r="J98" s="414">
        <v>7</v>
      </c>
      <c r="K98" s="415">
        <v>714</v>
      </c>
      <c r="L98" s="414">
        <v>0</v>
      </c>
      <c r="M98" s="414">
        <v>0</v>
      </c>
      <c r="N98" s="414">
        <v>0</v>
      </c>
      <c r="O98" s="414">
        <v>0</v>
      </c>
      <c r="P98" s="414">
        <v>0</v>
      </c>
      <c r="Q98" s="414">
        <v>0</v>
      </c>
      <c r="R98" s="414">
        <v>0</v>
      </c>
      <c r="S98" s="420">
        <v>10129</v>
      </c>
    </row>
    <row r="99" spans="1:19">
      <c r="A99" s="412" t="s">
        <v>449</v>
      </c>
      <c r="B99" s="116" t="s">
        <v>624</v>
      </c>
      <c r="C99" s="413">
        <v>652</v>
      </c>
      <c r="D99" s="414">
        <v>4668</v>
      </c>
      <c r="E99" s="414">
        <v>0</v>
      </c>
      <c r="F99" s="414">
        <v>0</v>
      </c>
      <c r="G99" s="415">
        <v>0</v>
      </c>
      <c r="H99" s="414">
        <v>17</v>
      </c>
      <c r="I99" s="414">
        <v>168</v>
      </c>
      <c r="J99" s="414">
        <v>9</v>
      </c>
      <c r="K99" s="415">
        <v>177</v>
      </c>
      <c r="L99" s="414">
        <v>0</v>
      </c>
      <c r="M99" s="414">
        <v>0</v>
      </c>
      <c r="N99" s="414">
        <v>0</v>
      </c>
      <c r="O99" s="414">
        <v>0</v>
      </c>
      <c r="P99" s="414">
        <v>0</v>
      </c>
      <c r="Q99" s="414">
        <v>0</v>
      </c>
      <c r="R99" s="414">
        <v>0</v>
      </c>
      <c r="S99" s="420">
        <v>4862</v>
      </c>
    </row>
    <row r="100" spans="1:19">
      <c r="A100" s="412" t="s">
        <v>453</v>
      </c>
      <c r="B100" s="116" t="s">
        <v>624</v>
      </c>
      <c r="C100" s="413">
        <v>660</v>
      </c>
      <c r="D100" s="414">
        <v>8939</v>
      </c>
      <c r="E100" s="414">
        <v>0</v>
      </c>
      <c r="F100" s="414">
        <v>0</v>
      </c>
      <c r="G100" s="415">
        <v>0</v>
      </c>
      <c r="H100" s="414">
        <v>0</v>
      </c>
      <c r="I100" s="414">
        <v>1028</v>
      </c>
      <c r="J100" s="414">
        <v>49</v>
      </c>
      <c r="K100" s="415">
        <v>1077</v>
      </c>
      <c r="L100" s="414">
        <v>0</v>
      </c>
      <c r="M100" s="414">
        <v>0</v>
      </c>
      <c r="N100" s="414">
        <v>0</v>
      </c>
      <c r="O100" s="414">
        <v>0</v>
      </c>
      <c r="P100" s="414">
        <v>0</v>
      </c>
      <c r="Q100" s="414">
        <v>0</v>
      </c>
      <c r="R100" s="414">
        <v>0</v>
      </c>
      <c r="S100" s="420">
        <v>10016</v>
      </c>
    </row>
    <row r="101" spans="1:19">
      <c r="A101" s="412" t="s">
        <v>456</v>
      </c>
      <c r="B101" s="116" t="s">
        <v>624</v>
      </c>
      <c r="C101" s="413">
        <v>667</v>
      </c>
      <c r="D101" s="414">
        <v>8367</v>
      </c>
      <c r="E101" s="414">
        <v>0</v>
      </c>
      <c r="F101" s="414">
        <v>0</v>
      </c>
      <c r="G101" s="415">
        <v>0</v>
      </c>
      <c r="H101" s="414">
        <v>539</v>
      </c>
      <c r="I101" s="414">
        <v>988</v>
      </c>
      <c r="J101" s="414">
        <v>12</v>
      </c>
      <c r="K101" s="415">
        <v>1000</v>
      </c>
      <c r="L101" s="414">
        <v>0</v>
      </c>
      <c r="M101" s="414">
        <v>0</v>
      </c>
      <c r="N101" s="414">
        <v>0</v>
      </c>
      <c r="O101" s="414">
        <v>0</v>
      </c>
      <c r="P101" s="414">
        <v>0</v>
      </c>
      <c r="Q101" s="414">
        <v>0</v>
      </c>
      <c r="R101" s="414">
        <v>0</v>
      </c>
      <c r="S101" s="420">
        <v>9906</v>
      </c>
    </row>
    <row r="102" spans="1:19">
      <c r="A102" s="412" t="s">
        <v>458</v>
      </c>
      <c r="B102" s="116" t="s">
        <v>624</v>
      </c>
      <c r="C102" s="413">
        <v>674</v>
      </c>
      <c r="D102" s="414">
        <v>10580</v>
      </c>
      <c r="E102" s="414">
        <v>0</v>
      </c>
      <c r="F102" s="414">
        <v>0</v>
      </c>
      <c r="G102" s="415">
        <v>0</v>
      </c>
      <c r="H102" s="414">
        <v>0</v>
      </c>
      <c r="I102" s="414">
        <v>734</v>
      </c>
      <c r="J102" s="414">
        <v>24</v>
      </c>
      <c r="K102" s="415">
        <v>758</v>
      </c>
      <c r="L102" s="414">
        <v>0</v>
      </c>
      <c r="M102" s="414">
        <v>0</v>
      </c>
      <c r="N102" s="414">
        <v>0</v>
      </c>
      <c r="O102" s="414">
        <v>0</v>
      </c>
      <c r="P102" s="414">
        <v>0</v>
      </c>
      <c r="Q102" s="414">
        <v>0</v>
      </c>
      <c r="R102" s="414">
        <v>1</v>
      </c>
      <c r="S102" s="420">
        <v>11339</v>
      </c>
    </row>
    <row r="103" spans="1:19">
      <c r="A103" s="412" t="s">
        <v>462</v>
      </c>
      <c r="B103" s="116" t="s">
        <v>624</v>
      </c>
      <c r="C103" s="413">
        <v>697</v>
      </c>
      <c r="D103" s="414">
        <v>12046</v>
      </c>
      <c r="E103" s="414">
        <v>0</v>
      </c>
      <c r="F103" s="414">
        <v>0</v>
      </c>
      <c r="G103" s="415">
        <v>0</v>
      </c>
      <c r="H103" s="414">
        <v>1617</v>
      </c>
      <c r="I103" s="414">
        <v>2576</v>
      </c>
      <c r="J103" s="414">
        <v>45</v>
      </c>
      <c r="K103" s="415">
        <v>2621</v>
      </c>
      <c r="L103" s="414">
        <v>203</v>
      </c>
      <c r="M103" s="414">
        <v>0</v>
      </c>
      <c r="N103" s="414">
        <v>0</v>
      </c>
      <c r="O103" s="414">
        <v>0</v>
      </c>
      <c r="P103" s="414">
        <v>0</v>
      </c>
      <c r="Q103" s="414">
        <v>0</v>
      </c>
      <c r="R103" s="414">
        <v>0</v>
      </c>
      <c r="S103" s="420">
        <v>16487</v>
      </c>
    </row>
    <row r="104" spans="1:19">
      <c r="A104" s="412" t="s">
        <v>595</v>
      </c>
      <c r="B104" s="116" t="s">
        <v>624</v>
      </c>
      <c r="C104" s="413">
        <v>756</v>
      </c>
      <c r="D104" s="414">
        <v>19206</v>
      </c>
      <c r="E104" s="414">
        <v>0</v>
      </c>
      <c r="F104" s="414">
        <v>0</v>
      </c>
      <c r="G104" s="415">
        <v>0</v>
      </c>
      <c r="H104" s="414">
        <v>1260</v>
      </c>
      <c r="I104" s="414">
        <v>2385</v>
      </c>
      <c r="J104" s="414">
        <v>91</v>
      </c>
      <c r="K104" s="415">
        <v>2476</v>
      </c>
      <c r="L104" s="414">
        <v>1</v>
      </c>
      <c r="M104" s="414">
        <v>0</v>
      </c>
      <c r="N104" s="414">
        <v>0</v>
      </c>
      <c r="O104" s="414">
        <v>0</v>
      </c>
      <c r="P104" s="414">
        <v>0</v>
      </c>
      <c r="Q104" s="414">
        <v>0</v>
      </c>
      <c r="R104" s="414">
        <v>2</v>
      </c>
      <c r="S104" s="420">
        <v>22945</v>
      </c>
    </row>
    <row r="105" spans="1:19">
      <c r="A105" s="416" t="s">
        <v>618</v>
      </c>
      <c r="B105" s="416"/>
      <c r="C105" s="416"/>
      <c r="D105" s="411">
        <v>140047</v>
      </c>
      <c r="E105" s="411">
        <v>36572</v>
      </c>
      <c r="F105" s="411">
        <v>138</v>
      </c>
      <c r="G105" s="411">
        <v>36710</v>
      </c>
      <c r="H105" s="411">
        <v>4884</v>
      </c>
      <c r="I105" s="411">
        <v>21511</v>
      </c>
      <c r="J105" s="411">
        <v>598</v>
      </c>
      <c r="K105" s="411">
        <v>22109</v>
      </c>
      <c r="L105" s="411">
        <v>3004</v>
      </c>
      <c r="M105" s="411">
        <v>0</v>
      </c>
      <c r="N105" s="411">
        <v>0</v>
      </c>
      <c r="O105" s="411">
        <v>0</v>
      </c>
      <c r="P105" s="411">
        <v>0</v>
      </c>
      <c r="Q105" s="411">
        <v>0</v>
      </c>
      <c r="R105" s="411">
        <v>0</v>
      </c>
      <c r="S105" s="419">
        <v>206754</v>
      </c>
    </row>
    <row r="106" spans="1:19">
      <c r="A106" s="412" t="s">
        <v>596</v>
      </c>
      <c r="B106" s="116" t="s">
        <v>618</v>
      </c>
      <c r="C106" s="413">
        <v>30</v>
      </c>
      <c r="D106" s="414">
        <v>2696</v>
      </c>
      <c r="E106" s="414">
        <v>4642</v>
      </c>
      <c r="F106" s="414">
        <v>18</v>
      </c>
      <c r="G106" s="415">
        <v>4660</v>
      </c>
      <c r="H106" s="414">
        <v>505</v>
      </c>
      <c r="I106" s="414">
        <v>1298</v>
      </c>
      <c r="J106" s="414">
        <v>38</v>
      </c>
      <c r="K106" s="415">
        <v>1336</v>
      </c>
      <c r="L106" s="414">
        <v>1185</v>
      </c>
      <c r="M106" s="414">
        <v>0</v>
      </c>
      <c r="N106" s="414">
        <v>0</v>
      </c>
      <c r="O106" s="414">
        <v>0</v>
      </c>
      <c r="P106" s="414">
        <v>0</v>
      </c>
      <c r="Q106" s="414">
        <v>0</v>
      </c>
      <c r="R106" s="414">
        <v>0</v>
      </c>
      <c r="S106" s="420">
        <v>10382</v>
      </c>
    </row>
    <row r="107" spans="1:19">
      <c r="A107" s="412" t="s">
        <v>365</v>
      </c>
      <c r="B107" s="116" t="s">
        <v>618</v>
      </c>
      <c r="C107" s="413">
        <v>34</v>
      </c>
      <c r="D107" s="414">
        <v>20950</v>
      </c>
      <c r="E107" s="414">
        <v>0</v>
      </c>
      <c r="F107" s="414">
        <v>0</v>
      </c>
      <c r="G107" s="415">
        <v>0</v>
      </c>
      <c r="H107" s="414">
        <v>1891</v>
      </c>
      <c r="I107" s="414">
        <v>3759</v>
      </c>
      <c r="J107" s="414">
        <v>222</v>
      </c>
      <c r="K107" s="415">
        <v>3981</v>
      </c>
      <c r="L107" s="414">
        <v>0</v>
      </c>
      <c r="M107" s="414">
        <v>0</v>
      </c>
      <c r="N107" s="414">
        <v>0</v>
      </c>
      <c r="O107" s="414">
        <v>0</v>
      </c>
      <c r="P107" s="414">
        <v>0</v>
      </c>
      <c r="Q107" s="414">
        <v>0</v>
      </c>
      <c r="R107" s="414">
        <v>0</v>
      </c>
      <c r="S107" s="420">
        <v>26822</v>
      </c>
    </row>
    <row r="108" spans="1:19">
      <c r="A108" s="412" t="s">
        <v>597</v>
      </c>
      <c r="B108" s="116" t="s">
        <v>618</v>
      </c>
      <c r="C108" s="413">
        <v>36</v>
      </c>
      <c r="D108" s="414">
        <v>960</v>
      </c>
      <c r="E108" s="414">
        <v>0</v>
      </c>
      <c r="F108" s="414">
        <v>0</v>
      </c>
      <c r="G108" s="415">
        <v>0</v>
      </c>
      <c r="H108" s="414">
        <v>951</v>
      </c>
      <c r="I108" s="414">
        <v>257</v>
      </c>
      <c r="J108" s="414">
        <v>2</v>
      </c>
      <c r="K108" s="415">
        <v>259</v>
      </c>
      <c r="L108" s="414">
        <v>0</v>
      </c>
      <c r="M108" s="414">
        <v>0</v>
      </c>
      <c r="N108" s="414">
        <v>0</v>
      </c>
      <c r="O108" s="414">
        <v>0</v>
      </c>
      <c r="P108" s="414">
        <v>0</v>
      </c>
      <c r="Q108" s="414">
        <v>0</v>
      </c>
      <c r="R108" s="414">
        <v>0</v>
      </c>
      <c r="S108" s="420">
        <v>2170</v>
      </c>
    </row>
    <row r="109" spans="1:19">
      <c r="A109" s="412" t="s">
        <v>378</v>
      </c>
      <c r="B109" s="116" t="s">
        <v>618</v>
      </c>
      <c r="C109" s="413">
        <v>91</v>
      </c>
      <c r="D109" s="414">
        <v>4404</v>
      </c>
      <c r="E109" s="414">
        <v>0</v>
      </c>
      <c r="F109" s="414">
        <v>0</v>
      </c>
      <c r="G109" s="415">
        <v>0</v>
      </c>
      <c r="H109" s="414">
        <v>1537</v>
      </c>
      <c r="I109" s="414">
        <v>254</v>
      </c>
      <c r="J109" s="414">
        <v>4</v>
      </c>
      <c r="K109" s="415">
        <v>258</v>
      </c>
      <c r="L109" s="414">
        <v>0</v>
      </c>
      <c r="M109" s="414">
        <v>0</v>
      </c>
      <c r="N109" s="414">
        <v>0</v>
      </c>
      <c r="O109" s="414">
        <v>0</v>
      </c>
      <c r="P109" s="414">
        <v>0</v>
      </c>
      <c r="Q109" s="414">
        <v>0</v>
      </c>
      <c r="R109" s="414">
        <v>0</v>
      </c>
      <c r="S109" s="420">
        <v>6199</v>
      </c>
    </row>
    <row r="110" spans="1:19">
      <c r="A110" s="412" t="s">
        <v>379</v>
      </c>
      <c r="B110" s="116" t="s">
        <v>618</v>
      </c>
      <c r="C110" s="413">
        <v>93</v>
      </c>
      <c r="D110" s="414">
        <v>13492</v>
      </c>
      <c r="E110" s="414">
        <v>0</v>
      </c>
      <c r="F110" s="414">
        <v>0</v>
      </c>
      <c r="G110" s="415">
        <v>0</v>
      </c>
      <c r="H110" s="414">
        <v>0</v>
      </c>
      <c r="I110" s="414">
        <v>321</v>
      </c>
      <c r="J110" s="414">
        <v>11</v>
      </c>
      <c r="K110" s="415">
        <v>332</v>
      </c>
      <c r="L110" s="414">
        <v>0</v>
      </c>
      <c r="M110" s="414">
        <v>0</v>
      </c>
      <c r="N110" s="414">
        <v>0</v>
      </c>
      <c r="O110" s="414">
        <v>0</v>
      </c>
      <c r="P110" s="414">
        <v>0</v>
      </c>
      <c r="Q110" s="414">
        <v>0</v>
      </c>
      <c r="R110" s="414">
        <v>0</v>
      </c>
      <c r="S110" s="420">
        <v>13824</v>
      </c>
    </row>
    <row r="111" spans="1:19">
      <c r="A111" s="412" t="s">
        <v>598</v>
      </c>
      <c r="B111" s="116" t="s">
        <v>618</v>
      </c>
      <c r="C111" s="413">
        <v>101</v>
      </c>
      <c r="D111" s="414">
        <v>7357</v>
      </c>
      <c r="E111" s="414">
        <v>9028</v>
      </c>
      <c r="F111" s="414">
        <v>22</v>
      </c>
      <c r="G111" s="415">
        <v>9050</v>
      </c>
      <c r="H111" s="414">
        <v>0</v>
      </c>
      <c r="I111" s="414">
        <v>1441</v>
      </c>
      <c r="J111" s="414">
        <v>36</v>
      </c>
      <c r="K111" s="415">
        <v>1477</v>
      </c>
      <c r="L111" s="414">
        <v>0</v>
      </c>
      <c r="M111" s="414">
        <v>0</v>
      </c>
      <c r="N111" s="414">
        <v>0</v>
      </c>
      <c r="O111" s="414">
        <v>0</v>
      </c>
      <c r="P111" s="414">
        <v>0</v>
      </c>
      <c r="Q111" s="414">
        <v>0</v>
      </c>
      <c r="R111" s="414">
        <v>0</v>
      </c>
      <c r="S111" s="420">
        <v>17884</v>
      </c>
    </row>
    <row r="112" spans="1:19">
      <c r="A112" s="412" t="s">
        <v>389</v>
      </c>
      <c r="B112" s="116" t="s">
        <v>618</v>
      </c>
      <c r="C112" s="413">
        <v>145</v>
      </c>
      <c r="D112" s="414">
        <v>2978</v>
      </c>
      <c r="E112" s="414">
        <v>0</v>
      </c>
      <c r="F112" s="414">
        <v>0</v>
      </c>
      <c r="G112" s="415">
        <v>0</v>
      </c>
      <c r="H112" s="414">
        <v>0</v>
      </c>
      <c r="I112" s="414">
        <v>274</v>
      </c>
      <c r="J112" s="414">
        <v>20</v>
      </c>
      <c r="K112" s="415">
        <v>294</v>
      </c>
      <c r="L112" s="414">
        <v>0</v>
      </c>
      <c r="M112" s="414">
        <v>0</v>
      </c>
      <c r="N112" s="414">
        <v>0</v>
      </c>
      <c r="O112" s="414">
        <v>0</v>
      </c>
      <c r="P112" s="414">
        <v>0</v>
      </c>
      <c r="Q112" s="414">
        <v>0</v>
      </c>
      <c r="R112" s="414">
        <v>0</v>
      </c>
      <c r="S112" s="420">
        <v>3272</v>
      </c>
    </row>
    <row r="113" spans="1:20">
      <c r="A113" s="412" t="s">
        <v>398</v>
      </c>
      <c r="B113" s="116" t="s">
        <v>618</v>
      </c>
      <c r="C113" s="413">
        <v>209</v>
      </c>
      <c r="D113" s="414">
        <v>10559</v>
      </c>
      <c r="E113" s="414">
        <v>0</v>
      </c>
      <c r="F113" s="414">
        <v>0</v>
      </c>
      <c r="G113" s="415">
        <v>0</v>
      </c>
      <c r="H113" s="414">
        <v>0</v>
      </c>
      <c r="I113" s="414">
        <v>892</v>
      </c>
      <c r="J113" s="414">
        <v>17</v>
      </c>
      <c r="K113" s="415">
        <v>909</v>
      </c>
      <c r="L113" s="414">
        <v>927</v>
      </c>
      <c r="M113" s="414">
        <v>0</v>
      </c>
      <c r="N113" s="414">
        <v>0</v>
      </c>
      <c r="O113" s="414">
        <v>0</v>
      </c>
      <c r="P113" s="414">
        <v>0</v>
      </c>
      <c r="Q113" s="414">
        <v>0</v>
      </c>
      <c r="R113" s="414">
        <v>0</v>
      </c>
      <c r="S113" s="420">
        <v>12395</v>
      </c>
    </row>
    <row r="114" spans="1:20">
      <c r="A114" s="412" t="s">
        <v>406</v>
      </c>
      <c r="B114" s="116" t="s">
        <v>618</v>
      </c>
      <c r="C114" s="413">
        <v>282</v>
      </c>
      <c r="D114" s="414">
        <v>6566</v>
      </c>
      <c r="E114" s="414">
        <v>0</v>
      </c>
      <c r="F114" s="414">
        <v>0</v>
      </c>
      <c r="G114" s="415">
        <v>0</v>
      </c>
      <c r="H114" s="414">
        <v>0</v>
      </c>
      <c r="I114" s="414">
        <v>1174</v>
      </c>
      <c r="J114" s="414">
        <v>21</v>
      </c>
      <c r="K114" s="415">
        <v>1195</v>
      </c>
      <c r="L114" s="414">
        <v>0</v>
      </c>
      <c r="M114" s="414">
        <v>0</v>
      </c>
      <c r="N114" s="414">
        <v>0</v>
      </c>
      <c r="O114" s="414">
        <v>0</v>
      </c>
      <c r="P114" s="414">
        <v>0</v>
      </c>
      <c r="Q114" s="414">
        <v>0</v>
      </c>
      <c r="R114" s="414">
        <v>0</v>
      </c>
      <c r="S114" s="420">
        <v>7761</v>
      </c>
    </row>
    <row r="115" spans="1:20">
      <c r="A115" s="412" t="s">
        <v>416</v>
      </c>
      <c r="B115" s="116" t="s">
        <v>618</v>
      </c>
      <c r="C115" s="413">
        <v>353</v>
      </c>
      <c r="D115" s="414">
        <v>583</v>
      </c>
      <c r="E115" s="414">
        <v>1850</v>
      </c>
      <c r="F115" s="414">
        <v>8</v>
      </c>
      <c r="G115" s="415">
        <v>1858</v>
      </c>
      <c r="H115" s="414">
        <v>0</v>
      </c>
      <c r="I115" s="414">
        <v>232</v>
      </c>
      <c r="J115" s="414">
        <v>2</v>
      </c>
      <c r="K115" s="415">
        <v>234</v>
      </c>
      <c r="L115" s="414">
        <v>0</v>
      </c>
      <c r="M115" s="414">
        <v>0</v>
      </c>
      <c r="N115" s="414">
        <v>0</v>
      </c>
      <c r="O115" s="414">
        <v>0</v>
      </c>
      <c r="P115" s="414">
        <v>0</v>
      </c>
      <c r="Q115" s="414">
        <v>0</v>
      </c>
      <c r="R115" s="414">
        <v>0</v>
      </c>
      <c r="S115" s="420">
        <v>2675</v>
      </c>
    </row>
    <row r="116" spans="1:20">
      <c r="A116" s="412" t="s">
        <v>599</v>
      </c>
      <c r="B116" s="116" t="s">
        <v>618</v>
      </c>
      <c r="C116" s="413">
        <v>364</v>
      </c>
      <c r="D116" s="414">
        <v>8349</v>
      </c>
      <c r="E116" s="414">
        <v>0</v>
      </c>
      <c r="F116" s="414">
        <v>0</v>
      </c>
      <c r="G116" s="415">
        <v>0</v>
      </c>
      <c r="H116" s="414">
        <v>0</v>
      </c>
      <c r="I116" s="414">
        <v>900</v>
      </c>
      <c r="J116" s="414">
        <v>10</v>
      </c>
      <c r="K116" s="415">
        <v>910</v>
      </c>
      <c r="L116" s="414">
        <v>0</v>
      </c>
      <c r="M116" s="414">
        <v>0</v>
      </c>
      <c r="N116" s="414">
        <v>0</v>
      </c>
      <c r="O116" s="414">
        <v>0</v>
      </c>
      <c r="P116" s="414">
        <v>0</v>
      </c>
      <c r="Q116" s="414">
        <v>0</v>
      </c>
      <c r="R116" s="414">
        <v>0</v>
      </c>
      <c r="S116" s="420">
        <v>9259</v>
      </c>
    </row>
    <row r="117" spans="1:20">
      <c r="A117" s="412" t="s">
        <v>600</v>
      </c>
      <c r="B117" s="116" t="s">
        <v>618</v>
      </c>
      <c r="C117" s="413">
        <v>368</v>
      </c>
      <c r="D117" s="414">
        <v>0</v>
      </c>
      <c r="E117" s="414">
        <v>5787</v>
      </c>
      <c r="F117" s="414">
        <v>53</v>
      </c>
      <c r="G117" s="415">
        <v>5840</v>
      </c>
      <c r="H117" s="414">
        <v>0</v>
      </c>
      <c r="I117" s="414">
        <v>492</v>
      </c>
      <c r="J117" s="414">
        <v>9</v>
      </c>
      <c r="K117" s="415">
        <v>501</v>
      </c>
      <c r="L117" s="414">
        <v>11</v>
      </c>
      <c r="M117" s="414">
        <v>0</v>
      </c>
      <c r="N117" s="414">
        <v>0</v>
      </c>
      <c r="O117" s="414">
        <v>0</v>
      </c>
      <c r="P117" s="414">
        <v>0</v>
      </c>
      <c r="Q117" s="414">
        <v>0</v>
      </c>
      <c r="R117" s="414">
        <v>0</v>
      </c>
      <c r="S117" s="420">
        <v>6352</v>
      </c>
    </row>
    <row r="118" spans="1:20">
      <c r="A118" s="412" t="s">
        <v>423</v>
      </c>
      <c r="B118" s="116" t="s">
        <v>618</v>
      </c>
      <c r="C118" s="413">
        <v>390</v>
      </c>
      <c r="D118" s="414">
        <v>3717</v>
      </c>
      <c r="E118" s="414">
        <v>0</v>
      </c>
      <c r="F118" s="414">
        <v>0</v>
      </c>
      <c r="G118" s="415">
        <v>0</v>
      </c>
      <c r="H118" s="414">
        <v>0</v>
      </c>
      <c r="I118" s="414">
        <v>841</v>
      </c>
      <c r="J118" s="414">
        <v>12</v>
      </c>
      <c r="K118" s="415">
        <v>853</v>
      </c>
      <c r="L118" s="414">
        <v>0</v>
      </c>
      <c r="M118" s="414">
        <v>0</v>
      </c>
      <c r="N118" s="414">
        <v>0</v>
      </c>
      <c r="O118" s="414">
        <v>0</v>
      </c>
      <c r="P118" s="414">
        <v>0</v>
      </c>
      <c r="Q118" s="414">
        <v>0</v>
      </c>
      <c r="R118" s="414">
        <v>0</v>
      </c>
      <c r="S118" s="420">
        <v>4570</v>
      </c>
    </row>
    <row r="119" spans="1:20">
      <c r="A119" s="412" t="s">
        <v>428</v>
      </c>
      <c r="B119" s="116" t="s">
        <v>618</v>
      </c>
      <c r="C119" s="413">
        <v>467</v>
      </c>
      <c r="D119" s="414">
        <v>4038</v>
      </c>
      <c r="E119" s="414">
        <v>0</v>
      </c>
      <c r="F119" s="414">
        <v>0</v>
      </c>
      <c r="G119" s="415">
        <v>0</v>
      </c>
      <c r="H119" s="414">
        <v>0</v>
      </c>
      <c r="I119" s="414">
        <v>262</v>
      </c>
      <c r="J119" s="414">
        <v>2</v>
      </c>
      <c r="K119" s="415">
        <v>264</v>
      </c>
      <c r="L119" s="414">
        <v>0</v>
      </c>
      <c r="M119" s="414">
        <v>0</v>
      </c>
      <c r="N119" s="414">
        <v>0</v>
      </c>
      <c r="O119" s="414">
        <v>0</v>
      </c>
      <c r="P119" s="414">
        <v>0</v>
      </c>
      <c r="Q119" s="414">
        <v>0</v>
      </c>
      <c r="R119" s="414">
        <v>0</v>
      </c>
      <c r="S119" s="420">
        <v>4302</v>
      </c>
    </row>
    <row r="120" spans="1:20">
      <c r="A120" s="412" t="s">
        <v>437</v>
      </c>
      <c r="B120" s="116" t="s">
        <v>618</v>
      </c>
      <c r="C120" s="413">
        <v>576</v>
      </c>
      <c r="D120" s="414">
        <v>1302</v>
      </c>
      <c r="E120" s="414">
        <v>3847</v>
      </c>
      <c r="F120" s="414">
        <v>4</v>
      </c>
      <c r="G120" s="415">
        <v>3851</v>
      </c>
      <c r="H120" s="414">
        <v>0</v>
      </c>
      <c r="I120" s="414">
        <v>295</v>
      </c>
      <c r="J120" s="414">
        <v>5</v>
      </c>
      <c r="K120" s="415">
        <v>300</v>
      </c>
      <c r="L120" s="414">
        <v>0</v>
      </c>
      <c r="M120" s="414">
        <v>0</v>
      </c>
      <c r="N120" s="414">
        <v>0</v>
      </c>
      <c r="O120" s="414">
        <v>0</v>
      </c>
      <c r="P120" s="414">
        <v>0</v>
      </c>
      <c r="Q120" s="414">
        <v>0</v>
      </c>
      <c r="R120" s="414">
        <v>0</v>
      </c>
      <c r="S120" s="420">
        <v>5453</v>
      </c>
    </row>
    <row r="121" spans="1:20">
      <c r="A121" s="412" t="s">
        <v>446</v>
      </c>
      <c r="B121" s="116" t="s">
        <v>618</v>
      </c>
      <c r="C121" s="413">
        <v>642</v>
      </c>
      <c r="D121" s="414">
        <v>8110</v>
      </c>
      <c r="E121" s="414">
        <v>0</v>
      </c>
      <c r="F121" s="414">
        <v>0</v>
      </c>
      <c r="G121" s="415">
        <v>0</v>
      </c>
      <c r="H121" s="414">
        <v>0</v>
      </c>
      <c r="I121" s="414">
        <v>3146</v>
      </c>
      <c r="J121" s="414">
        <v>84</v>
      </c>
      <c r="K121" s="415">
        <v>3230</v>
      </c>
      <c r="L121" s="414">
        <v>881</v>
      </c>
      <c r="M121" s="414">
        <v>0</v>
      </c>
      <c r="N121" s="414">
        <v>0</v>
      </c>
      <c r="O121" s="414">
        <v>0</v>
      </c>
      <c r="P121" s="414">
        <v>0</v>
      </c>
      <c r="Q121" s="414">
        <v>0</v>
      </c>
      <c r="R121" s="414">
        <v>0</v>
      </c>
      <c r="S121" s="420">
        <v>12221</v>
      </c>
    </row>
    <row r="122" spans="1:20">
      <c r="A122" s="412" t="s">
        <v>601</v>
      </c>
      <c r="B122" s="116" t="s">
        <v>618</v>
      </c>
      <c r="C122" s="413">
        <v>679</v>
      </c>
      <c r="D122" s="414">
        <v>6739</v>
      </c>
      <c r="E122" s="414">
        <v>4357</v>
      </c>
      <c r="F122" s="414">
        <v>8</v>
      </c>
      <c r="G122" s="415">
        <v>4365</v>
      </c>
      <c r="H122" s="414">
        <v>0</v>
      </c>
      <c r="I122" s="414">
        <v>1202</v>
      </c>
      <c r="J122" s="414">
        <v>14</v>
      </c>
      <c r="K122" s="415">
        <v>1216</v>
      </c>
      <c r="L122" s="414">
        <v>0</v>
      </c>
      <c r="M122" s="414">
        <v>0</v>
      </c>
      <c r="N122" s="414">
        <v>0</v>
      </c>
      <c r="O122" s="414">
        <v>0</v>
      </c>
      <c r="P122" s="414">
        <v>0</v>
      </c>
      <c r="Q122" s="414">
        <v>0</v>
      </c>
      <c r="R122" s="414">
        <v>0</v>
      </c>
      <c r="S122" s="420">
        <v>12320</v>
      </c>
    </row>
    <row r="123" spans="1:20">
      <c r="A123" s="412" t="s">
        <v>602</v>
      </c>
      <c r="B123" s="116" t="s">
        <v>618</v>
      </c>
      <c r="C123" s="413">
        <v>789</v>
      </c>
      <c r="D123" s="414">
        <v>1478</v>
      </c>
      <c r="E123" s="414">
        <v>7061</v>
      </c>
      <c r="F123" s="414">
        <v>25</v>
      </c>
      <c r="G123" s="415">
        <v>7086</v>
      </c>
      <c r="H123" s="414">
        <v>0</v>
      </c>
      <c r="I123" s="414">
        <v>518</v>
      </c>
      <c r="J123" s="414">
        <v>11</v>
      </c>
      <c r="K123" s="415">
        <v>529</v>
      </c>
      <c r="L123" s="414">
        <v>0</v>
      </c>
      <c r="M123" s="414">
        <v>0</v>
      </c>
      <c r="N123" s="414">
        <v>0</v>
      </c>
      <c r="O123" s="414">
        <v>0</v>
      </c>
      <c r="P123" s="414">
        <v>0</v>
      </c>
      <c r="Q123" s="414">
        <v>0</v>
      </c>
      <c r="R123" s="414">
        <v>0</v>
      </c>
      <c r="S123" s="420">
        <v>9093</v>
      </c>
    </row>
    <row r="124" spans="1:20">
      <c r="A124" s="412" t="s">
        <v>468</v>
      </c>
      <c r="B124" s="116" t="s">
        <v>618</v>
      </c>
      <c r="C124" s="413">
        <v>792</v>
      </c>
      <c r="D124" s="414">
        <v>2582</v>
      </c>
      <c r="E124" s="414">
        <v>0</v>
      </c>
      <c r="F124" s="414">
        <v>0</v>
      </c>
      <c r="G124" s="415">
        <v>0</v>
      </c>
      <c r="H124" s="414">
        <v>0</v>
      </c>
      <c r="I124" s="414">
        <v>521</v>
      </c>
      <c r="J124" s="414">
        <v>7</v>
      </c>
      <c r="K124" s="415">
        <v>528</v>
      </c>
      <c r="L124" s="414">
        <v>0</v>
      </c>
      <c r="M124" s="414">
        <v>0</v>
      </c>
      <c r="N124" s="414">
        <v>0</v>
      </c>
      <c r="O124" s="414">
        <v>0</v>
      </c>
      <c r="P124" s="414">
        <v>0</v>
      </c>
      <c r="Q124" s="414">
        <v>0</v>
      </c>
      <c r="R124" s="414">
        <v>0</v>
      </c>
      <c r="S124" s="420">
        <v>3110</v>
      </c>
    </row>
    <row r="125" spans="1:20">
      <c r="A125" s="412" t="s">
        <v>603</v>
      </c>
      <c r="B125" s="116" t="s">
        <v>618</v>
      </c>
      <c r="C125" s="413">
        <v>809</v>
      </c>
      <c r="D125" s="414">
        <v>2867</v>
      </c>
      <c r="E125" s="414">
        <v>0</v>
      </c>
      <c r="F125" s="414">
        <v>0</v>
      </c>
      <c r="G125" s="415">
        <v>0</v>
      </c>
      <c r="H125" s="414">
        <v>0</v>
      </c>
      <c r="I125" s="414">
        <v>570</v>
      </c>
      <c r="J125" s="414">
        <v>14</v>
      </c>
      <c r="K125" s="415">
        <v>584</v>
      </c>
      <c r="L125" s="414">
        <v>0</v>
      </c>
      <c r="M125" s="414">
        <v>0</v>
      </c>
      <c r="N125" s="414">
        <v>0</v>
      </c>
      <c r="O125" s="414">
        <v>0</v>
      </c>
      <c r="P125" s="414">
        <v>0</v>
      </c>
      <c r="Q125" s="414">
        <v>0</v>
      </c>
      <c r="R125" s="414">
        <v>0</v>
      </c>
      <c r="S125" s="420">
        <v>3451</v>
      </c>
    </row>
    <row r="126" spans="1:20">
      <c r="A126" s="412" t="s">
        <v>473</v>
      </c>
      <c r="B126" s="116" t="s">
        <v>618</v>
      </c>
      <c r="C126" s="413">
        <v>847</v>
      </c>
      <c r="D126" s="414">
        <v>23154</v>
      </c>
      <c r="E126" s="414">
        <v>0</v>
      </c>
      <c r="F126" s="414">
        <v>0</v>
      </c>
      <c r="G126" s="415">
        <v>0</v>
      </c>
      <c r="H126" s="414">
        <v>0</v>
      </c>
      <c r="I126" s="414">
        <v>1740</v>
      </c>
      <c r="J126" s="414">
        <v>34</v>
      </c>
      <c r="K126" s="415">
        <v>1774</v>
      </c>
      <c r="L126" s="414">
        <v>0</v>
      </c>
      <c r="M126" s="414">
        <v>0</v>
      </c>
      <c r="N126" s="414">
        <v>0</v>
      </c>
      <c r="O126" s="414">
        <v>0</v>
      </c>
      <c r="P126" s="414">
        <v>0</v>
      </c>
      <c r="Q126" s="414">
        <v>0</v>
      </c>
      <c r="R126" s="414">
        <v>0</v>
      </c>
      <c r="S126" s="420">
        <v>24928</v>
      </c>
    </row>
    <row r="127" spans="1:20">
      <c r="A127" s="412" t="s">
        <v>604</v>
      </c>
      <c r="B127" s="116" t="s">
        <v>618</v>
      </c>
      <c r="C127" s="413">
        <v>856</v>
      </c>
      <c r="D127" s="414">
        <v>2508</v>
      </c>
      <c r="E127" s="414">
        <v>0</v>
      </c>
      <c r="F127" s="414">
        <v>0</v>
      </c>
      <c r="G127" s="415">
        <v>0</v>
      </c>
      <c r="H127" s="414">
        <v>0</v>
      </c>
      <c r="I127" s="414">
        <v>322</v>
      </c>
      <c r="J127" s="414">
        <v>6</v>
      </c>
      <c r="K127" s="415">
        <v>328</v>
      </c>
      <c r="L127" s="414">
        <v>0</v>
      </c>
      <c r="M127" s="414">
        <v>0</v>
      </c>
      <c r="N127" s="414">
        <v>0</v>
      </c>
      <c r="O127" s="414">
        <v>0</v>
      </c>
      <c r="P127" s="414">
        <v>0</v>
      </c>
      <c r="Q127" s="414">
        <v>0</v>
      </c>
      <c r="R127" s="414">
        <v>0</v>
      </c>
      <c r="S127" s="420">
        <v>2836</v>
      </c>
    </row>
    <row r="128" spans="1:20">
      <c r="A128" s="412" t="s">
        <v>477</v>
      </c>
      <c r="B128" s="116" t="s">
        <v>618</v>
      </c>
      <c r="C128" s="413">
        <v>861</v>
      </c>
      <c r="D128" s="414">
        <v>4658</v>
      </c>
      <c r="E128" s="414">
        <v>0</v>
      </c>
      <c r="F128" s="414">
        <v>0</v>
      </c>
      <c r="G128" s="415">
        <v>0</v>
      </c>
      <c r="H128" s="414">
        <v>0</v>
      </c>
      <c r="I128" s="414">
        <v>800</v>
      </c>
      <c r="J128" s="414">
        <v>17</v>
      </c>
      <c r="K128" s="415">
        <v>817</v>
      </c>
      <c r="L128" s="414">
        <v>0</v>
      </c>
      <c r="M128" s="414">
        <v>0</v>
      </c>
      <c r="N128" s="414">
        <v>0</v>
      </c>
      <c r="O128" s="414">
        <v>0</v>
      </c>
      <c r="P128" s="414">
        <v>0</v>
      </c>
      <c r="Q128" s="414">
        <v>0</v>
      </c>
      <c r="R128" s="414">
        <v>0</v>
      </c>
      <c r="S128" s="420">
        <v>5475</v>
      </c>
      <c r="T128" s="418"/>
    </row>
    <row r="129" spans="1:19">
      <c r="A129" s="416" t="s">
        <v>805</v>
      </c>
      <c r="B129" s="416"/>
      <c r="C129" s="416"/>
      <c r="D129" s="411">
        <v>568173</v>
      </c>
      <c r="E129" s="411">
        <v>18993</v>
      </c>
      <c r="F129" s="411">
        <v>1163</v>
      </c>
      <c r="G129" s="411">
        <v>20156</v>
      </c>
      <c r="H129" s="411">
        <v>323049</v>
      </c>
      <c r="I129" s="114">
        <v>68089</v>
      </c>
      <c r="J129" s="114">
        <v>8751</v>
      </c>
      <c r="K129" s="114">
        <v>76840</v>
      </c>
      <c r="L129" s="411">
        <v>112033</v>
      </c>
      <c r="M129" s="411">
        <v>17004</v>
      </c>
      <c r="N129" s="411">
        <v>4</v>
      </c>
      <c r="O129" s="411">
        <v>1</v>
      </c>
      <c r="P129" s="411">
        <v>0</v>
      </c>
      <c r="Q129" s="411">
        <v>0</v>
      </c>
      <c r="R129" s="411">
        <v>0</v>
      </c>
      <c r="S129" s="419">
        <v>1117260</v>
      </c>
    </row>
    <row r="130" spans="1:19">
      <c r="A130" s="412" t="s">
        <v>605</v>
      </c>
      <c r="B130" s="116" t="s">
        <v>806</v>
      </c>
      <c r="C130" s="413">
        <v>1</v>
      </c>
      <c r="D130" s="414">
        <v>394371</v>
      </c>
      <c r="E130" s="414">
        <v>18057</v>
      </c>
      <c r="F130" s="414">
        <v>1076</v>
      </c>
      <c r="G130" s="415">
        <v>19133</v>
      </c>
      <c r="H130" s="414">
        <v>222306</v>
      </c>
      <c r="I130" s="414">
        <v>49077</v>
      </c>
      <c r="J130" s="414">
        <v>6664</v>
      </c>
      <c r="K130" s="415">
        <v>55741</v>
      </c>
      <c r="L130" s="414">
        <v>82920</v>
      </c>
      <c r="M130" s="414">
        <v>13113</v>
      </c>
      <c r="N130" s="414">
        <v>4</v>
      </c>
      <c r="O130" s="414">
        <v>1</v>
      </c>
      <c r="P130" s="414">
        <v>0</v>
      </c>
      <c r="Q130" s="414">
        <v>0</v>
      </c>
      <c r="R130" s="414">
        <v>0</v>
      </c>
      <c r="S130" s="420">
        <v>787589</v>
      </c>
    </row>
    <row r="131" spans="1:19">
      <c r="A131" s="412" t="s">
        <v>375</v>
      </c>
      <c r="B131" s="116" t="s">
        <v>806</v>
      </c>
      <c r="C131" s="413">
        <v>79</v>
      </c>
      <c r="D131" s="414">
        <v>14938</v>
      </c>
      <c r="E131" s="414">
        <v>0</v>
      </c>
      <c r="F131" s="414">
        <v>0</v>
      </c>
      <c r="G131" s="415">
        <v>0</v>
      </c>
      <c r="H131" s="414">
        <v>3577</v>
      </c>
      <c r="I131" s="414">
        <v>1272</v>
      </c>
      <c r="J131" s="414">
        <v>51</v>
      </c>
      <c r="K131" s="415">
        <v>1323</v>
      </c>
      <c r="L131" s="414">
        <v>887</v>
      </c>
      <c r="M131" s="414">
        <v>0</v>
      </c>
      <c r="N131" s="414">
        <v>0</v>
      </c>
      <c r="O131" s="414">
        <v>0</v>
      </c>
      <c r="P131" s="414">
        <v>0</v>
      </c>
      <c r="Q131" s="414">
        <v>0</v>
      </c>
      <c r="R131" s="414">
        <v>0</v>
      </c>
      <c r="S131" s="420">
        <v>20725</v>
      </c>
    </row>
    <row r="132" spans="1:19">
      <c r="A132" s="412" t="s">
        <v>377</v>
      </c>
      <c r="B132" s="116" t="s">
        <v>806</v>
      </c>
      <c r="C132" s="413">
        <v>88</v>
      </c>
      <c r="D132" s="414">
        <v>69724</v>
      </c>
      <c r="E132" s="414">
        <v>0</v>
      </c>
      <c r="F132" s="414">
        <v>0</v>
      </c>
      <c r="G132" s="415">
        <v>0</v>
      </c>
      <c r="H132" s="414">
        <v>37178</v>
      </c>
      <c r="I132" s="414">
        <v>8197</v>
      </c>
      <c r="J132" s="414">
        <v>1090</v>
      </c>
      <c r="K132" s="415">
        <v>9287</v>
      </c>
      <c r="L132" s="414">
        <v>14563</v>
      </c>
      <c r="M132" s="414">
        <v>2214</v>
      </c>
      <c r="N132" s="414">
        <v>0</v>
      </c>
      <c r="O132" s="414">
        <v>0</v>
      </c>
      <c r="P132" s="414">
        <v>0</v>
      </c>
      <c r="Q132" s="414">
        <v>0</v>
      </c>
      <c r="R132" s="414">
        <v>0</v>
      </c>
      <c r="S132" s="420">
        <v>132966</v>
      </c>
    </row>
    <row r="133" spans="1:19">
      <c r="A133" s="412" t="s">
        <v>385</v>
      </c>
      <c r="B133" s="116" t="s">
        <v>806</v>
      </c>
      <c r="C133" s="413">
        <v>129</v>
      </c>
      <c r="D133" s="414">
        <v>11068</v>
      </c>
      <c r="E133" s="414">
        <v>0</v>
      </c>
      <c r="F133" s="414">
        <v>0</v>
      </c>
      <c r="G133" s="415">
        <v>0</v>
      </c>
      <c r="H133" s="414">
        <v>7384</v>
      </c>
      <c r="I133" s="414">
        <v>1206</v>
      </c>
      <c r="J133" s="414">
        <v>101</v>
      </c>
      <c r="K133" s="415">
        <v>1307</v>
      </c>
      <c r="L133" s="414">
        <v>1193</v>
      </c>
      <c r="M133" s="414">
        <v>0</v>
      </c>
      <c r="N133" s="414">
        <v>0</v>
      </c>
      <c r="O133" s="414">
        <v>0</v>
      </c>
      <c r="P133" s="414">
        <v>0</v>
      </c>
      <c r="Q133" s="414">
        <v>0</v>
      </c>
      <c r="R133" s="414">
        <v>0</v>
      </c>
      <c r="S133" s="420">
        <v>20952</v>
      </c>
    </row>
    <row r="134" spans="1:19">
      <c r="A134" s="412" t="s">
        <v>399</v>
      </c>
      <c r="B134" s="116" t="s">
        <v>806</v>
      </c>
      <c r="C134" s="413">
        <v>212</v>
      </c>
      <c r="D134" s="414">
        <v>12122</v>
      </c>
      <c r="E134" s="414">
        <v>0</v>
      </c>
      <c r="F134" s="414">
        <v>0</v>
      </c>
      <c r="G134" s="415">
        <v>0</v>
      </c>
      <c r="H134" s="414">
        <v>6198</v>
      </c>
      <c r="I134" s="414">
        <v>906</v>
      </c>
      <c r="J134" s="414">
        <v>74</v>
      </c>
      <c r="K134" s="415">
        <v>980</v>
      </c>
      <c r="L134" s="414">
        <v>432</v>
      </c>
      <c r="M134" s="414">
        <v>0</v>
      </c>
      <c r="N134" s="414">
        <v>0</v>
      </c>
      <c r="O134" s="414">
        <v>0</v>
      </c>
      <c r="P134" s="414">
        <v>0</v>
      </c>
      <c r="Q134" s="414">
        <v>0</v>
      </c>
      <c r="R134" s="414">
        <v>0</v>
      </c>
      <c r="S134" s="420">
        <v>19732</v>
      </c>
    </row>
    <row r="135" spans="1:19">
      <c r="A135" s="412" t="s">
        <v>405</v>
      </c>
      <c r="B135" s="116" t="s">
        <v>806</v>
      </c>
      <c r="C135" s="413">
        <v>266</v>
      </c>
      <c r="D135" s="414">
        <v>13334</v>
      </c>
      <c r="E135" s="414">
        <v>0</v>
      </c>
      <c r="F135" s="414">
        <v>0</v>
      </c>
      <c r="G135" s="415">
        <v>0</v>
      </c>
      <c r="H135" s="414">
        <v>11027</v>
      </c>
      <c r="I135" s="414">
        <v>1418</v>
      </c>
      <c r="J135" s="414">
        <v>151</v>
      </c>
      <c r="K135" s="415">
        <v>1569</v>
      </c>
      <c r="L135" s="414">
        <v>2232</v>
      </c>
      <c r="M135" s="414">
        <v>653</v>
      </c>
      <c r="N135" s="414">
        <v>0</v>
      </c>
      <c r="O135" s="414">
        <v>0</v>
      </c>
      <c r="P135" s="414">
        <v>0</v>
      </c>
      <c r="Q135" s="414">
        <v>0</v>
      </c>
      <c r="R135" s="414">
        <v>0</v>
      </c>
      <c r="S135" s="420">
        <v>28815</v>
      </c>
    </row>
    <row r="136" spans="1:19">
      <c r="A136" s="412" t="s">
        <v>409</v>
      </c>
      <c r="B136" s="116" t="s">
        <v>806</v>
      </c>
      <c r="C136" s="413">
        <v>308</v>
      </c>
      <c r="D136" s="414">
        <v>9730</v>
      </c>
      <c r="E136" s="414">
        <v>0</v>
      </c>
      <c r="F136" s="414">
        <v>0</v>
      </c>
      <c r="G136" s="415">
        <v>0</v>
      </c>
      <c r="H136" s="414">
        <v>4104</v>
      </c>
      <c r="I136" s="414">
        <v>831</v>
      </c>
      <c r="J136" s="414">
        <v>25</v>
      </c>
      <c r="K136" s="415">
        <v>856</v>
      </c>
      <c r="L136" s="414">
        <v>686</v>
      </c>
      <c r="M136" s="414">
        <v>0</v>
      </c>
      <c r="N136" s="414">
        <v>0</v>
      </c>
      <c r="O136" s="414">
        <v>0</v>
      </c>
      <c r="P136" s="414">
        <v>0</v>
      </c>
      <c r="Q136" s="414">
        <v>0</v>
      </c>
      <c r="R136" s="414">
        <v>0</v>
      </c>
      <c r="S136" s="420">
        <v>15376</v>
      </c>
    </row>
    <row r="137" spans="1:19">
      <c r="A137" s="412" t="s">
        <v>606</v>
      </c>
      <c r="B137" s="116" t="s">
        <v>806</v>
      </c>
      <c r="C137" s="413">
        <v>360</v>
      </c>
      <c r="D137" s="414">
        <v>29478</v>
      </c>
      <c r="E137" s="414">
        <v>936</v>
      </c>
      <c r="F137" s="414">
        <v>87</v>
      </c>
      <c r="G137" s="415">
        <v>1023</v>
      </c>
      <c r="H137" s="414">
        <v>21318</v>
      </c>
      <c r="I137" s="414">
        <v>3947</v>
      </c>
      <c r="J137" s="414">
        <v>416</v>
      </c>
      <c r="K137" s="415">
        <v>4363</v>
      </c>
      <c r="L137" s="414">
        <v>8887</v>
      </c>
      <c r="M137" s="414">
        <v>1024</v>
      </c>
      <c r="N137" s="414">
        <v>0</v>
      </c>
      <c r="O137" s="414">
        <v>0</v>
      </c>
      <c r="P137" s="414">
        <v>0</v>
      </c>
      <c r="Q137" s="414">
        <v>0</v>
      </c>
      <c r="R137" s="414">
        <v>0</v>
      </c>
      <c r="S137" s="420">
        <v>66093</v>
      </c>
    </row>
    <row r="138" spans="1:19">
      <c r="A138" s="412" t="s">
        <v>422</v>
      </c>
      <c r="B138" s="116" t="s">
        <v>806</v>
      </c>
      <c r="C138" s="413">
        <v>380</v>
      </c>
      <c r="D138" s="414">
        <v>7713</v>
      </c>
      <c r="E138" s="414">
        <v>0</v>
      </c>
      <c r="F138" s="414">
        <v>0</v>
      </c>
      <c r="G138" s="415">
        <v>0</v>
      </c>
      <c r="H138" s="414">
        <v>3964</v>
      </c>
      <c r="I138" s="414">
        <v>568</v>
      </c>
      <c r="J138" s="414">
        <v>72</v>
      </c>
      <c r="K138" s="415">
        <v>640</v>
      </c>
      <c r="L138" s="414">
        <v>69</v>
      </c>
      <c r="M138" s="414">
        <v>0</v>
      </c>
      <c r="N138" s="414">
        <v>0</v>
      </c>
      <c r="O138" s="414">
        <v>0</v>
      </c>
      <c r="P138" s="414">
        <v>0</v>
      </c>
      <c r="Q138" s="414">
        <v>0</v>
      </c>
      <c r="R138" s="414">
        <v>0</v>
      </c>
      <c r="S138" s="420">
        <v>12386</v>
      </c>
    </row>
    <row r="139" spans="1:19">
      <c r="A139" s="412" t="s">
        <v>445</v>
      </c>
      <c r="B139" s="116" t="s">
        <v>806</v>
      </c>
      <c r="C139" s="413">
        <v>631</v>
      </c>
      <c r="D139" s="414">
        <v>5695</v>
      </c>
      <c r="E139" s="414">
        <v>0</v>
      </c>
      <c r="F139" s="414">
        <v>0</v>
      </c>
      <c r="G139" s="415">
        <v>0</v>
      </c>
      <c r="H139" s="414">
        <v>5993</v>
      </c>
      <c r="I139" s="414">
        <v>667</v>
      </c>
      <c r="J139" s="414">
        <v>107</v>
      </c>
      <c r="K139" s="415">
        <v>774</v>
      </c>
      <c r="L139" s="414">
        <v>164</v>
      </c>
      <c r="M139" s="414">
        <v>0</v>
      </c>
      <c r="N139" s="414">
        <v>0</v>
      </c>
      <c r="O139" s="414">
        <v>0</v>
      </c>
      <c r="P139" s="414">
        <v>0</v>
      </c>
      <c r="Q139" s="414">
        <v>0</v>
      </c>
      <c r="R139" s="414">
        <v>0</v>
      </c>
      <c r="S139" s="420">
        <v>12626</v>
      </c>
    </row>
    <row r="141" spans="1:19">
      <c r="A141" s="816" t="s">
        <v>540</v>
      </c>
      <c r="B141" s="816"/>
      <c r="C141" s="816"/>
      <c r="D141" s="744" t="s">
        <v>807</v>
      </c>
      <c r="E141" s="745"/>
      <c r="F141" s="745"/>
      <c r="G141" s="822" t="s">
        <v>547</v>
      </c>
      <c r="H141" s="822"/>
      <c r="I141" s="822"/>
      <c r="J141" s="822"/>
      <c r="K141" s="822"/>
      <c r="L141" s="822"/>
      <c r="M141" s="822"/>
      <c r="N141" s="822"/>
    </row>
    <row r="142" spans="1:19">
      <c r="A142" s="816" t="s">
        <v>543</v>
      </c>
      <c r="B142" s="816"/>
      <c r="C142" s="816"/>
      <c r="D142" s="817" t="s">
        <v>544</v>
      </c>
      <c r="E142" s="817"/>
      <c r="F142" s="817"/>
      <c r="G142" s="817"/>
      <c r="H142" s="817"/>
      <c r="I142" s="817"/>
      <c r="J142" s="817"/>
      <c r="K142" s="817"/>
      <c r="L142" s="817"/>
      <c r="M142" s="817"/>
      <c r="N142" s="817"/>
    </row>
    <row r="143" spans="1:19">
      <c r="A143" s="816" t="s">
        <v>545</v>
      </c>
      <c r="B143" s="816"/>
      <c r="C143" s="816"/>
      <c r="D143" s="817" t="s">
        <v>546</v>
      </c>
      <c r="E143" s="817"/>
      <c r="F143" s="817"/>
      <c r="G143" s="817"/>
      <c r="H143" s="817"/>
      <c r="I143" s="817"/>
      <c r="J143" s="817"/>
      <c r="K143" s="817"/>
      <c r="L143" s="817"/>
      <c r="M143" s="817"/>
      <c r="N143" s="817"/>
    </row>
    <row r="147" spans="5:18">
      <c r="E147" s="421"/>
      <c r="F147" s="421"/>
      <c r="G147" s="421"/>
      <c r="H147" s="421"/>
      <c r="I147" s="421"/>
      <c r="J147" s="421"/>
      <c r="K147" s="421"/>
      <c r="L147" s="421"/>
      <c r="M147" s="421"/>
      <c r="N147" s="421"/>
      <c r="O147" s="421"/>
      <c r="P147" s="421"/>
      <c r="Q147" s="422"/>
      <c r="R147" s="423"/>
    </row>
  </sheetData>
  <sheetProtection autoFilter="0"/>
  <mergeCells count="14">
    <mergeCell ref="A1:S1"/>
    <mergeCell ref="A141:C141"/>
    <mergeCell ref="D141:F141"/>
    <mergeCell ref="G141:N141"/>
    <mergeCell ref="A142:C142"/>
    <mergeCell ref="D142:N142"/>
    <mergeCell ref="S2:S4"/>
    <mergeCell ref="A143:C143"/>
    <mergeCell ref="D143:N143"/>
    <mergeCell ref="A2:A3"/>
    <mergeCell ref="B2:B3"/>
    <mergeCell ref="C2:C3"/>
    <mergeCell ref="G2:G4"/>
    <mergeCell ref="K2:K4"/>
  </mergeCells>
  <hyperlinks>
    <hyperlink ref="T2" location="INDICE!B2" display="Indice" xr:uid="{00000000-0004-0000-0D00-000000000000}"/>
  </hyperlinks>
  <pageMargins left="0.7" right="0.7" top="0.75" bottom="0.75" header="0.3" footer="0.3"/>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T143"/>
  <sheetViews>
    <sheetView showGridLines="0" showRowColHeaders="0" zoomScale="80" zoomScaleNormal="8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0" defaultRowHeight="15" customHeight="1"/>
  <cols>
    <col min="1" max="1" width="36.7109375" style="379" customWidth="1"/>
    <col min="2" max="2" width="21.7109375" style="379" customWidth="1"/>
    <col min="3" max="3" width="15.85546875" style="379" customWidth="1"/>
    <col min="4" max="4" width="14.28515625" style="379" customWidth="1"/>
    <col min="5" max="6" width="12.140625" style="379" customWidth="1"/>
    <col min="7" max="7" width="10.5703125" style="379" customWidth="1"/>
    <col min="8" max="8" width="10.85546875" style="379" customWidth="1"/>
    <col min="9" max="9" width="12" style="379" customWidth="1"/>
    <col min="10" max="11" width="11.140625" style="379" customWidth="1"/>
    <col min="12" max="12" width="10.5703125" style="379" customWidth="1"/>
    <col min="13" max="13" width="12.140625" style="379" customWidth="1"/>
    <col min="14" max="14" width="10.28515625" style="379" customWidth="1"/>
    <col min="15" max="15" width="13.140625" style="379" customWidth="1"/>
    <col min="16" max="17" width="10.7109375" style="379" customWidth="1"/>
    <col min="18" max="18" width="12.42578125" style="379" customWidth="1"/>
    <col min="19" max="19" width="15.7109375" style="379" customWidth="1"/>
    <col min="20" max="20" width="15" style="379" customWidth="1"/>
    <col min="21" max="16384" width="11.42578125" style="379" hidden="1"/>
  </cols>
  <sheetData>
    <row r="1" spans="1:20" ht="42" customHeight="1">
      <c r="A1" s="823" t="s">
        <v>808</v>
      </c>
      <c r="B1" s="824"/>
      <c r="C1" s="824"/>
      <c r="D1" s="824"/>
      <c r="E1" s="824"/>
      <c r="F1" s="824"/>
      <c r="G1" s="824"/>
      <c r="H1" s="824"/>
      <c r="I1" s="824"/>
      <c r="J1" s="824"/>
      <c r="K1" s="824"/>
      <c r="L1" s="824"/>
      <c r="M1" s="824"/>
      <c r="N1" s="824"/>
      <c r="O1" s="824"/>
      <c r="P1" s="824"/>
      <c r="Q1" s="824"/>
      <c r="R1" s="824"/>
      <c r="S1" s="825"/>
      <c r="T1" s="281" t="str">
        <f>+'8. Afiliados_ EPS_Mpio_RS'!T1</f>
        <v>JUNIO 2025</v>
      </c>
    </row>
    <row r="2" spans="1:20" ht="38.25">
      <c r="A2" s="836"/>
      <c r="B2" s="837" t="s">
        <v>512</v>
      </c>
      <c r="C2" s="840" t="s">
        <v>790</v>
      </c>
      <c r="D2" s="380" t="s">
        <v>276</v>
      </c>
      <c r="E2" s="380" t="s">
        <v>279</v>
      </c>
      <c r="F2" s="380" t="s">
        <v>809</v>
      </c>
      <c r="G2" s="380" t="s">
        <v>282</v>
      </c>
      <c r="H2" s="380" t="s">
        <v>284</v>
      </c>
      <c r="I2" s="380" t="s">
        <v>293</v>
      </c>
      <c r="J2" s="380" t="s">
        <v>295</v>
      </c>
      <c r="K2" s="380" t="s">
        <v>810</v>
      </c>
      <c r="L2" s="380" t="s">
        <v>332</v>
      </c>
      <c r="M2" s="380" t="s">
        <v>719</v>
      </c>
      <c r="N2" s="380" t="s">
        <v>303</v>
      </c>
      <c r="O2" s="380" t="s">
        <v>301</v>
      </c>
      <c r="P2" s="380" t="s">
        <v>710</v>
      </c>
      <c r="Q2" s="380" t="s">
        <v>811</v>
      </c>
      <c r="R2" s="380" t="s">
        <v>711</v>
      </c>
      <c r="S2" s="843" t="s">
        <v>800</v>
      </c>
      <c r="T2" s="168" t="s">
        <v>529</v>
      </c>
    </row>
    <row r="3" spans="1:20" ht="22.5" customHeight="1">
      <c r="A3" s="836"/>
      <c r="B3" s="838"/>
      <c r="C3" s="841"/>
      <c r="D3" s="381" t="s">
        <v>326</v>
      </c>
      <c r="E3" s="381" t="s">
        <v>327</v>
      </c>
      <c r="F3" s="381" t="s">
        <v>296</v>
      </c>
      <c r="G3" s="381" t="s">
        <v>328</v>
      </c>
      <c r="H3" s="381" t="s">
        <v>329</v>
      </c>
      <c r="I3" s="381" t="s">
        <v>292</v>
      </c>
      <c r="J3" s="381" t="s">
        <v>294</v>
      </c>
      <c r="K3" s="381" t="s">
        <v>330</v>
      </c>
      <c r="L3" s="381" t="s">
        <v>331</v>
      </c>
      <c r="M3" s="381" t="s">
        <v>335</v>
      </c>
      <c r="N3" s="381" t="s">
        <v>302</v>
      </c>
      <c r="O3" s="381" t="s">
        <v>300</v>
      </c>
      <c r="P3" s="381" t="s">
        <v>723</v>
      </c>
      <c r="Q3" s="381" t="s">
        <v>340</v>
      </c>
      <c r="R3" s="381" t="s">
        <v>337</v>
      </c>
      <c r="S3" s="843"/>
    </row>
    <row r="4" spans="1:20" ht="30" customHeight="1">
      <c r="A4" s="382" t="s">
        <v>812</v>
      </c>
      <c r="B4" s="838"/>
      <c r="C4" s="841"/>
      <c r="D4" s="383">
        <f t="shared" ref="D4:S4" si="0">(COUNTIF(D7:D12,"&gt;0")+COUNTIF(D14:D19,"&gt;0")+COUNTIF(D21:D31,"&gt;0")+COUNTIF(D33:D42,"&gt;0")+COUNTIF(D44:D62,"&gt;0")+COUNTIF(D64:D80,"&gt;0")+COUNTIF(D82:D104,"&gt;0")+COUNTIF(D106:D128,"&gt;0")+COUNTIF(D130:D139,"&gt;0"))</f>
        <v>53</v>
      </c>
      <c r="E4" s="383">
        <f t="shared" si="0"/>
        <v>125</v>
      </c>
      <c r="F4" s="383">
        <f t="shared" si="0"/>
        <v>118</v>
      </c>
      <c r="G4" s="383">
        <f t="shared" si="0"/>
        <v>41</v>
      </c>
      <c r="H4" s="383">
        <f t="shared" si="0"/>
        <v>20</v>
      </c>
      <c r="I4" s="383">
        <f t="shared" si="0"/>
        <v>124</v>
      </c>
      <c r="J4" s="383">
        <f t="shared" si="0"/>
        <v>48</v>
      </c>
      <c r="K4" s="383">
        <f t="shared" si="0"/>
        <v>44</v>
      </c>
      <c r="L4" s="383">
        <f t="shared" si="0"/>
        <v>64</v>
      </c>
      <c r="M4" s="383">
        <f t="shared" si="0"/>
        <v>12</v>
      </c>
      <c r="N4" s="383">
        <f t="shared" si="0"/>
        <v>2</v>
      </c>
      <c r="O4" s="383">
        <f t="shared" si="0"/>
        <v>13</v>
      </c>
      <c r="P4" s="383">
        <f t="shared" si="0"/>
        <v>1</v>
      </c>
      <c r="Q4" s="383">
        <f t="shared" si="0"/>
        <v>1</v>
      </c>
      <c r="R4" s="383">
        <f t="shared" si="0"/>
        <v>2</v>
      </c>
      <c r="S4" s="383">
        <f t="shared" si="0"/>
        <v>125</v>
      </c>
    </row>
    <row r="5" spans="1:20" ht="25.5" customHeight="1">
      <c r="A5" s="384" t="s">
        <v>802</v>
      </c>
      <c r="B5" s="839"/>
      <c r="C5" s="842"/>
      <c r="D5" s="385">
        <v>2582290</v>
      </c>
      <c r="E5" s="385">
        <v>679670</v>
      </c>
      <c r="F5" s="385">
        <v>20061</v>
      </c>
      <c r="G5" s="385">
        <v>401240</v>
      </c>
      <c r="H5" s="385">
        <v>132078</v>
      </c>
      <c r="I5" s="385">
        <v>136976</v>
      </c>
      <c r="J5" s="385">
        <v>47947</v>
      </c>
      <c r="K5" s="385">
        <v>7104</v>
      </c>
      <c r="L5" s="385">
        <v>6950</v>
      </c>
      <c r="M5" s="385">
        <v>1974</v>
      </c>
      <c r="N5" s="385">
        <v>4</v>
      </c>
      <c r="O5" s="385">
        <v>327</v>
      </c>
      <c r="P5" s="385">
        <v>3</v>
      </c>
      <c r="Q5" s="385">
        <v>2</v>
      </c>
      <c r="R5" s="385">
        <v>2</v>
      </c>
      <c r="S5" s="385">
        <v>4016628</v>
      </c>
      <c r="T5" s="394"/>
    </row>
    <row r="6" spans="1:20" ht="15.75">
      <c r="A6" s="386" t="s">
        <v>637</v>
      </c>
      <c r="B6" s="387"/>
      <c r="C6" s="387"/>
      <c r="D6" s="388">
        <v>291</v>
      </c>
      <c r="E6" s="388">
        <v>20121</v>
      </c>
      <c r="F6" s="389">
        <v>912</v>
      </c>
      <c r="G6" s="388">
        <v>0</v>
      </c>
      <c r="H6" s="388">
        <v>1</v>
      </c>
      <c r="I6" s="388">
        <v>3970</v>
      </c>
      <c r="J6" s="388">
        <v>742</v>
      </c>
      <c r="K6" s="389">
        <v>19</v>
      </c>
      <c r="L6" s="388">
        <v>2</v>
      </c>
      <c r="M6" s="389">
        <v>176</v>
      </c>
      <c r="N6" s="389">
        <v>0</v>
      </c>
      <c r="O6" s="389">
        <v>0</v>
      </c>
      <c r="P6" s="389">
        <v>0</v>
      </c>
      <c r="Q6" s="389">
        <v>0</v>
      </c>
      <c r="R6" s="389">
        <v>0</v>
      </c>
      <c r="S6" s="388">
        <v>26234</v>
      </c>
    </row>
    <row r="7" spans="1:20">
      <c r="A7" s="390" t="s">
        <v>553</v>
      </c>
      <c r="B7" s="390" t="s">
        <v>637</v>
      </c>
      <c r="C7" s="391">
        <v>142</v>
      </c>
      <c r="D7" s="208">
        <v>0</v>
      </c>
      <c r="E7" s="208">
        <v>574</v>
      </c>
      <c r="F7" s="208">
        <v>2</v>
      </c>
      <c r="G7" s="208">
        <v>0</v>
      </c>
      <c r="H7" s="208">
        <v>0</v>
      </c>
      <c r="I7" s="208">
        <v>183</v>
      </c>
      <c r="J7" s="208">
        <v>0</v>
      </c>
      <c r="K7" s="208">
        <v>0</v>
      </c>
      <c r="L7" s="208">
        <v>0</v>
      </c>
      <c r="M7" s="208">
        <v>43</v>
      </c>
      <c r="N7" s="208">
        <v>0</v>
      </c>
      <c r="O7" s="208">
        <v>0</v>
      </c>
      <c r="P7" s="208">
        <v>0</v>
      </c>
      <c r="Q7" s="208">
        <v>0</v>
      </c>
      <c r="R7" s="208">
        <v>0</v>
      </c>
      <c r="S7" s="395">
        <v>802</v>
      </c>
    </row>
    <row r="8" spans="1:20">
      <c r="A8" s="390" t="s">
        <v>426</v>
      </c>
      <c r="B8" s="390" t="s">
        <v>637</v>
      </c>
      <c r="C8" s="391">
        <v>425</v>
      </c>
      <c r="D8" s="208">
        <v>0</v>
      </c>
      <c r="E8" s="208">
        <v>1582</v>
      </c>
      <c r="F8" s="208">
        <v>32</v>
      </c>
      <c r="G8" s="208">
        <v>0</v>
      </c>
      <c r="H8" s="208">
        <v>0</v>
      </c>
      <c r="I8" s="208">
        <v>582</v>
      </c>
      <c r="J8" s="208">
        <v>1</v>
      </c>
      <c r="K8" s="208">
        <v>0</v>
      </c>
      <c r="L8" s="208">
        <v>0</v>
      </c>
      <c r="M8" s="208">
        <v>0</v>
      </c>
      <c r="N8" s="208">
        <v>0</v>
      </c>
      <c r="O8" s="208">
        <v>0</v>
      </c>
      <c r="P8" s="208">
        <v>0</v>
      </c>
      <c r="Q8" s="208">
        <v>0</v>
      </c>
      <c r="R8" s="208">
        <v>0</v>
      </c>
      <c r="S8" s="395">
        <v>2197</v>
      </c>
    </row>
    <row r="9" spans="1:20">
      <c r="A9" s="390" t="s">
        <v>556</v>
      </c>
      <c r="B9" s="390" t="s">
        <v>637</v>
      </c>
      <c r="C9" s="391">
        <v>579</v>
      </c>
      <c r="D9" s="208">
        <v>0</v>
      </c>
      <c r="E9" s="208">
        <v>12067</v>
      </c>
      <c r="F9" s="208">
        <v>781</v>
      </c>
      <c r="G9" s="208">
        <v>0</v>
      </c>
      <c r="H9" s="208">
        <v>0</v>
      </c>
      <c r="I9" s="208">
        <v>1508</v>
      </c>
      <c r="J9" s="208">
        <v>654</v>
      </c>
      <c r="K9" s="208">
        <v>13</v>
      </c>
      <c r="L9" s="208">
        <v>2</v>
      </c>
      <c r="M9" s="208">
        <v>127</v>
      </c>
      <c r="N9" s="208">
        <v>0</v>
      </c>
      <c r="O9" s="208">
        <v>0</v>
      </c>
      <c r="P9" s="208">
        <v>0</v>
      </c>
      <c r="Q9" s="208">
        <v>0</v>
      </c>
      <c r="R9" s="208">
        <v>0</v>
      </c>
      <c r="S9" s="395">
        <v>15152</v>
      </c>
    </row>
    <row r="10" spans="1:20">
      <c r="A10" s="390" t="s">
        <v>439</v>
      </c>
      <c r="B10" s="390" t="s">
        <v>637</v>
      </c>
      <c r="C10" s="391">
        <v>585</v>
      </c>
      <c r="D10" s="208">
        <v>0</v>
      </c>
      <c r="E10" s="208">
        <v>2049</v>
      </c>
      <c r="F10" s="208">
        <v>22</v>
      </c>
      <c r="G10" s="208">
        <v>0</v>
      </c>
      <c r="H10" s="208">
        <v>0</v>
      </c>
      <c r="I10" s="208">
        <v>509</v>
      </c>
      <c r="J10" s="208">
        <v>87</v>
      </c>
      <c r="K10" s="208">
        <v>6</v>
      </c>
      <c r="L10" s="208">
        <v>0</v>
      </c>
      <c r="M10" s="208">
        <v>6</v>
      </c>
      <c r="N10" s="208">
        <v>0</v>
      </c>
      <c r="O10" s="208">
        <v>0</v>
      </c>
      <c r="P10" s="208">
        <v>0</v>
      </c>
      <c r="Q10" s="208">
        <v>0</v>
      </c>
      <c r="R10" s="208">
        <v>0</v>
      </c>
      <c r="S10" s="395">
        <v>2679</v>
      </c>
    </row>
    <row r="11" spans="1:20">
      <c r="A11" s="390" t="s">
        <v>440</v>
      </c>
      <c r="B11" s="390" t="s">
        <v>637</v>
      </c>
      <c r="C11" s="391">
        <v>591</v>
      </c>
      <c r="D11" s="208">
        <v>291</v>
      </c>
      <c r="E11" s="208">
        <v>2913</v>
      </c>
      <c r="F11" s="208">
        <v>55</v>
      </c>
      <c r="G11" s="208">
        <v>0</v>
      </c>
      <c r="H11" s="208">
        <v>1</v>
      </c>
      <c r="I11" s="208">
        <v>833</v>
      </c>
      <c r="J11" s="208">
        <v>0</v>
      </c>
      <c r="K11" s="208">
        <v>0</v>
      </c>
      <c r="L11" s="208">
        <v>0</v>
      </c>
      <c r="M11" s="208">
        <v>0</v>
      </c>
      <c r="N11" s="208">
        <v>0</v>
      </c>
      <c r="O11" s="208">
        <v>0</v>
      </c>
      <c r="P11" s="208">
        <v>0</v>
      </c>
      <c r="Q11" s="208">
        <v>0</v>
      </c>
      <c r="R11" s="208">
        <v>0</v>
      </c>
      <c r="S11" s="395">
        <v>4093</v>
      </c>
    </row>
    <row r="12" spans="1:20">
      <c r="A12" s="390" t="s">
        <v>559</v>
      </c>
      <c r="B12" s="390" t="s">
        <v>637</v>
      </c>
      <c r="C12" s="391">
        <v>893</v>
      </c>
      <c r="D12" s="208">
        <v>0</v>
      </c>
      <c r="E12" s="208">
        <v>936</v>
      </c>
      <c r="F12" s="208">
        <v>20</v>
      </c>
      <c r="G12" s="208">
        <v>0</v>
      </c>
      <c r="H12" s="208">
        <v>0</v>
      </c>
      <c r="I12" s="208">
        <v>355</v>
      </c>
      <c r="J12" s="208">
        <v>0</v>
      </c>
      <c r="K12" s="208">
        <v>0</v>
      </c>
      <c r="L12" s="208">
        <v>0</v>
      </c>
      <c r="M12" s="208">
        <v>0</v>
      </c>
      <c r="N12" s="208">
        <v>0</v>
      </c>
      <c r="O12" s="208">
        <v>0</v>
      </c>
      <c r="P12" s="208">
        <v>0</v>
      </c>
      <c r="Q12" s="208">
        <v>0</v>
      </c>
      <c r="R12" s="208">
        <v>0</v>
      </c>
      <c r="S12" s="395">
        <v>1311</v>
      </c>
    </row>
    <row r="13" spans="1:20" ht="15.75">
      <c r="A13" s="386" t="s">
        <v>636</v>
      </c>
      <c r="B13" s="392"/>
      <c r="C13" s="393"/>
      <c r="D13" s="388">
        <v>0</v>
      </c>
      <c r="E13" s="388">
        <v>14652</v>
      </c>
      <c r="F13" s="389">
        <v>248</v>
      </c>
      <c r="G13" s="388">
        <v>3</v>
      </c>
      <c r="H13" s="388">
        <v>0</v>
      </c>
      <c r="I13" s="388">
        <v>2397</v>
      </c>
      <c r="J13" s="388">
        <v>14849</v>
      </c>
      <c r="K13" s="389">
        <v>3252</v>
      </c>
      <c r="L13" s="388">
        <v>3</v>
      </c>
      <c r="M13" s="389">
        <v>0</v>
      </c>
      <c r="N13" s="389">
        <v>0</v>
      </c>
      <c r="O13" s="389">
        <v>25</v>
      </c>
      <c r="P13" s="389">
        <v>0</v>
      </c>
      <c r="Q13" s="389">
        <v>0</v>
      </c>
      <c r="R13" s="389">
        <v>0</v>
      </c>
      <c r="S13" s="388">
        <v>35429</v>
      </c>
    </row>
    <row r="14" spans="1:20">
      <c r="A14" s="390" t="s">
        <v>560</v>
      </c>
      <c r="B14" s="390" t="s">
        <v>636</v>
      </c>
      <c r="C14" s="391">
        <v>120</v>
      </c>
      <c r="D14" s="208">
        <v>0</v>
      </c>
      <c r="E14" s="208">
        <v>302</v>
      </c>
      <c r="F14" s="208">
        <v>6</v>
      </c>
      <c r="G14" s="208">
        <v>0</v>
      </c>
      <c r="H14" s="208">
        <v>0</v>
      </c>
      <c r="I14" s="208">
        <v>41</v>
      </c>
      <c r="J14" s="208">
        <v>899</v>
      </c>
      <c r="K14" s="208">
        <v>90</v>
      </c>
      <c r="L14" s="208">
        <v>0</v>
      </c>
      <c r="M14" s="208">
        <v>0</v>
      </c>
      <c r="N14" s="208">
        <v>0</v>
      </c>
      <c r="O14" s="208">
        <v>21</v>
      </c>
      <c r="P14" s="208">
        <v>0</v>
      </c>
      <c r="Q14" s="208">
        <v>0</v>
      </c>
      <c r="R14" s="208">
        <v>0</v>
      </c>
      <c r="S14" s="395">
        <v>1359</v>
      </c>
    </row>
    <row r="15" spans="1:20">
      <c r="A15" s="390" t="s">
        <v>393</v>
      </c>
      <c r="B15" s="390" t="s">
        <v>636</v>
      </c>
      <c r="C15" s="391">
        <v>154</v>
      </c>
      <c r="D15" s="208">
        <v>0</v>
      </c>
      <c r="E15" s="208">
        <v>8649</v>
      </c>
      <c r="F15" s="208">
        <v>168</v>
      </c>
      <c r="G15" s="208">
        <v>0</v>
      </c>
      <c r="H15" s="208">
        <v>0</v>
      </c>
      <c r="I15" s="208">
        <v>1694</v>
      </c>
      <c r="J15" s="208">
        <v>7289</v>
      </c>
      <c r="K15" s="208">
        <v>2382</v>
      </c>
      <c r="L15" s="208">
        <v>3</v>
      </c>
      <c r="M15" s="208">
        <v>0</v>
      </c>
      <c r="N15" s="208">
        <v>0</v>
      </c>
      <c r="O15" s="208">
        <v>1</v>
      </c>
      <c r="P15" s="208">
        <v>0</v>
      </c>
      <c r="Q15" s="208">
        <v>0</v>
      </c>
      <c r="R15" s="208">
        <v>0</v>
      </c>
      <c r="S15" s="395">
        <v>20186</v>
      </c>
    </row>
    <row r="16" spans="1:20">
      <c r="A16" s="390" t="s">
        <v>403</v>
      </c>
      <c r="B16" s="390" t="s">
        <v>636</v>
      </c>
      <c r="C16" s="391">
        <v>250</v>
      </c>
      <c r="D16" s="208">
        <v>0</v>
      </c>
      <c r="E16" s="208">
        <v>4627</v>
      </c>
      <c r="F16" s="208">
        <v>47</v>
      </c>
      <c r="G16" s="208">
        <v>0</v>
      </c>
      <c r="H16" s="208">
        <v>0</v>
      </c>
      <c r="I16" s="208">
        <v>190</v>
      </c>
      <c r="J16" s="208">
        <v>3521</v>
      </c>
      <c r="K16" s="208">
        <v>429</v>
      </c>
      <c r="L16" s="208">
        <v>0</v>
      </c>
      <c r="M16" s="208">
        <v>0</v>
      </c>
      <c r="N16" s="208">
        <v>0</v>
      </c>
      <c r="O16" s="208">
        <v>3</v>
      </c>
      <c r="P16" s="208">
        <v>0</v>
      </c>
      <c r="Q16" s="208">
        <v>0</v>
      </c>
      <c r="R16" s="208">
        <v>0</v>
      </c>
      <c r="S16" s="395">
        <v>8817</v>
      </c>
    </row>
    <row r="17" spans="1:19">
      <c r="A17" s="390" t="s">
        <v>561</v>
      </c>
      <c r="B17" s="390" t="s">
        <v>636</v>
      </c>
      <c r="C17" s="391">
        <v>495</v>
      </c>
      <c r="D17" s="208">
        <v>0</v>
      </c>
      <c r="E17" s="208">
        <v>203</v>
      </c>
      <c r="F17" s="208">
        <v>8</v>
      </c>
      <c r="G17" s="208">
        <v>0</v>
      </c>
      <c r="H17" s="208">
        <v>0</v>
      </c>
      <c r="I17" s="208">
        <v>27</v>
      </c>
      <c r="J17" s="208">
        <v>943</v>
      </c>
      <c r="K17" s="208">
        <v>110</v>
      </c>
      <c r="L17" s="208">
        <v>0</v>
      </c>
      <c r="M17" s="208">
        <v>0</v>
      </c>
      <c r="N17" s="208">
        <v>0</v>
      </c>
      <c r="O17" s="208">
        <v>0</v>
      </c>
      <c r="P17" s="208">
        <v>0</v>
      </c>
      <c r="Q17" s="208">
        <v>0</v>
      </c>
      <c r="R17" s="208">
        <v>0</v>
      </c>
      <c r="S17" s="395">
        <v>1291</v>
      </c>
    </row>
    <row r="18" spans="1:19">
      <c r="A18" s="390" t="s">
        <v>562</v>
      </c>
      <c r="B18" s="390" t="s">
        <v>636</v>
      </c>
      <c r="C18" s="391">
        <v>790</v>
      </c>
      <c r="D18" s="208">
        <v>0</v>
      </c>
      <c r="E18" s="208">
        <v>412</v>
      </c>
      <c r="F18" s="208">
        <v>8</v>
      </c>
      <c r="G18" s="208">
        <v>2</v>
      </c>
      <c r="H18" s="208">
        <v>0</v>
      </c>
      <c r="I18" s="208">
        <v>273</v>
      </c>
      <c r="J18" s="208">
        <v>1128</v>
      </c>
      <c r="K18" s="208">
        <v>149</v>
      </c>
      <c r="L18" s="208">
        <v>0</v>
      </c>
      <c r="M18" s="208">
        <v>0</v>
      </c>
      <c r="N18" s="208">
        <v>0</v>
      </c>
      <c r="O18" s="208">
        <v>0</v>
      </c>
      <c r="P18" s="208">
        <v>0</v>
      </c>
      <c r="Q18" s="208">
        <v>0</v>
      </c>
      <c r="R18" s="208">
        <v>0</v>
      </c>
      <c r="S18" s="395">
        <v>1972</v>
      </c>
    </row>
    <row r="19" spans="1:19">
      <c r="A19" s="390" t="s">
        <v>483</v>
      </c>
      <c r="B19" s="390" t="s">
        <v>636</v>
      </c>
      <c r="C19" s="391">
        <v>895</v>
      </c>
      <c r="D19" s="208">
        <v>0</v>
      </c>
      <c r="E19" s="208">
        <v>459</v>
      </c>
      <c r="F19" s="208">
        <v>11</v>
      </c>
      <c r="G19" s="208">
        <v>1</v>
      </c>
      <c r="H19" s="208">
        <v>0</v>
      </c>
      <c r="I19" s="208">
        <v>172</v>
      </c>
      <c r="J19" s="208">
        <v>1069</v>
      </c>
      <c r="K19" s="208">
        <v>92</v>
      </c>
      <c r="L19" s="208">
        <v>0</v>
      </c>
      <c r="M19" s="208">
        <v>0</v>
      </c>
      <c r="N19" s="208">
        <v>0</v>
      </c>
      <c r="O19" s="208">
        <v>0</v>
      </c>
      <c r="P19" s="208">
        <v>0</v>
      </c>
      <c r="Q19" s="208">
        <v>0</v>
      </c>
      <c r="R19" s="208">
        <v>0</v>
      </c>
      <c r="S19" s="395">
        <v>1804</v>
      </c>
    </row>
    <row r="20" spans="1:19" ht="15.75">
      <c r="A20" s="386" t="s">
        <v>804</v>
      </c>
      <c r="B20" s="392"/>
      <c r="C20" s="393"/>
      <c r="D20" s="388">
        <v>91718</v>
      </c>
      <c r="E20" s="388">
        <v>85556</v>
      </c>
      <c r="F20" s="389">
        <v>6482</v>
      </c>
      <c r="G20" s="388">
        <v>2850</v>
      </c>
      <c r="H20" s="388">
        <v>3</v>
      </c>
      <c r="I20" s="388">
        <v>9252</v>
      </c>
      <c r="J20" s="388">
        <v>2152</v>
      </c>
      <c r="K20" s="389">
        <v>40</v>
      </c>
      <c r="L20" s="388">
        <v>2</v>
      </c>
      <c r="M20" s="389">
        <v>0</v>
      </c>
      <c r="N20" s="389">
        <v>0</v>
      </c>
      <c r="O20" s="389">
        <v>260</v>
      </c>
      <c r="P20" s="389">
        <v>0</v>
      </c>
      <c r="Q20" s="389">
        <v>2</v>
      </c>
      <c r="R20" s="389">
        <v>1</v>
      </c>
      <c r="S20" s="388">
        <v>198318</v>
      </c>
    </row>
    <row r="21" spans="1:19">
      <c r="A21" s="390" t="s">
        <v>563</v>
      </c>
      <c r="B21" s="390" t="s">
        <v>638</v>
      </c>
      <c r="C21" s="391">
        <v>45</v>
      </c>
      <c r="D21" s="208">
        <v>42930</v>
      </c>
      <c r="E21" s="208">
        <v>31704</v>
      </c>
      <c r="F21" s="208">
        <v>1511</v>
      </c>
      <c r="G21" s="208">
        <v>2082</v>
      </c>
      <c r="H21" s="208">
        <v>2</v>
      </c>
      <c r="I21" s="208">
        <v>2455</v>
      </c>
      <c r="J21" s="208">
        <v>443</v>
      </c>
      <c r="K21" s="208">
        <v>7</v>
      </c>
      <c r="L21" s="208">
        <v>0</v>
      </c>
      <c r="M21" s="208">
        <v>0</v>
      </c>
      <c r="N21" s="208">
        <v>0</v>
      </c>
      <c r="O21" s="208">
        <v>8</v>
      </c>
      <c r="P21" s="208">
        <v>0</v>
      </c>
      <c r="Q21" s="208">
        <v>0</v>
      </c>
      <c r="R21" s="208">
        <v>0</v>
      </c>
      <c r="S21" s="395">
        <v>81142</v>
      </c>
    </row>
    <row r="22" spans="1:19">
      <c r="A22" s="390" t="s">
        <v>372</v>
      </c>
      <c r="B22" s="390" t="s">
        <v>638</v>
      </c>
      <c r="C22" s="391">
        <v>51</v>
      </c>
      <c r="D22" s="208">
        <v>1372</v>
      </c>
      <c r="E22" s="208">
        <v>1837</v>
      </c>
      <c r="F22" s="208">
        <v>446</v>
      </c>
      <c r="G22" s="208">
        <v>94</v>
      </c>
      <c r="H22" s="208">
        <v>0</v>
      </c>
      <c r="I22" s="208">
        <v>360</v>
      </c>
      <c r="J22" s="208">
        <v>0</v>
      </c>
      <c r="K22" s="208">
        <v>0</v>
      </c>
      <c r="L22" s="208">
        <v>0</v>
      </c>
      <c r="M22" s="208">
        <v>0</v>
      </c>
      <c r="N22" s="208">
        <v>0</v>
      </c>
      <c r="O22" s="208">
        <v>44</v>
      </c>
      <c r="P22" s="208">
        <v>0</v>
      </c>
      <c r="Q22" s="208">
        <v>0</v>
      </c>
      <c r="R22" s="208">
        <v>1</v>
      </c>
      <c r="S22" s="395">
        <v>4154</v>
      </c>
    </row>
    <row r="23" spans="1:19">
      <c r="A23" s="390" t="s">
        <v>390</v>
      </c>
      <c r="B23" s="390" t="s">
        <v>638</v>
      </c>
      <c r="C23" s="391">
        <v>147</v>
      </c>
      <c r="D23" s="208">
        <v>13045</v>
      </c>
      <c r="E23" s="208">
        <v>11227</v>
      </c>
      <c r="F23" s="208">
        <v>570</v>
      </c>
      <c r="G23" s="208">
        <v>210</v>
      </c>
      <c r="H23" s="208">
        <v>0</v>
      </c>
      <c r="I23" s="208">
        <v>1316</v>
      </c>
      <c r="J23" s="208">
        <v>270</v>
      </c>
      <c r="K23" s="208">
        <v>2</v>
      </c>
      <c r="L23" s="208">
        <v>0</v>
      </c>
      <c r="M23" s="208">
        <v>0</v>
      </c>
      <c r="N23" s="208">
        <v>0</v>
      </c>
      <c r="O23" s="208">
        <v>0</v>
      </c>
      <c r="P23" s="208">
        <v>0</v>
      </c>
      <c r="Q23" s="208">
        <v>0</v>
      </c>
      <c r="R23" s="208">
        <v>0</v>
      </c>
      <c r="S23" s="395">
        <v>26640</v>
      </c>
    </row>
    <row r="24" spans="1:19">
      <c r="A24" s="390" t="s">
        <v>564</v>
      </c>
      <c r="B24" s="390" t="s">
        <v>638</v>
      </c>
      <c r="C24" s="391">
        <v>172</v>
      </c>
      <c r="D24" s="208">
        <v>15156</v>
      </c>
      <c r="E24" s="208">
        <v>13660</v>
      </c>
      <c r="F24" s="208">
        <v>856</v>
      </c>
      <c r="G24" s="208">
        <v>149</v>
      </c>
      <c r="H24" s="208">
        <v>0</v>
      </c>
      <c r="I24" s="208">
        <v>1302</v>
      </c>
      <c r="J24" s="208">
        <v>290</v>
      </c>
      <c r="K24" s="208">
        <v>3</v>
      </c>
      <c r="L24" s="208">
        <v>0</v>
      </c>
      <c r="M24" s="208">
        <v>0</v>
      </c>
      <c r="N24" s="208">
        <v>0</v>
      </c>
      <c r="O24" s="208">
        <v>49</v>
      </c>
      <c r="P24" s="208">
        <v>0</v>
      </c>
      <c r="Q24" s="208">
        <v>0</v>
      </c>
      <c r="R24" s="208">
        <v>0</v>
      </c>
      <c r="S24" s="395">
        <v>31465</v>
      </c>
    </row>
    <row r="25" spans="1:19" ht="15" customHeight="1">
      <c r="A25" s="390" t="s">
        <v>565</v>
      </c>
      <c r="B25" s="390" t="s">
        <v>638</v>
      </c>
      <c r="C25" s="391">
        <v>475</v>
      </c>
      <c r="D25" s="208">
        <v>0</v>
      </c>
      <c r="E25" s="208">
        <v>166</v>
      </c>
      <c r="F25" s="208">
        <v>5</v>
      </c>
      <c r="G25" s="208">
        <v>0</v>
      </c>
      <c r="H25" s="208">
        <v>0</v>
      </c>
      <c r="I25" s="208">
        <v>170</v>
      </c>
      <c r="J25" s="208">
        <v>0</v>
      </c>
      <c r="K25" s="208">
        <v>0</v>
      </c>
      <c r="L25" s="208">
        <v>0</v>
      </c>
      <c r="M25" s="208">
        <v>0</v>
      </c>
      <c r="N25" s="208">
        <v>0</v>
      </c>
      <c r="O25" s="208">
        <v>0</v>
      </c>
      <c r="P25" s="208">
        <v>0</v>
      </c>
      <c r="Q25" s="208">
        <v>0</v>
      </c>
      <c r="R25" s="208">
        <v>0</v>
      </c>
      <c r="S25" s="395">
        <v>341</v>
      </c>
    </row>
    <row r="26" spans="1:19" ht="15" customHeight="1">
      <c r="A26" s="390" t="s">
        <v>566</v>
      </c>
      <c r="B26" s="390" t="s">
        <v>638</v>
      </c>
      <c r="C26" s="391">
        <v>480</v>
      </c>
      <c r="D26" s="208">
        <v>0</v>
      </c>
      <c r="E26" s="208">
        <v>1354</v>
      </c>
      <c r="F26" s="208">
        <v>119</v>
      </c>
      <c r="G26" s="208">
        <v>0</v>
      </c>
      <c r="H26" s="208">
        <v>0</v>
      </c>
      <c r="I26" s="208">
        <v>601</v>
      </c>
      <c r="J26" s="208">
        <v>126</v>
      </c>
      <c r="K26" s="208">
        <v>12</v>
      </c>
      <c r="L26" s="208">
        <v>0</v>
      </c>
      <c r="M26" s="208">
        <v>0</v>
      </c>
      <c r="N26" s="208">
        <v>0</v>
      </c>
      <c r="O26" s="208">
        <v>94</v>
      </c>
      <c r="P26" s="208">
        <v>0</v>
      </c>
      <c r="Q26" s="208">
        <v>0</v>
      </c>
      <c r="R26" s="208">
        <v>0</v>
      </c>
      <c r="S26" s="395">
        <v>2306</v>
      </c>
    </row>
    <row r="27" spans="1:19" ht="15" customHeight="1">
      <c r="A27" s="390" t="s">
        <v>567</v>
      </c>
      <c r="B27" s="390" t="s">
        <v>638</v>
      </c>
      <c r="C27" s="391">
        <v>490</v>
      </c>
      <c r="D27" s="208">
        <v>0</v>
      </c>
      <c r="E27" s="208">
        <v>4354</v>
      </c>
      <c r="F27" s="208">
        <v>696</v>
      </c>
      <c r="G27" s="208">
        <v>0</v>
      </c>
      <c r="H27" s="208">
        <v>0</v>
      </c>
      <c r="I27" s="208">
        <v>524</v>
      </c>
      <c r="J27" s="208">
        <v>380</v>
      </c>
      <c r="K27" s="208">
        <v>6</v>
      </c>
      <c r="L27" s="208">
        <v>0</v>
      </c>
      <c r="M27" s="208">
        <v>0</v>
      </c>
      <c r="N27" s="208">
        <v>0</v>
      </c>
      <c r="O27" s="208">
        <v>27</v>
      </c>
      <c r="P27" s="208">
        <v>0</v>
      </c>
      <c r="Q27" s="208">
        <v>0</v>
      </c>
      <c r="R27" s="208">
        <v>0</v>
      </c>
      <c r="S27" s="395">
        <v>5987</v>
      </c>
    </row>
    <row r="28" spans="1:19" ht="15" customHeight="1">
      <c r="A28" s="390" t="s">
        <v>568</v>
      </c>
      <c r="B28" s="390" t="s">
        <v>638</v>
      </c>
      <c r="C28" s="391">
        <v>659</v>
      </c>
      <c r="D28" s="208">
        <v>0</v>
      </c>
      <c r="E28" s="208">
        <v>1306</v>
      </c>
      <c r="F28" s="208">
        <v>301</v>
      </c>
      <c r="G28" s="208">
        <v>0</v>
      </c>
      <c r="H28" s="208">
        <v>0</v>
      </c>
      <c r="I28" s="208">
        <v>392</v>
      </c>
      <c r="J28" s="208">
        <v>0</v>
      </c>
      <c r="K28" s="208">
        <v>0</v>
      </c>
      <c r="L28" s="208">
        <v>0</v>
      </c>
      <c r="M28" s="208">
        <v>0</v>
      </c>
      <c r="N28" s="208">
        <v>0</v>
      </c>
      <c r="O28" s="208">
        <v>27</v>
      </c>
      <c r="P28" s="208">
        <v>0</v>
      </c>
      <c r="Q28" s="208">
        <v>0</v>
      </c>
      <c r="R28" s="208">
        <v>0</v>
      </c>
      <c r="S28" s="395">
        <v>2026</v>
      </c>
    </row>
    <row r="29" spans="1:19" ht="15" customHeight="1">
      <c r="A29" s="390" t="s">
        <v>569</v>
      </c>
      <c r="B29" s="390" t="s">
        <v>638</v>
      </c>
      <c r="C29" s="391">
        <v>665</v>
      </c>
      <c r="D29" s="208">
        <v>0</v>
      </c>
      <c r="E29" s="208">
        <v>1672</v>
      </c>
      <c r="F29" s="208">
        <v>172</v>
      </c>
      <c r="G29" s="208">
        <v>0</v>
      </c>
      <c r="H29" s="208">
        <v>0</v>
      </c>
      <c r="I29" s="208">
        <v>734</v>
      </c>
      <c r="J29" s="208">
        <v>170</v>
      </c>
      <c r="K29" s="208">
        <v>5</v>
      </c>
      <c r="L29" s="208">
        <v>0</v>
      </c>
      <c r="M29" s="208">
        <v>0</v>
      </c>
      <c r="N29" s="208">
        <v>0</v>
      </c>
      <c r="O29" s="208">
        <v>0</v>
      </c>
      <c r="P29" s="208">
        <v>0</v>
      </c>
      <c r="Q29" s="208">
        <v>0</v>
      </c>
      <c r="R29" s="208">
        <v>0</v>
      </c>
      <c r="S29" s="395">
        <v>2753</v>
      </c>
    </row>
    <row r="30" spans="1:19" ht="15" customHeight="1">
      <c r="A30" s="390" t="s">
        <v>471</v>
      </c>
      <c r="B30" s="390" t="s">
        <v>638</v>
      </c>
      <c r="C30" s="391">
        <v>837</v>
      </c>
      <c r="D30" s="208">
        <v>19215</v>
      </c>
      <c r="E30" s="208">
        <v>18176</v>
      </c>
      <c r="F30" s="208">
        <v>1802</v>
      </c>
      <c r="G30" s="208">
        <v>315</v>
      </c>
      <c r="H30" s="208">
        <v>1</v>
      </c>
      <c r="I30" s="208">
        <v>1215</v>
      </c>
      <c r="J30" s="208">
        <v>473</v>
      </c>
      <c r="K30" s="208">
        <v>5</v>
      </c>
      <c r="L30" s="208">
        <v>2</v>
      </c>
      <c r="M30" s="208">
        <v>0</v>
      </c>
      <c r="N30" s="208">
        <v>0</v>
      </c>
      <c r="O30" s="208">
        <v>11</v>
      </c>
      <c r="P30" s="208">
        <v>0</v>
      </c>
      <c r="Q30" s="208">
        <v>2</v>
      </c>
      <c r="R30" s="208">
        <v>0</v>
      </c>
      <c r="S30" s="395">
        <v>41217</v>
      </c>
    </row>
    <row r="31" spans="1:19" ht="15" customHeight="1">
      <c r="A31" s="390" t="s">
        <v>570</v>
      </c>
      <c r="B31" s="390" t="s">
        <v>638</v>
      </c>
      <c r="C31" s="391">
        <v>873</v>
      </c>
      <c r="D31" s="208">
        <v>0</v>
      </c>
      <c r="E31" s="208">
        <v>100</v>
      </c>
      <c r="F31" s="208">
        <v>4</v>
      </c>
      <c r="G31" s="208">
        <v>0</v>
      </c>
      <c r="H31" s="208">
        <v>0</v>
      </c>
      <c r="I31" s="208">
        <v>183</v>
      </c>
      <c r="J31" s="208">
        <v>0</v>
      </c>
      <c r="K31" s="208">
        <v>0</v>
      </c>
      <c r="L31" s="208">
        <v>0</v>
      </c>
      <c r="M31" s="208">
        <v>0</v>
      </c>
      <c r="N31" s="208">
        <v>0</v>
      </c>
      <c r="O31" s="208">
        <v>0</v>
      </c>
      <c r="P31" s="208">
        <v>0</v>
      </c>
      <c r="Q31" s="208">
        <v>0</v>
      </c>
      <c r="R31" s="208">
        <v>0</v>
      </c>
      <c r="S31" s="395">
        <v>287</v>
      </c>
    </row>
    <row r="32" spans="1:19" ht="15" customHeight="1">
      <c r="A32" s="386" t="s">
        <v>627</v>
      </c>
      <c r="B32" s="392"/>
      <c r="C32" s="393"/>
      <c r="D32" s="388">
        <v>6</v>
      </c>
      <c r="E32" s="388">
        <v>27038</v>
      </c>
      <c r="F32" s="389">
        <v>345</v>
      </c>
      <c r="G32" s="388">
        <v>242</v>
      </c>
      <c r="H32" s="388">
        <v>0</v>
      </c>
      <c r="I32" s="388">
        <v>5878</v>
      </c>
      <c r="J32" s="388">
        <v>7799</v>
      </c>
      <c r="K32" s="389">
        <v>341</v>
      </c>
      <c r="L32" s="388">
        <v>12</v>
      </c>
      <c r="M32" s="389">
        <v>86</v>
      </c>
      <c r="N32" s="389">
        <v>0</v>
      </c>
      <c r="O32" s="389">
        <v>0</v>
      </c>
      <c r="P32" s="389">
        <v>0</v>
      </c>
      <c r="Q32" s="389">
        <v>0</v>
      </c>
      <c r="R32" s="389">
        <v>0</v>
      </c>
      <c r="S32" s="388">
        <v>41747</v>
      </c>
    </row>
    <row r="33" spans="1:19" ht="15" customHeight="1">
      <c r="A33" s="390" t="s">
        <v>364</v>
      </c>
      <c r="B33" s="390" t="s">
        <v>627</v>
      </c>
      <c r="C33" s="391">
        <v>31</v>
      </c>
      <c r="D33" s="208">
        <v>0</v>
      </c>
      <c r="E33" s="208">
        <v>1830</v>
      </c>
      <c r="F33" s="208">
        <v>12</v>
      </c>
      <c r="G33" s="208">
        <v>0</v>
      </c>
      <c r="H33" s="208">
        <v>0</v>
      </c>
      <c r="I33" s="208">
        <v>302</v>
      </c>
      <c r="J33" s="208">
        <v>1045</v>
      </c>
      <c r="K33" s="208">
        <v>72</v>
      </c>
      <c r="L33" s="208">
        <v>5</v>
      </c>
      <c r="M33" s="208">
        <v>0</v>
      </c>
      <c r="N33" s="208">
        <v>0</v>
      </c>
      <c r="O33" s="208">
        <v>0</v>
      </c>
      <c r="P33" s="208">
        <v>0</v>
      </c>
      <c r="Q33" s="208">
        <v>0</v>
      </c>
      <c r="R33" s="208">
        <v>0</v>
      </c>
      <c r="S33" s="395">
        <v>3266</v>
      </c>
    </row>
    <row r="34" spans="1:19" ht="15" customHeight="1">
      <c r="A34" s="390" t="s">
        <v>571</v>
      </c>
      <c r="B34" s="390" t="s">
        <v>627</v>
      </c>
      <c r="C34" s="391">
        <v>40</v>
      </c>
      <c r="D34" s="208">
        <v>0</v>
      </c>
      <c r="E34" s="208">
        <v>584</v>
      </c>
      <c r="F34" s="208">
        <v>3</v>
      </c>
      <c r="G34" s="208">
        <v>0</v>
      </c>
      <c r="H34" s="208">
        <v>0</v>
      </c>
      <c r="I34" s="208">
        <v>113</v>
      </c>
      <c r="J34" s="208">
        <v>747</v>
      </c>
      <c r="K34" s="208">
        <v>63</v>
      </c>
      <c r="L34" s="208">
        <v>0</v>
      </c>
      <c r="M34" s="208">
        <v>0</v>
      </c>
      <c r="N34" s="208">
        <v>0</v>
      </c>
      <c r="O34" s="208">
        <v>0</v>
      </c>
      <c r="P34" s="208">
        <v>0</v>
      </c>
      <c r="Q34" s="208">
        <v>0</v>
      </c>
      <c r="R34" s="208">
        <v>0</v>
      </c>
      <c r="S34" s="395">
        <v>1510</v>
      </c>
    </row>
    <row r="35" spans="1:19" ht="15" customHeight="1">
      <c r="A35" s="390" t="s">
        <v>395</v>
      </c>
      <c r="B35" s="390" t="s">
        <v>627</v>
      </c>
      <c r="C35" s="391">
        <v>190</v>
      </c>
      <c r="D35" s="208">
        <v>0</v>
      </c>
      <c r="E35" s="208">
        <v>2322</v>
      </c>
      <c r="F35" s="208">
        <v>18</v>
      </c>
      <c r="G35" s="208">
        <v>0</v>
      </c>
      <c r="H35" s="208">
        <v>0</v>
      </c>
      <c r="I35" s="208">
        <v>868</v>
      </c>
      <c r="J35" s="208">
        <v>0</v>
      </c>
      <c r="K35" s="208">
        <v>0</v>
      </c>
      <c r="L35" s="208">
        <v>2</v>
      </c>
      <c r="M35" s="208">
        <v>86</v>
      </c>
      <c r="N35" s="208">
        <v>0</v>
      </c>
      <c r="O35" s="208">
        <v>0</v>
      </c>
      <c r="P35" s="208">
        <v>0</v>
      </c>
      <c r="Q35" s="208">
        <v>0</v>
      </c>
      <c r="R35" s="208">
        <v>0</v>
      </c>
      <c r="S35" s="395">
        <v>3296</v>
      </c>
    </row>
    <row r="36" spans="1:19" ht="15" customHeight="1">
      <c r="A36" s="390" t="s">
        <v>441</v>
      </c>
      <c r="B36" s="390" t="s">
        <v>627</v>
      </c>
      <c r="C36" s="391">
        <v>604</v>
      </c>
      <c r="D36" s="208">
        <v>4</v>
      </c>
      <c r="E36" s="208">
        <v>3108</v>
      </c>
      <c r="F36" s="208">
        <v>39</v>
      </c>
      <c r="G36" s="208">
        <v>0</v>
      </c>
      <c r="H36" s="208">
        <v>0</v>
      </c>
      <c r="I36" s="208">
        <v>522</v>
      </c>
      <c r="J36" s="208">
        <v>2144</v>
      </c>
      <c r="K36" s="208">
        <v>68</v>
      </c>
      <c r="L36" s="208">
        <v>0</v>
      </c>
      <c r="M36" s="208">
        <v>0</v>
      </c>
      <c r="N36" s="208">
        <v>0</v>
      </c>
      <c r="O36" s="208">
        <v>0</v>
      </c>
      <c r="P36" s="208">
        <v>0</v>
      </c>
      <c r="Q36" s="208">
        <v>0</v>
      </c>
      <c r="R36" s="208">
        <v>0</v>
      </c>
      <c r="S36" s="395">
        <v>5885</v>
      </c>
    </row>
    <row r="37" spans="1:19" ht="15" customHeight="1">
      <c r="A37" s="390" t="s">
        <v>457</v>
      </c>
      <c r="B37" s="390" t="s">
        <v>627</v>
      </c>
      <c r="C37" s="391">
        <v>670</v>
      </c>
      <c r="D37" s="208">
        <v>0</v>
      </c>
      <c r="E37" s="208">
        <v>2655</v>
      </c>
      <c r="F37" s="208">
        <v>23</v>
      </c>
      <c r="G37" s="208">
        <v>0</v>
      </c>
      <c r="H37" s="208">
        <v>0</v>
      </c>
      <c r="I37" s="208">
        <v>1077</v>
      </c>
      <c r="J37" s="208">
        <v>0</v>
      </c>
      <c r="K37" s="208">
        <v>0</v>
      </c>
      <c r="L37" s="208">
        <v>0</v>
      </c>
      <c r="M37" s="208">
        <v>0</v>
      </c>
      <c r="N37" s="208">
        <v>0</v>
      </c>
      <c r="O37" s="208">
        <v>0</v>
      </c>
      <c r="P37" s="208">
        <v>0</v>
      </c>
      <c r="Q37" s="208">
        <v>0</v>
      </c>
      <c r="R37" s="208">
        <v>0</v>
      </c>
      <c r="S37" s="395">
        <v>3755</v>
      </c>
    </row>
    <row r="38" spans="1:19" ht="15" customHeight="1">
      <c r="A38" s="390" t="s">
        <v>461</v>
      </c>
      <c r="B38" s="390" t="s">
        <v>627</v>
      </c>
      <c r="C38" s="391">
        <v>690</v>
      </c>
      <c r="D38" s="208">
        <v>0</v>
      </c>
      <c r="E38" s="208">
        <v>1074</v>
      </c>
      <c r="F38" s="208">
        <v>15</v>
      </c>
      <c r="G38" s="208">
        <v>0</v>
      </c>
      <c r="H38" s="208">
        <v>0</v>
      </c>
      <c r="I38" s="208">
        <v>652</v>
      </c>
      <c r="J38" s="208">
        <v>0</v>
      </c>
      <c r="K38" s="208">
        <v>0</v>
      </c>
      <c r="L38" s="208">
        <v>2</v>
      </c>
      <c r="M38" s="208">
        <v>0</v>
      </c>
      <c r="N38" s="208">
        <v>0</v>
      </c>
      <c r="O38" s="208">
        <v>0</v>
      </c>
      <c r="P38" s="208">
        <v>0</v>
      </c>
      <c r="Q38" s="208">
        <v>0</v>
      </c>
      <c r="R38" s="208">
        <v>0</v>
      </c>
      <c r="S38" s="395">
        <v>1743</v>
      </c>
    </row>
    <row r="39" spans="1:19" ht="15" customHeight="1">
      <c r="A39" s="390" t="s">
        <v>463</v>
      </c>
      <c r="B39" s="390" t="s">
        <v>627</v>
      </c>
      <c r="C39" s="391">
        <v>736</v>
      </c>
      <c r="D39" s="208">
        <v>0</v>
      </c>
      <c r="E39" s="208">
        <v>10678</v>
      </c>
      <c r="F39" s="208">
        <v>101</v>
      </c>
      <c r="G39" s="208">
        <v>0</v>
      </c>
      <c r="H39" s="208">
        <v>0</v>
      </c>
      <c r="I39" s="208">
        <v>772</v>
      </c>
      <c r="J39" s="208">
        <v>2918</v>
      </c>
      <c r="K39" s="208">
        <v>97</v>
      </c>
      <c r="L39" s="208">
        <v>0</v>
      </c>
      <c r="M39" s="208">
        <v>0</v>
      </c>
      <c r="N39" s="208">
        <v>0</v>
      </c>
      <c r="O39" s="208">
        <v>0</v>
      </c>
      <c r="P39" s="208">
        <v>0</v>
      </c>
      <c r="Q39" s="208">
        <v>0</v>
      </c>
      <c r="R39" s="208">
        <v>0</v>
      </c>
      <c r="S39" s="395">
        <v>14566</v>
      </c>
    </row>
    <row r="40" spans="1:19" ht="15" customHeight="1">
      <c r="A40" s="390" t="s">
        <v>572</v>
      </c>
      <c r="B40" s="390" t="s">
        <v>627</v>
      </c>
      <c r="C40" s="391">
        <v>858</v>
      </c>
      <c r="D40" s="208">
        <v>0</v>
      </c>
      <c r="E40" s="208">
        <v>1885</v>
      </c>
      <c r="F40" s="208">
        <v>18</v>
      </c>
      <c r="G40" s="208">
        <v>0</v>
      </c>
      <c r="H40" s="208">
        <v>0</v>
      </c>
      <c r="I40" s="208">
        <v>747</v>
      </c>
      <c r="J40" s="208">
        <v>0</v>
      </c>
      <c r="K40" s="208">
        <v>0</v>
      </c>
      <c r="L40" s="208">
        <v>2</v>
      </c>
      <c r="M40" s="208">
        <v>0</v>
      </c>
      <c r="N40" s="208">
        <v>0</v>
      </c>
      <c r="O40" s="208">
        <v>0</v>
      </c>
      <c r="P40" s="208">
        <v>0</v>
      </c>
      <c r="Q40" s="208">
        <v>0</v>
      </c>
      <c r="R40" s="208">
        <v>0</v>
      </c>
      <c r="S40" s="395">
        <v>2652</v>
      </c>
    </row>
    <row r="41" spans="1:19" ht="15" customHeight="1">
      <c r="A41" s="390" t="s">
        <v>573</v>
      </c>
      <c r="B41" s="390" t="s">
        <v>627</v>
      </c>
      <c r="C41" s="391">
        <v>885</v>
      </c>
      <c r="D41" s="208">
        <v>1</v>
      </c>
      <c r="E41" s="208">
        <v>694</v>
      </c>
      <c r="F41" s="208">
        <v>72</v>
      </c>
      <c r="G41" s="208">
        <v>0</v>
      </c>
      <c r="H41" s="208">
        <v>0</v>
      </c>
      <c r="I41" s="208">
        <v>202</v>
      </c>
      <c r="J41" s="208">
        <v>70</v>
      </c>
      <c r="K41" s="208">
        <v>1</v>
      </c>
      <c r="L41" s="208">
        <v>0</v>
      </c>
      <c r="M41" s="208">
        <v>0</v>
      </c>
      <c r="N41" s="208">
        <v>0</v>
      </c>
      <c r="O41" s="208">
        <v>0</v>
      </c>
      <c r="P41" s="208">
        <v>0</v>
      </c>
      <c r="Q41" s="208">
        <v>0</v>
      </c>
      <c r="R41" s="208">
        <v>0</v>
      </c>
      <c r="S41" s="395">
        <v>1040</v>
      </c>
    </row>
    <row r="42" spans="1:19" ht="15" customHeight="1">
      <c r="A42" s="390" t="s">
        <v>574</v>
      </c>
      <c r="B42" s="390" t="s">
        <v>627</v>
      </c>
      <c r="C42" s="391">
        <v>890</v>
      </c>
      <c r="D42" s="208">
        <v>1</v>
      </c>
      <c r="E42" s="208">
        <v>2208</v>
      </c>
      <c r="F42" s="208">
        <v>44</v>
      </c>
      <c r="G42" s="208">
        <v>242</v>
      </c>
      <c r="H42" s="208">
        <v>0</v>
      </c>
      <c r="I42" s="208">
        <v>623</v>
      </c>
      <c r="J42" s="208">
        <v>875</v>
      </c>
      <c r="K42" s="208">
        <v>40</v>
      </c>
      <c r="L42" s="208">
        <v>1</v>
      </c>
      <c r="M42" s="208">
        <v>0</v>
      </c>
      <c r="N42" s="208">
        <v>0</v>
      </c>
      <c r="O42" s="208">
        <v>0</v>
      </c>
      <c r="P42" s="208">
        <v>0</v>
      </c>
      <c r="Q42" s="208">
        <v>0</v>
      </c>
      <c r="R42" s="208">
        <v>0</v>
      </c>
      <c r="S42" s="395">
        <v>4034</v>
      </c>
    </row>
    <row r="43" spans="1:19" ht="15" customHeight="1">
      <c r="A43" s="386" t="s">
        <v>621</v>
      </c>
      <c r="B43" s="392"/>
      <c r="C43" s="393"/>
      <c r="D43" s="388">
        <v>675</v>
      </c>
      <c r="E43" s="388">
        <v>21876</v>
      </c>
      <c r="F43" s="389">
        <v>164</v>
      </c>
      <c r="G43" s="388">
        <v>65</v>
      </c>
      <c r="H43" s="388">
        <v>1</v>
      </c>
      <c r="I43" s="388">
        <v>6342</v>
      </c>
      <c r="J43" s="388">
        <v>5569</v>
      </c>
      <c r="K43" s="389">
        <v>450</v>
      </c>
      <c r="L43" s="388">
        <v>20</v>
      </c>
      <c r="M43" s="389">
        <v>0</v>
      </c>
      <c r="N43" s="389">
        <v>0</v>
      </c>
      <c r="O43" s="389">
        <v>39</v>
      </c>
      <c r="P43" s="389">
        <v>0</v>
      </c>
      <c r="Q43" s="389">
        <v>0</v>
      </c>
      <c r="R43" s="389">
        <v>0</v>
      </c>
      <c r="S43" s="388">
        <v>35201</v>
      </c>
    </row>
    <row r="44" spans="1:19" ht="15" customHeight="1">
      <c r="A44" s="390" t="s">
        <v>575</v>
      </c>
      <c r="B44" s="390" t="s">
        <v>621</v>
      </c>
      <c r="C44" s="391">
        <v>4</v>
      </c>
      <c r="D44" s="208">
        <v>0</v>
      </c>
      <c r="E44" s="208">
        <v>176</v>
      </c>
      <c r="F44" s="208">
        <v>2</v>
      </c>
      <c r="G44" s="208">
        <v>0</v>
      </c>
      <c r="H44" s="208">
        <v>0</v>
      </c>
      <c r="I44" s="208">
        <v>147</v>
      </c>
      <c r="J44" s="208">
        <v>0</v>
      </c>
      <c r="K44" s="208">
        <v>0</v>
      </c>
      <c r="L44" s="208">
        <v>0</v>
      </c>
      <c r="M44" s="208">
        <v>0</v>
      </c>
      <c r="N44" s="208">
        <v>0</v>
      </c>
      <c r="O44" s="208">
        <v>0</v>
      </c>
      <c r="P44" s="208">
        <v>0</v>
      </c>
      <c r="Q44" s="208">
        <v>0</v>
      </c>
      <c r="R44" s="208">
        <v>0</v>
      </c>
      <c r="S44" s="395">
        <v>325</v>
      </c>
    </row>
    <row r="45" spans="1:19" ht="15" customHeight="1">
      <c r="A45" s="390" t="s">
        <v>576</v>
      </c>
      <c r="B45" s="390" t="s">
        <v>621</v>
      </c>
      <c r="C45" s="391">
        <v>42</v>
      </c>
      <c r="D45" s="208">
        <v>0</v>
      </c>
      <c r="E45" s="208">
        <v>6071</v>
      </c>
      <c r="F45" s="208">
        <v>78</v>
      </c>
      <c r="G45" s="208">
        <v>0</v>
      </c>
      <c r="H45" s="208">
        <v>0</v>
      </c>
      <c r="I45" s="208">
        <v>832</v>
      </c>
      <c r="J45" s="208">
        <v>1838</v>
      </c>
      <c r="K45" s="208">
        <v>107</v>
      </c>
      <c r="L45" s="208">
        <v>5</v>
      </c>
      <c r="M45" s="208">
        <v>0</v>
      </c>
      <c r="N45" s="208">
        <v>0</v>
      </c>
      <c r="O45" s="208">
        <v>0</v>
      </c>
      <c r="P45" s="208">
        <v>0</v>
      </c>
      <c r="Q45" s="208">
        <v>0</v>
      </c>
      <c r="R45" s="208">
        <v>0</v>
      </c>
      <c r="S45" s="395">
        <v>8931</v>
      </c>
    </row>
    <row r="46" spans="1:19" ht="15" customHeight="1">
      <c r="A46" s="390" t="s">
        <v>577</v>
      </c>
      <c r="B46" s="390" t="s">
        <v>621</v>
      </c>
      <c r="C46" s="391">
        <v>44</v>
      </c>
      <c r="D46" s="208">
        <v>0</v>
      </c>
      <c r="E46" s="208">
        <v>936</v>
      </c>
      <c r="F46" s="208">
        <v>8</v>
      </c>
      <c r="G46" s="208">
        <v>0</v>
      </c>
      <c r="H46" s="208">
        <v>0</v>
      </c>
      <c r="I46" s="208">
        <v>346</v>
      </c>
      <c r="J46" s="208">
        <v>0</v>
      </c>
      <c r="K46" s="208">
        <v>0</v>
      </c>
      <c r="L46" s="208">
        <v>0</v>
      </c>
      <c r="M46" s="208">
        <v>0</v>
      </c>
      <c r="N46" s="208">
        <v>0</v>
      </c>
      <c r="O46" s="208">
        <v>0</v>
      </c>
      <c r="P46" s="208">
        <v>0</v>
      </c>
      <c r="Q46" s="208">
        <v>0</v>
      </c>
      <c r="R46" s="208">
        <v>0</v>
      </c>
      <c r="S46" s="395">
        <v>1290</v>
      </c>
    </row>
    <row r="47" spans="1:19" ht="15" customHeight="1">
      <c r="A47" s="390" t="s">
        <v>374</v>
      </c>
      <c r="B47" s="390" t="s">
        <v>621</v>
      </c>
      <c r="C47" s="391">
        <v>59</v>
      </c>
      <c r="D47" s="208">
        <v>0</v>
      </c>
      <c r="E47" s="208">
        <v>398</v>
      </c>
      <c r="F47" s="208">
        <v>13</v>
      </c>
      <c r="G47" s="208">
        <v>52</v>
      </c>
      <c r="H47" s="208">
        <v>0</v>
      </c>
      <c r="I47" s="208">
        <v>42</v>
      </c>
      <c r="J47" s="208">
        <v>208</v>
      </c>
      <c r="K47" s="208">
        <v>7</v>
      </c>
      <c r="L47" s="208">
        <v>0</v>
      </c>
      <c r="M47" s="208">
        <v>0</v>
      </c>
      <c r="N47" s="208">
        <v>0</v>
      </c>
      <c r="O47" s="208">
        <v>0</v>
      </c>
      <c r="P47" s="208">
        <v>0</v>
      </c>
      <c r="Q47" s="208">
        <v>0</v>
      </c>
      <c r="R47" s="208">
        <v>0</v>
      </c>
      <c r="S47" s="395">
        <v>720</v>
      </c>
    </row>
    <row r="48" spans="1:19" ht="15" customHeight="1">
      <c r="A48" s="390" t="s">
        <v>578</v>
      </c>
      <c r="B48" s="390" t="s">
        <v>621</v>
      </c>
      <c r="C48" s="391">
        <v>113</v>
      </c>
      <c r="D48" s="208">
        <v>0</v>
      </c>
      <c r="E48" s="208">
        <v>1283</v>
      </c>
      <c r="F48" s="208">
        <v>0</v>
      </c>
      <c r="G48" s="208">
        <v>0</v>
      </c>
      <c r="H48" s="208">
        <v>0</v>
      </c>
      <c r="I48" s="208">
        <v>527</v>
      </c>
      <c r="J48" s="208">
        <v>36</v>
      </c>
      <c r="K48" s="208">
        <v>0</v>
      </c>
      <c r="L48" s="208">
        <v>1</v>
      </c>
      <c r="M48" s="208">
        <v>0</v>
      </c>
      <c r="N48" s="208">
        <v>0</v>
      </c>
      <c r="O48" s="208">
        <v>0</v>
      </c>
      <c r="P48" s="208">
        <v>0</v>
      </c>
      <c r="Q48" s="208">
        <v>0</v>
      </c>
      <c r="R48" s="208">
        <v>0</v>
      </c>
      <c r="S48" s="395">
        <v>1847</v>
      </c>
    </row>
    <row r="49" spans="1:19" ht="15" customHeight="1">
      <c r="A49" s="390" t="s">
        <v>384</v>
      </c>
      <c r="B49" s="390" t="s">
        <v>621</v>
      </c>
      <c r="C49" s="391">
        <v>125</v>
      </c>
      <c r="D49" s="208">
        <v>0</v>
      </c>
      <c r="E49" s="208">
        <v>347</v>
      </c>
      <c r="F49" s="208">
        <v>4</v>
      </c>
      <c r="G49" s="208">
        <v>0</v>
      </c>
      <c r="H49" s="208">
        <v>0</v>
      </c>
      <c r="I49" s="208">
        <v>251</v>
      </c>
      <c r="J49" s="208">
        <v>0</v>
      </c>
      <c r="K49" s="208">
        <v>0</v>
      </c>
      <c r="L49" s="208">
        <v>0</v>
      </c>
      <c r="M49" s="208">
        <v>0</v>
      </c>
      <c r="N49" s="208">
        <v>0</v>
      </c>
      <c r="O49" s="208">
        <v>0</v>
      </c>
      <c r="P49" s="208">
        <v>0</v>
      </c>
      <c r="Q49" s="208">
        <v>0</v>
      </c>
      <c r="R49" s="208">
        <v>0</v>
      </c>
      <c r="S49" s="395">
        <v>602</v>
      </c>
    </row>
    <row r="50" spans="1:19" ht="15" customHeight="1">
      <c r="A50" s="390" t="s">
        <v>387</v>
      </c>
      <c r="B50" s="390" t="s">
        <v>621</v>
      </c>
      <c r="C50" s="391">
        <v>138</v>
      </c>
      <c r="D50" s="208">
        <v>0</v>
      </c>
      <c r="E50" s="208">
        <v>1488</v>
      </c>
      <c r="F50" s="208">
        <v>6</v>
      </c>
      <c r="G50" s="208">
        <v>0</v>
      </c>
      <c r="H50" s="208">
        <v>0</v>
      </c>
      <c r="I50" s="208">
        <v>863</v>
      </c>
      <c r="J50" s="208">
        <v>0</v>
      </c>
      <c r="K50" s="208">
        <v>0</v>
      </c>
      <c r="L50" s="208">
        <v>0</v>
      </c>
      <c r="M50" s="208">
        <v>0</v>
      </c>
      <c r="N50" s="208">
        <v>0</v>
      </c>
      <c r="O50" s="208">
        <v>0</v>
      </c>
      <c r="P50" s="208">
        <v>0</v>
      </c>
      <c r="Q50" s="208">
        <v>0</v>
      </c>
      <c r="R50" s="208">
        <v>0</v>
      </c>
      <c r="S50" s="395">
        <v>2357</v>
      </c>
    </row>
    <row r="51" spans="1:19" ht="15" customHeight="1">
      <c r="A51" s="390" t="s">
        <v>400</v>
      </c>
      <c r="B51" s="390" t="s">
        <v>621</v>
      </c>
      <c r="C51" s="391">
        <v>234</v>
      </c>
      <c r="D51" s="208">
        <v>0</v>
      </c>
      <c r="E51" s="208">
        <v>717</v>
      </c>
      <c r="F51" s="208">
        <v>5</v>
      </c>
      <c r="G51" s="208">
        <v>0</v>
      </c>
      <c r="H51" s="208">
        <v>0</v>
      </c>
      <c r="I51" s="208">
        <v>65</v>
      </c>
      <c r="J51" s="208">
        <v>1316</v>
      </c>
      <c r="K51" s="208">
        <v>108</v>
      </c>
      <c r="L51" s="208">
        <v>0</v>
      </c>
      <c r="M51" s="208">
        <v>0</v>
      </c>
      <c r="N51" s="208">
        <v>0</v>
      </c>
      <c r="O51" s="208">
        <v>29</v>
      </c>
      <c r="P51" s="208">
        <v>0</v>
      </c>
      <c r="Q51" s="208">
        <v>0</v>
      </c>
      <c r="R51" s="208">
        <v>0</v>
      </c>
      <c r="S51" s="395">
        <v>2240</v>
      </c>
    </row>
    <row r="52" spans="1:19" ht="15" customHeight="1">
      <c r="A52" s="390" t="s">
        <v>579</v>
      </c>
      <c r="B52" s="390" t="s">
        <v>621</v>
      </c>
      <c r="C52" s="391">
        <v>240</v>
      </c>
      <c r="D52" s="208">
        <v>0</v>
      </c>
      <c r="E52" s="208">
        <v>1226</v>
      </c>
      <c r="F52" s="208">
        <v>2</v>
      </c>
      <c r="G52" s="208">
        <v>0</v>
      </c>
      <c r="H52" s="208">
        <v>0</v>
      </c>
      <c r="I52" s="208">
        <v>551</v>
      </c>
      <c r="J52" s="208">
        <v>0</v>
      </c>
      <c r="K52" s="208">
        <v>0</v>
      </c>
      <c r="L52" s="208">
        <v>2</v>
      </c>
      <c r="M52" s="208">
        <v>0</v>
      </c>
      <c r="N52" s="208">
        <v>0</v>
      </c>
      <c r="O52" s="208">
        <v>0</v>
      </c>
      <c r="P52" s="208">
        <v>0</v>
      </c>
      <c r="Q52" s="208">
        <v>0</v>
      </c>
      <c r="R52" s="208">
        <v>0</v>
      </c>
      <c r="S52" s="395">
        <v>1781</v>
      </c>
    </row>
    <row r="53" spans="1:19" ht="15" customHeight="1">
      <c r="A53" s="390" t="s">
        <v>407</v>
      </c>
      <c r="B53" s="390" t="s">
        <v>621</v>
      </c>
      <c r="C53" s="391">
        <v>284</v>
      </c>
      <c r="D53" s="208">
        <v>1</v>
      </c>
      <c r="E53" s="208">
        <v>1178</v>
      </c>
      <c r="F53" s="208">
        <v>8</v>
      </c>
      <c r="G53" s="208">
        <v>0</v>
      </c>
      <c r="H53" s="208">
        <v>0</v>
      </c>
      <c r="I53" s="208">
        <v>161</v>
      </c>
      <c r="J53" s="208">
        <v>1211</v>
      </c>
      <c r="K53" s="208">
        <v>175</v>
      </c>
      <c r="L53" s="208">
        <v>0</v>
      </c>
      <c r="M53" s="208">
        <v>0</v>
      </c>
      <c r="N53" s="208">
        <v>0</v>
      </c>
      <c r="O53" s="208">
        <v>10</v>
      </c>
      <c r="P53" s="208">
        <v>0</v>
      </c>
      <c r="Q53" s="208">
        <v>0</v>
      </c>
      <c r="R53" s="208">
        <v>0</v>
      </c>
      <c r="S53" s="395">
        <v>2744</v>
      </c>
    </row>
    <row r="54" spans="1:19" ht="15" customHeight="1">
      <c r="A54" s="390" t="s">
        <v>408</v>
      </c>
      <c r="B54" s="390" t="s">
        <v>621</v>
      </c>
      <c r="C54" s="391">
        <v>306</v>
      </c>
      <c r="D54" s="208">
        <v>0</v>
      </c>
      <c r="E54" s="208">
        <v>680</v>
      </c>
      <c r="F54" s="208">
        <v>5</v>
      </c>
      <c r="G54" s="208">
        <v>13</v>
      </c>
      <c r="H54" s="208">
        <v>0</v>
      </c>
      <c r="I54" s="208">
        <v>74</v>
      </c>
      <c r="J54" s="208">
        <v>216</v>
      </c>
      <c r="K54" s="208">
        <v>3</v>
      </c>
      <c r="L54" s="208">
        <v>0</v>
      </c>
      <c r="M54" s="208">
        <v>0</v>
      </c>
      <c r="N54" s="208">
        <v>0</v>
      </c>
      <c r="O54" s="208">
        <v>0</v>
      </c>
      <c r="P54" s="208">
        <v>0</v>
      </c>
      <c r="Q54" s="208">
        <v>0</v>
      </c>
      <c r="R54" s="208">
        <v>0</v>
      </c>
      <c r="S54" s="395">
        <v>991</v>
      </c>
    </row>
    <row r="55" spans="1:19" ht="15" customHeight="1">
      <c r="A55" s="390" t="s">
        <v>415</v>
      </c>
      <c r="B55" s="390" t="s">
        <v>621</v>
      </c>
      <c r="C55" s="391">
        <v>347</v>
      </c>
      <c r="D55" s="208">
        <v>0</v>
      </c>
      <c r="E55" s="208">
        <v>433</v>
      </c>
      <c r="F55" s="208">
        <v>4</v>
      </c>
      <c r="G55" s="208">
        <v>0</v>
      </c>
      <c r="H55" s="208">
        <v>0</v>
      </c>
      <c r="I55" s="208">
        <v>291</v>
      </c>
      <c r="J55" s="208">
        <v>0</v>
      </c>
      <c r="K55" s="208">
        <v>0</v>
      </c>
      <c r="L55" s="208">
        <v>3</v>
      </c>
      <c r="M55" s="208">
        <v>0</v>
      </c>
      <c r="N55" s="208">
        <v>0</v>
      </c>
      <c r="O55" s="208">
        <v>0</v>
      </c>
      <c r="P55" s="208">
        <v>0</v>
      </c>
      <c r="Q55" s="208">
        <v>0</v>
      </c>
      <c r="R55" s="208">
        <v>0</v>
      </c>
      <c r="S55" s="395">
        <v>731</v>
      </c>
    </row>
    <row r="56" spans="1:19" ht="15" customHeight="1">
      <c r="A56" s="390" t="s">
        <v>425</v>
      </c>
      <c r="B56" s="390" t="s">
        <v>621</v>
      </c>
      <c r="C56" s="391">
        <v>411</v>
      </c>
      <c r="D56" s="208">
        <v>0</v>
      </c>
      <c r="E56" s="208">
        <v>737</v>
      </c>
      <c r="F56" s="208">
        <v>2</v>
      </c>
      <c r="G56" s="208">
        <v>0</v>
      </c>
      <c r="H56" s="208">
        <v>0</v>
      </c>
      <c r="I56" s="208">
        <v>430</v>
      </c>
      <c r="J56" s="208">
        <v>0</v>
      </c>
      <c r="K56" s="208">
        <v>0</v>
      </c>
      <c r="L56" s="208">
        <v>1</v>
      </c>
      <c r="M56" s="208">
        <v>0</v>
      </c>
      <c r="N56" s="208">
        <v>0</v>
      </c>
      <c r="O56" s="208">
        <v>0</v>
      </c>
      <c r="P56" s="208">
        <v>0</v>
      </c>
      <c r="Q56" s="208">
        <v>0</v>
      </c>
      <c r="R56" s="208">
        <v>0</v>
      </c>
      <c r="S56" s="395">
        <v>1170</v>
      </c>
    </row>
    <row r="57" spans="1:19" ht="15" customHeight="1">
      <c r="A57" s="390" t="s">
        <v>434</v>
      </c>
      <c r="B57" s="390" t="s">
        <v>621</v>
      </c>
      <c r="C57" s="391">
        <v>501</v>
      </c>
      <c r="D57" s="208">
        <v>0</v>
      </c>
      <c r="E57" s="208">
        <v>177</v>
      </c>
      <c r="F57" s="208">
        <v>0</v>
      </c>
      <c r="G57" s="208">
        <v>0</v>
      </c>
      <c r="H57" s="208">
        <v>0</v>
      </c>
      <c r="I57" s="208">
        <v>111</v>
      </c>
      <c r="J57" s="208">
        <v>0</v>
      </c>
      <c r="K57" s="208">
        <v>0</v>
      </c>
      <c r="L57" s="208">
        <v>1</v>
      </c>
      <c r="M57" s="208">
        <v>0</v>
      </c>
      <c r="N57" s="208">
        <v>0</v>
      </c>
      <c r="O57" s="208">
        <v>0</v>
      </c>
      <c r="P57" s="208">
        <v>0</v>
      </c>
      <c r="Q57" s="208">
        <v>0</v>
      </c>
      <c r="R57" s="208">
        <v>0</v>
      </c>
      <c r="S57" s="395">
        <v>289</v>
      </c>
    </row>
    <row r="58" spans="1:19" ht="15" customHeight="1">
      <c r="A58" s="390" t="s">
        <v>436</v>
      </c>
      <c r="B58" s="390" t="s">
        <v>621</v>
      </c>
      <c r="C58" s="391">
        <v>543</v>
      </c>
      <c r="D58" s="208">
        <v>0</v>
      </c>
      <c r="E58" s="208">
        <v>90</v>
      </c>
      <c r="F58" s="208">
        <v>2</v>
      </c>
      <c r="G58" s="208">
        <v>0</v>
      </c>
      <c r="H58" s="208">
        <v>0</v>
      </c>
      <c r="I58" s="208">
        <v>98</v>
      </c>
      <c r="J58" s="208">
        <v>333</v>
      </c>
      <c r="K58" s="208">
        <v>23</v>
      </c>
      <c r="L58" s="208">
        <v>0</v>
      </c>
      <c r="M58" s="208">
        <v>0</v>
      </c>
      <c r="N58" s="208">
        <v>0</v>
      </c>
      <c r="O58" s="208">
        <v>0</v>
      </c>
      <c r="P58" s="208">
        <v>0</v>
      </c>
      <c r="Q58" s="208">
        <v>0</v>
      </c>
      <c r="R58" s="208">
        <v>0</v>
      </c>
      <c r="S58" s="395">
        <v>546</v>
      </c>
    </row>
    <row r="59" spans="1:19" ht="15" customHeight="1">
      <c r="A59" s="390" t="s">
        <v>444</v>
      </c>
      <c r="B59" s="390" t="s">
        <v>621</v>
      </c>
      <c r="C59" s="391">
        <v>628</v>
      </c>
      <c r="D59" s="208">
        <v>0</v>
      </c>
      <c r="E59" s="208">
        <v>359</v>
      </c>
      <c r="F59" s="208">
        <v>1</v>
      </c>
      <c r="G59" s="208">
        <v>0</v>
      </c>
      <c r="H59" s="208">
        <v>1</v>
      </c>
      <c r="I59" s="208">
        <v>268</v>
      </c>
      <c r="J59" s="208">
        <v>17</v>
      </c>
      <c r="K59" s="208">
        <v>1</v>
      </c>
      <c r="L59" s="208">
        <v>0</v>
      </c>
      <c r="M59" s="208">
        <v>0</v>
      </c>
      <c r="N59" s="208">
        <v>0</v>
      </c>
      <c r="O59" s="208">
        <v>0</v>
      </c>
      <c r="P59" s="208">
        <v>0</v>
      </c>
      <c r="Q59" s="208">
        <v>0</v>
      </c>
      <c r="R59" s="208">
        <v>0</v>
      </c>
      <c r="S59" s="395">
        <v>647</v>
      </c>
    </row>
    <row r="60" spans="1:19" ht="15" customHeight="1">
      <c r="A60" s="390" t="s">
        <v>580</v>
      </c>
      <c r="B60" s="390" t="s">
        <v>621</v>
      </c>
      <c r="C60" s="391">
        <v>656</v>
      </c>
      <c r="D60" s="208">
        <v>674</v>
      </c>
      <c r="E60" s="208">
        <v>3413</v>
      </c>
      <c r="F60" s="208">
        <v>15</v>
      </c>
      <c r="G60" s="208">
        <v>0</v>
      </c>
      <c r="H60" s="208">
        <v>0</v>
      </c>
      <c r="I60" s="208">
        <v>560</v>
      </c>
      <c r="J60" s="208">
        <v>0</v>
      </c>
      <c r="K60" s="208">
        <v>0</v>
      </c>
      <c r="L60" s="208">
        <v>0</v>
      </c>
      <c r="M60" s="208">
        <v>0</v>
      </c>
      <c r="N60" s="208">
        <v>0</v>
      </c>
      <c r="O60" s="208">
        <v>0</v>
      </c>
      <c r="P60" s="208">
        <v>0</v>
      </c>
      <c r="Q60" s="208">
        <v>0</v>
      </c>
      <c r="R60" s="208">
        <v>0</v>
      </c>
      <c r="S60" s="395">
        <v>4662</v>
      </c>
    </row>
    <row r="61" spans="1:19" ht="15" customHeight="1">
      <c r="A61" s="390" t="s">
        <v>581</v>
      </c>
      <c r="B61" s="390" t="s">
        <v>621</v>
      </c>
      <c r="C61" s="391">
        <v>761</v>
      </c>
      <c r="D61" s="208">
        <v>0</v>
      </c>
      <c r="E61" s="208">
        <v>2033</v>
      </c>
      <c r="F61" s="208">
        <v>5</v>
      </c>
      <c r="G61" s="208">
        <v>0</v>
      </c>
      <c r="H61" s="208">
        <v>0</v>
      </c>
      <c r="I61" s="208">
        <v>722</v>
      </c>
      <c r="J61" s="208">
        <v>0</v>
      </c>
      <c r="K61" s="208">
        <v>0</v>
      </c>
      <c r="L61" s="208">
        <v>7</v>
      </c>
      <c r="M61" s="208">
        <v>0</v>
      </c>
      <c r="N61" s="208">
        <v>0</v>
      </c>
      <c r="O61" s="208">
        <v>0</v>
      </c>
      <c r="P61" s="208">
        <v>0</v>
      </c>
      <c r="Q61" s="208">
        <v>0</v>
      </c>
      <c r="R61" s="208">
        <v>0</v>
      </c>
      <c r="S61" s="395">
        <v>2767</v>
      </c>
    </row>
    <row r="62" spans="1:19" ht="15" customHeight="1">
      <c r="A62" s="390" t="s">
        <v>472</v>
      </c>
      <c r="B62" s="390" t="s">
        <v>621</v>
      </c>
      <c r="C62" s="391">
        <v>842</v>
      </c>
      <c r="D62" s="208">
        <v>0</v>
      </c>
      <c r="E62" s="208">
        <v>134</v>
      </c>
      <c r="F62" s="208">
        <v>4</v>
      </c>
      <c r="G62" s="208">
        <v>0</v>
      </c>
      <c r="H62" s="208">
        <v>0</v>
      </c>
      <c r="I62" s="208">
        <v>3</v>
      </c>
      <c r="J62" s="208">
        <v>394</v>
      </c>
      <c r="K62" s="208">
        <v>26</v>
      </c>
      <c r="L62" s="208">
        <v>0</v>
      </c>
      <c r="M62" s="208">
        <v>0</v>
      </c>
      <c r="N62" s="208">
        <v>0</v>
      </c>
      <c r="O62" s="208">
        <v>0</v>
      </c>
      <c r="P62" s="208">
        <v>0</v>
      </c>
      <c r="Q62" s="208">
        <v>0</v>
      </c>
      <c r="R62" s="208">
        <v>0</v>
      </c>
      <c r="S62" s="395">
        <v>561</v>
      </c>
    </row>
    <row r="63" spans="1:19" ht="15" customHeight="1">
      <c r="A63" s="386" t="s">
        <v>629</v>
      </c>
      <c r="B63" s="392"/>
      <c r="C63" s="393"/>
      <c r="D63" s="388">
        <v>33159</v>
      </c>
      <c r="E63" s="388">
        <v>25826</v>
      </c>
      <c r="F63" s="389">
        <v>203</v>
      </c>
      <c r="G63" s="388">
        <v>13079</v>
      </c>
      <c r="H63" s="388">
        <v>1</v>
      </c>
      <c r="I63" s="388">
        <v>10380</v>
      </c>
      <c r="J63" s="388">
        <v>2766</v>
      </c>
      <c r="K63" s="389">
        <v>112</v>
      </c>
      <c r="L63" s="388">
        <v>147</v>
      </c>
      <c r="M63" s="389">
        <v>0</v>
      </c>
      <c r="N63" s="389">
        <v>0</v>
      </c>
      <c r="O63" s="389">
        <v>0</v>
      </c>
      <c r="P63" s="389">
        <v>0</v>
      </c>
      <c r="Q63" s="389">
        <v>0</v>
      </c>
      <c r="R63" s="389">
        <v>0</v>
      </c>
      <c r="S63" s="388">
        <v>85673</v>
      </c>
    </row>
    <row r="64" spans="1:19" ht="15" customHeight="1">
      <c r="A64" s="390" t="s">
        <v>367</v>
      </c>
      <c r="B64" s="390" t="s">
        <v>629</v>
      </c>
      <c r="C64" s="391">
        <v>38</v>
      </c>
      <c r="D64" s="208">
        <v>0</v>
      </c>
      <c r="E64" s="208">
        <v>513</v>
      </c>
      <c r="F64" s="208">
        <v>2</v>
      </c>
      <c r="G64" s="208">
        <v>0</v>
      </c>
      <c r="H64" s="208">
        <v>0</v>
      </c>
      <c r="I64" s="208">
        <v>24</v>
      </c>
      <c r="J64" s="208">
        <v>492</v>
      </c>
      <c r="K64" s="208">
        <v>8</v>
      </c>
      <c r="L64" s="208">
        <v>1</v>
      </c>
      <c r="M64" s="208">
        <v>0</v>
      </c>
      <c r="N64" s="208">
        <v>0</v>
      </c>
      <c r="O64" s="208">
        <v>0</v>
      </c>
      <c r="P64" s="208">
        <v>0</v>
      </c>
      <c r="Q64" s="208">
        <v>0</v>
      </c>
      <c r="R64" s="208">
        <v>0</v>
      </c>
      <c r="S64" s="395">
        <v>1040</v>
      </c>
    </row>
    <row r="65" spans="1:19" ht="15" customHeight="1">
      <c r="A65" s="390" t="s">
        <v>376</v>
      </c>
      <c r="B65" s="390" t="s">
        <v>629</v>
      </c>
      <c r="C65" s="391">
        <v>86</v>
      </c>
      <c r="D65" s="208">
        <v>149</v>
      </c>
      <c r="E65" s="208">
        <v>754</v>
      </c>
      <c r="F65" s="208">
        <v>0</v>
      </c>
      <c r="G65" s="208">
        <v>21</v>
      </c>
      <c r="H65" s="208">
        <v>0</v>
      </c>
      <c r="I65" s="208">
        <v>332</v>
      </c>
      <c r="J65" s="208">
        <v>0</v>
      </c>
      <c r="K65" s="208">
        <v>0</v>
      </c>
      <c r="L65" s="208">
        <v>0</v>
      </c>
      <c r="M65" s="208">
        <v>0</v>
      </c>
      <c r="N65" s="208">
        <v>0</v>
      </c>
      <c r="O65" s="208">
        <v>0</v>
      </c>
      <c r="P65" s="208">
        <v>0</v>
      </c>
      <c r="Q65" s="208">
        <v>0</v>
      </c>
      <c r="R65" s="208">
        <v>0</v>
      </c>
      <c r="S65" s="395">
        <v>1256</v>
      </c>
    </row>
    <row r="66" spans="1:19" ht="15" customHeight="1">
      <c r="A66" s="390" t="s">
        <v>381</v>
      </c>
      <c r="B66" s="390" t="s">
        <v>629</v>
      </c>
      <c r="C66" s="391">
        <v>107</v>
      </c>
      <c r="D66" s="208">
        <v>0</v>
      </c>
      <c r="E66" s="208">
        <v>211</v>
      </c>
      <c r="F66" s="208">
        <v>0</v>
      </c>
      <c r="G66" s="208">
        <v>0</v>
      </c>
      <c r="H66" s="208">
        <v>0</v>
      </c>
      <c r="I66" s="208">
        <v>68</v>
      </c>
      <c r="J66" s="208">
        <v>354</v>
      </c>
      <c r="K66" s="208">
        <v>24</v>
      </c>
      <c r="L66" s="208">
        <v>0</v>
      </c>
      <c r="M66" s="208">
        <v>0</v>
      </c>
      <c r="N66" s="208">
        <v>0</v>
      </c>
      <c r="O66" s="208">
        <v>0</v>
      </c>
      <c r="P66" s="208">
        <v>0</v>
      </c>
      <c r="Q66" s="208">
        <v>0</v>
      </c>
      <c r="R66" s="208">
        <v>0</v>
      </c>
      <c r="S66" s="395">
        <v>657</v>
      </c>
    </row>
    <row r="67" spans="1:19" ht="15" customHeight="1">
      <c r="A67" s="390" t="s">
        <v>386</v>
      </c>
      <c r="B67" s="390" t="s">
        <v>629</v>
      </c>
      <c r="C67" s="391">
        <v>134</v>
      </c>
      <c r="D67" s="208">
        <v>0</v>
      </c>
      <c r="E67" s="208">
        <v>261</v>
      </c>
      <c r="F67" s="208">
        <v>0</v>
      </c>
      <c r="G67" s="208">
        <v>0</v>
      </c>
      <c r="H67" s="208">
        <v>0</v>
      </c>
      <c r="I67" s="208">
        <v>225</v>
      </c>
      <c r="J67" s="208">
        <v>0</v>
      </c>
      <c r="K67" s="208">
        <v>0</v>
      </c>
      <c r="L67" s="208">
        <v>0</v>
      </c>
      <c r="M67" s="208">
        <v>0</v>
      </c>
      <c r="N67" s="208">
        <v>0</v>
      </c>
      <c r="O67" s="208">
        <v>0</v>
      </c>
      <c r="P67" s="208">
        <v>0</v>
      </c>
      <c r="Q67" s="208">
        <v>0</v>
      </c>
      <c r="R67" s="208">
        <v>0</v>
      </c>
      <c r="S67" s="395">
        <v>486</v>
      </c>
    </row>
    <row r="68" spans="1:19" ht="15" customHeight="1">
      <c r="A68" s="390" t="s">
        <v>392</v>
      </c>
      <c r="B68" s="390" t="s">
        <v>629</v>
      </c>
      <c r="C68" s="391">
        <v>150</v>
      </c>
      <c r="D68" s="208">
        <v>0</v>
      </c>
      <c r="E68" s="208">
        <v>898</v>
      </c>
      <c r="F68" s="208">
        <v>1</v>
      </c>
      <c r="G68" s="208">
        <v>0</v>
      </c>
      <c r="H68" s="208">
        <v>0</v>
      </c>
      <c r="I68" s="208">
        <v>228</v>
      </c>
      <c r="J68" s="208">
        <v>0</v>
      </c>
      <c r="K68" s="208">
        <v>0</v>
      </c>
      <c r="L68" s="208">
        <v>26</v>
      </c>
      <c r="M68" s="208">
        <v>0</v>
      </c>
      <c r="N68" s="208">
        <v>0</v>
      </c>
      <c r="O68" s="208">
        <v>0</v>
      </c>
      <c r="P68" s="208">
        <v>0</v>
      </c>
      <c r="Q68" s="208">
        <v>0</v>
      </c>
      <c r="R68" s="208">
        <v>0</v>
      </c>
      <c r="S68" s="395">
        <v>1153</v>
      </c>
    </row>
    <row r="69" spans="1:19" ht="15" customHeight="1">
      <c r="A69" s="390" t="s">
        <v>582</v>
      </c>
      <c r="B69" s="390" t="s">
        <v>629</v>
      </c>
      <c r="C69" s="391">
        <v>237</v>
      </c>
      <c r="D69" s="208">
        <v>9962</v>
      </c>
      <c r="E69" s="208">
        <v>801</v>
      </c>
      <c r="F69" s="208">
        <v>25</v>
      </c>
      <c r="G69" s="208">
        <v>1421</v>
      </c>
      <c r="H69" s="208">
        <v>0</v>
      </c>
      <c r="I69" s="208">
        <v>749</v>
      </c>
      <c r="J69" s="208">
        <v>0</v>
      </c>
      <c r="K69" s="208">
        <v>0</v>
      </c>
      <c r="L69" s="208">
        <v>6</v>
      </c>
      <c r="M69" s="208">
        <v>0</v>
      </c>
      <c r="N69" s="208">
        <v>0</v>
      </c>
      <c r="O69" s="208">
        <v>0</v>
      </c>
      <c r="P69" s="208">
        <v>0</v>
      </c>
      <c r="Q69" s="208">
        <v>0</v>
      </c>
      <c r="R69" s="208">
        <v>0</v>
      </c>
      <c r="S69" s="395">
        <v>12964</v>
      </c>
    </row>
    <row r="70" spans="1:19" ht="15" customHeight="1">
      <c r="A70" s="390" t="s">
        <v>583</v>
      </c>
      <c r="B70" s="390" t="s">
        <v>629</v>
      </c>
      <c r="C70" s="391">
        <v>264</v>
      </c>
      <c r="D70" s="208">
        <v>0</v>
      </c>
      <c r="E70" s="208">
        <v>3624</v>
      </c>
      <c r="F70" s="208">
        <v>28</v>
      </c>
      <c r="G70" s="208">
        <v>1954</v>
      </c>
      <c r="H70" s="208">
        <v>1</v>
      </c>
      <c r="I70" s="208">
        <v>772</v>
      </c>
      <c r="J70" s="208">
        <v>0</v>
      </c>
      <c r="K70" s="208">
        <v>0</v>
      </c>
      <c r="L70" s="208">
        <v>1</v>
      </c>
      <c r="M70" s="208">
        <v>0</v>
      </c>
      <c r="N70" s="208">
        <v>0</v>
      </c>
      <c r="O70" s="208">
        <v>0</v>
      </c>
      <c r="P70" s="208">
        <v>0</v>
      </c>
      <c r="Q70" s="208">
        <v>0</v>
      </c>
      <c r="R70" s="208">
        <v>0</v>
      </c>
      <c r="S70" s="395">
        <v>6380</v>
      </c>
    </row>
    <row r="71" spans="1:19" ht="15" customHeight="1">
      <c r="A71" s="390" t="s">
        <v>584</v>
      </c>
      <c r="B71" s="390" t="s">
        <v>629</v>
      </c>
      <c r="C71" s="391">
        <v>310</v>
      </c>
      <c r="D71" s="208">
        <v>0</v>
      </c>
      <c r="E71" s="208">
        <v>1665</v>
      </c>
      <c r="F71" s="208">
        <v>5</v>
      </c>
      <c r="G71" s="208">
        <v>0</v>
      </c>
      <c r="H71" s="208">
        <v>0</v>
      </c>
      <c r="I71" s="208">
        <v>318</v>
      </c>
      <c r="J71" s="208">
        <v>0</v>
      </c>
      <c r="K71" s="208">
        <v>0</v>
      </c>
      <c r="L71" s="208">
        <v>78</v>
      </c>
      <c r="M71" s="208">
        <v>0</v>
      </c>
      <c r="N71" s="208">
        <v>0</v>
      </c>
      <c r="O71" s="208">
        <v>0</v>
      </c>
      <c r="P71" s="208">
        <v>0</v>
      </c>
      <c r="Q71" s="208">
        <v>0</v>
      </c>
      <c r="R71" s="208">
        <v>0</v>
      </c>
      <c r="S71" s="395">
        <v>2066</v>
      </c>
    </row>
    <row r="72" spans="1:19" ht="15" customHeight="1">
      <c r="A72" s="390" t="s">
        <v>412</v>
      </c>
      <c r="B72" s="390" t="s">
        <v>629</v>
      </c>
      <c r="C72" s="391">
        <v>315</v>
      </c>
      <c r="D72" s="208">
        <v>2</v>
      </c>
      <c r="E72" s="208">
        <v>853</v>
      </c>
      <c r="F72" s="208">
        <v>3</v>
      </c>
      <c r="G72" s="208">
        <v>0</v>
      </c>
      <c r="H72" s="208">
        <v>0</v>
      </c>
      <c r="I72" s="208">
        <v>231</v>
      </c>
      <c r="J72" s="208">
        <v>0</v>
      </c>
      <c r="K72" s="208">
        <v>0</v>
      </c>
      <c r="L72" s="208">
        <v>17</v>
      </c>
      <c r="M72" s="208">
        <v>0</v>
      </c>
      <c r="N72" s="208">
        <v>0</v>
      </c>
      <c r="O72" s="208">
        <v>0</v>
      </c>
      <c r="P72" s="208">
        <v>0</v>
      </c>
      <c r="Q72" s="208">
        <v>0</v>
      </c>
      <c r="R72" s="208">
        <v>0</v>
      </c>
      <c r="S72" s="395">
        <v>1106</v>
      </c>
    </row>
    <row r="73" spans="1:19" ht="15" customHeight="1">
      <c r="A73" s="390" t="s">
        <v>418</v>
      </c>
      <c r="B73" s="390" t="s">
        <v>629</v>
      </c>
      <c r="C73" s="391">
        <v>361</v>
      </c>
      <c r="D73" s="208">
        <v>0</v>
      </c>
      <c r="E73" s="208">
        <v>1497</v>
      </c>
      <c r="F73" s="208">
        <v>1</v>
      </c>
      <c r="G73" s="208">
        <v>0</v>
      </c>
      <c r="H73" s="208">
        <v>0</v>
      </c>
      <c r="I73" s="208">
        <v>865</v>
      </c>
      <c r="J73" s="208">
        <v>0</v>
      </c>
      <c r="K73" s="208">
        <v>0</v>
      </c>
      <c r="L73" s="208">
        <v>0</v>
      </c>
      <c r="M73" s="208">
        <v>0</v>
      </c>
      <c r="N73" s="208">
        <v>0</v>
      </c>
      <c r="O73" s="208">
        <v>0</v>
      </c>
      <c r="P73" s="208">
        <v>0</v>
      </c>
      <c r="Q73" s="208">
        <v>0</v>
      </c>
      <c r="R73" s="208">
        <v>0</v>
      </c>
      <c r="S73" s="395">
        <v>2363</v>
      </c>
    </row>
    <row r="74" spans="1:19" ht="15" customHeight="1">
      <c r="A74" s="390" t="s">
        <v>585</v>
      </c>
      <c r="B74" s="390" t="s">
        <v>629</v>
      </c>
      <c r="C74" s="391">
        <v>647</v>
      </c>
      <c r="D74" s="208">
        <v>0</v>
      </c>
      <c r="E74" s="208">
        <v>937</v>
      </c>
      <c r="F74" s="208">
        <v>4</v>
      </c>
      <c r="G74" s="208">
        <v>2</v>
      </c>
      <c r="H74" s="208">
        <v>0</v>
      </c>
      <c r="I74" s="208">
        <v>378</v>
      </c>
      <c r="J74" s="208">
        <v>0</v>
      </c>
      <c r="K74" s="208">
        <v>0</v>
      </c>
      <c r="L74" s="208">
        <v>1</v>
      </c>
      <c r="M74" s="208">
        <v>0</v>
      </c>
      <c r="N74" s="208">
        <v>0</v>
      </c>
      <c r="O74" s="208">
        <v>0</v>
      </c>
      <c r="P74" s="208">
        <v>0</v>
      </c>
      <c r="Q74" s="208">
        <v>0</v>
      </c>
      <c r="R74" s="208">
        <v>0</v>
      </c>
      <c r="S74" s="395">
        <v>1322</v>
      </c>
    </row>
    <row r="75" spans="1:19" ht="15" customHeight="1">
      <c r="A75" s="390" t="s">
        <v>586</v>
      </c>
      <c r="B75" s="390" t="s">
        <v>629</v>
      </c>
      <c r="C75" s="391">
        <v>658</v>
      </c>
      <c r="D75" s="208">
        <v>0</v>
      </c>
      <c r="E75" s="208">
        <v>693</v>
      </c>
      <c r="F75" s="208">
        <v>1</v>
      </c>
      <c r="G75" s="208">
        <v>0</v>
      </c>
      <c r="H75" s="208">
        <v>0</v>
      </c>
      <c r="I75" s="208">
        <v>284</v>
      </c>
      <c r="J75" s="208">
        <v>0</v>
      </c>
      <c r="K75" s="208">
        <v>0</v>
      </c>
      <c r="L75" s="208">
        <v>1</v>
      </c>
      <c r="M75" s="208">
        <v>0</v>
      </c>
      <c r="N75" s="208">
        <v>0</v>
      </c>
      <c r="O75" s="208">
        <v>0</v>
      </c>
      <c r="P75" s="208">
        <v>0</v>
      </c>
      <c r="Q75" s="208">
        <v>0</v>
      </c>
      <c r="R75" s="208">
        <v>0</v>
      </c>
      <c r="S75" s="395">
        <v>979</v>
      </c>
    </row>
    <row r="76" spans="1:19" ht="15" customHeight="1">
      <c r="A76" s="390" t="s">
        <v>587</v>
      </c>
      <c r="B76" s="390" t="s">
        <v>629</v>
      </c>
      <c r="C76" s="391">
        <v>664</v>
      </c>
      <c r="D76" s="208">
        <v>0</v>
      </c>
      <c r="E76" s="208">
        <v>7593</v>
      </c>
      <c r="F76" s="208">
        <v>41</v>
      </c>
      <c r="G76" s="208">
        <v>5634</v>
      </c>
      <c r="H76" s="208">
        <v>0</v>
      </c>
      <c r="I76" s="208">
        <v>1469</v>
      </c>
      <c r="J76" s="208">
        <v>0</v>
      </c>
      <c r="K76" s="208">
        <v>0</v>
      </c>
      <c r="L76" s="208">
        <v>3</v>
      </c>
      <c r="M76" s="208">
        <v>0</v>
      </c>
      <c r="N76" s="208">
        <v>0</v>
      </c>
      <c r="O76" s="208">
        <v>0</v>
      </c>
      <c r="P76" s="208">
        <v>0</v>
      </c>
      <c r="Q76" s="208">
        <v>0</v>
      </c>
      <c r="R76" s="208">
        <v>0</v>
      </c>
      <c r="S76" s="395">
        <v>14740</v>
      </c>
    </row>
    <row r="77" spans="1:19" ht="15" customHeight="1">
      <c r="A77" s="390" t="s">
        <v>460</v>
      </c>
      <c r="B77" s="390" t="s">
        <v>629</v>
      </c>
      <c r="C77" s="391">
        <v>686</v>
      </c>
      <c r="D77" s="208">
        <v>14376</v>
      </c>
      <c r="E77" s="208">
        <v>1716</v>
      </c>
      <c r="F77" s="208">
        <v>50</v>
      </c>
      <c r="G77" s="208">
        <v>2649</v>
      </c>
      <c r="H77" s="208">
        <v>0</v>
      </c>
      <c r="I77" s="208">
        <v>2498</v>
      </c>
      <c r="J77" s="208">
        <v>0</v>
      </c>
      <c r="K77" s="208">
        <v>0</v>
      </c>
      <c r="L77" s="208">
        <v>13</v>
      </c>
      <c r="M77" s="208">
        <v>0</v>
      </c>
      <c r="N77" s="208">
        <v>0</v>
      </c>
      <c r="O77" s="208">
        <v>0</v>
      </c>
      <c r="P77" s="208">
        <v>0</v>
      </c>
      <c r="Q77" s="208">
        <v>0</v>
      </c>
      <c r="R77" s="208">
        <v>0</v>
      </c>
      <c r="S77" s="395">
        <v>21302</v>
      </c>
    </row>
    <row r="78" spans="1:19" ht="15" customHeight="1">
      <c r="A78" s="390" t="s">
        <v>470</v>
      </c>
      <c r="B78" s="390" t="s">
        <v>629</v>
      </c>
      <c r="C78" s="391">
        <v>819</v>
      </c>
      <c r="D78" s="208">
        <v>0</v>
      </c>
      <c r="E78" s="208">
        <v>523</v>
      </c>
      <c r="F78" s="208">
        <v>0</v>
      </c>
      <c r="G78" s="208">
        <v>0</v>
      </c>
      <c r="H78" s="208">
        <v>0</v>
      </c>
      <c r="I78" s="208">
        <v>292</v>
      </c>
      <c r="J78" s="208">
        <v>0</v>
      </c>
      <c r="K78" s="208">
        <v>0</v>
      </c>
      <c r="L78" s="208">
        <v>0</v>
      </c>
      <c r="M78" s="208">
        <v>0</v>
      </c>
      <c r="N78" s="208">
        <v>0</v>
      </c>
      <c r="O78" s="208">
        <v>0</v>
      </c>
      <c r="P78" s="208">
        <v>0</v>
      </c>
      <c r="Q78" s="208">
        <v>0</v>
      </c>
      <c r="R78" s="208">
        <v>0</v>
      </c>
      <c r="S78" s="395">
        <v>815</v>
      </c>
    </row>
    <row r="79" spans="1:19" ht="15" customHeight="1">
      <c r="A79" s="390" t="s">
        <v>474</v>
      </c>
      <c r="B79" s="390" t="s">
        <v>629</v>
      </c>
      <c r="C79" s="391">
        <v>854</v>
      </c>
      <c r="D79" s="208">
        <v>0</v>
      </c>
      <c r="E79" s="208">
        <v>269</v>
      </c>
      <c r="F79" s="208">
        <v>3</v>
      </c>
      <c r="G79" s="208">
        <v>0</v>
      </c>
      <c r="H79" s="208">
        <v>0</v>
      </c>
      <c r="I79" s="208">
        <v>38</v>
      </c>
      <c r="J79" s="208">
        <v>697</v>
      </c>
      <c r="K79" s="208">
        <v>35</v>
      </c>
      <c r="L79" s="208">
        <v>0</v>
      </c>
      <c r="M79" s="208">
        <v>0</v>
      </c>
      <c r="N79" s="208">
        <v>0</v>
      </c>
      <c r="O79" s="208">
        <v>0</v>
      </c>
      <c r="P79" s="208">
        <v>0</v>
      </c>
      <c r="Q79" s="208">
        <v>0</v>
      </c>
      <c r="R79" s="208">
        <v>0</v>
      </c>
      <c r="S79" s="395">
        <v>1042</v>
      </c>
    </row>
    <row r="80" spans="1:19" ht="15" customHeight="1">
      <c r="A80" s="390" t="s">
        <v>480</v>
      </c>
      <c r="B80" s="390" t="s">
        <v>629</v>
      </c>
      <c r="C80" s="391">
        <v>887</v>
      </c>
      <c r="D80" s="208">
        <v>8670</v>
      </c>
      <c r="E80" s="208">
        <v>3018</v>
      </c>
      <c r="F80" s="208">
        <v>39</v>
      </c>
      <c r="G80" s="208">
        <v>1398</v>
      </c>
      <c r="H80" s="208">
        <v>0</v>
      </c>
      <c r="I80" s="208">
        <v>1609</v>
      </c>
      <c r="J80" s="208">
        <v>1223</v>
      </c>
      <c r="K80" s="208">
        <v>45</v>
      </c>
      <c r="L80" s="208">
        <v>0</v>
      </c>
      <c r="M80" s="208">
        <v>0</v>
      </c>
      <c r="N80" s="208">
        <v>0</v>
      </c>
      <c r="O80" s="208">
        <v>0</v>
      </c>
      <c r="P80" s="208">
        <v>0</v>
      </c>
      <c r="Q80" s="208">
        <v>0</v>
      </c>
      <c r="R80" s="208">
        <v>0</v>
      </c>
      <c r="S80" s="395">
        <v>16002</v>
      </c>
    </row>
    <row r="81" spans="1:19" ht="15" customHeight="1">
      <c r="A81" s="386" t="s">
        <v>624</v>
      </c>
      <c r="B81" s="392"/>
      <c r="C81" s="393"/>
      <c r="D81" s="388">
        <v>260919</v>
      </c>
      <c r="E81" s="388">
        <v>106506</v>
      </c>
      <c r="F81" s="389">
        <v>2601</v>
      </c>
      <c r="G81" s="388">
        <v>21922</v>
      </c>
      <c r="H81" s="388">
        <v>14427</v>
      </c>
      <c r="I81" s="388">
        <v>21950</v>
      </c>
      <c r="J81" s="388">
        <v>584</v>
      </c>
      <c r="K81" s="389">
        <v>66</v>
      </c>
      <c r="L81" s="388">
        <v>534</v>
      </c>
      <c r="M81" s="389">
        <v>0</v>
      </c>
      <c r="N81" s="389">
        <v>0</v>
      </c>
      <c r="O81" s="389">
        <v>0</v>
      </c>
      <c r="P81" s="389">
        <v>0</v>
      </c>
      <c r="Q81" s="389">
        <v>0</v>
      </c>
      <c r="R81" s="389">
        <v>0</v>
      </c>
      <c r="S81" s="388">
        <v>429509</v>
      </c>
    </row>
    <row r="82" spans="1:19" ht="15" customHeight="1">
      <c r="A82" s="390" t="s">
        <v>360</v>
      </c>
      <c r="B82" s="390" t="s">
        <v>624</v>
      </c>
      <c r="C82" s="391">
        <v>2</v>
      </c>
      <c r="D82" s="208">
        <v>1</v>
      </c>
      <c r="E82" s="208">
        <v>2136</v>
      </c>
      <c r="F82" s="208">
        <v>38</v>
      </c>
      <c r="G82" s="208">
        <v>0</v>
      </c>
      <c r="H82" s="208">
        <v>0</v>
      </c>
      <c r="I82" s="208">
        <v>921</v>
      </c>
      <c r="J82" s="208">
        <v>342</v>
      </c>
      <c r="K82" s="208">
        <v>9</v>
      </c>
      <c r="L82" s="208">
        <v>1</v>
      </c>
      <c r="M82" s="208">
        <v>0</v>
      </c>
      <c r="N82" s="208">
        <v>0</v>
      </c>
      <c r="O82" s="208">
        <v>0</v>
      </c>
      <c r="P82" s="208">
        <v>0</v>
      </c>
      <c r="Q82" s="208">
        <v>0</v>
      </c>
      <c r="R82" s="208">
        <v>0</v>
      </c>
      <c r="S82" s="395">
        <v>3448</v>
      </c>
    </row>
    <row r="83" spans="1:19" ht="15" customHeight="1">
      <c r="A83" s="390" t="s">
        <v>588</v>
      </c>
      <c r="B83" s="390" t="s">
        <v>624</v>
      </c>
      <c r="C83" s="391">
        <v>21</v>
      </c>
      <c r="D83" s="208">
        <v>2</v>
      </c>
      <c r="E83" s="208">
        <v>311</v>
      </c>
      <c r="F83" s="208">
        <v>2</v>
      </c>
      <c r="G83" s="208">
        <v>0</v>
      </c>
      <c r="H83" s="208">
        <v>0</v>
      </c>
      <c r="I83" s="208">
        <v>243</v>
      </c>
      <c r="J83" s="208">
        <v>0</v>
      </c>
      <c r="K83" s="208">
        <v>0</v>
      </c>
      <c r="L83" s="208">
        <v>0</v>
      </c>
      <c r="M83" s="208">
        <v>0</v>
      </c>
      <c r="N83" s="208">
        <v>0</v>
      </c>
      <c r="O83" s="208">
        <v>0</v>
      </c>
      <c r="P83" s="208">
        <v>0</v>
      </c>
      <c r="Q83" s="208">
        <v>0</v>
      </c>
      <c r="R83" s="208">
        <v>0</v>
      </c>
      <c r="S83" s="395">
        <v>558</v>
      </c>
    </row>
    <row r="84" spans="1:19" ht="15" customHeight="1">
      <c r="A84" s="390" t="s">
        <v>373</v>
      </c>
      <c r="B84" s="390" t="s">
        <v>624</v>
      </c>
      <c r="C84" s="391">
        <v>55</v>
      </c>
      <c r="D84" s="208">
        <v>0</v>
      </c>
      <c r="E84" s="208">
        <v>357</v>
      </c>
      <c r="F84" s="208">
        <v>2</v>
      </c>
      <c r="G84" s="208">
        <v>0</v>
      </c>
      <c r="H84" s="208">
        <v>0</v>
      </c>
      <c r="I84" s="208">
        <v>268</v>
      </c>
      <c r="J84" s="208">
        <v>0</v>
      </c>
      <c r="K84" s="208">
        <v>0</v>
      </c>
      <c r="L84" s="208">
        <v>0</v>
      </c>
      <c r="M84" s="208">
        <v>0</v>
      </c>
      <c r="N84" s="208">
        <v>0</v>
      </c>
      <c r="O84" s="208">
        <v>0</v>
      </c>
      <c r="P84" s="208">
        <v>0</v>
      </c>
      <c r="Q84" s="208">
        <v>0</v>
      </c>
      <c r="R84" s="208">
        <v>0</v>
      </c>
      <c r="S84" s="395">
        <v>627</v>
      </c>
    </row>
    <row r="85" spans="1:19" ht="15" customHeight="1">
      <c r="A85" s="390" t="s">
        <v>391</v>
      </c>
      <c r="B85" s="390" t="s">
        <v>624</v>
      </c>
      <c r="C85" s="391">
        <v>148</v>
      </c>
      <c r="D85" s="208">
        <v>23463</v>
      </c>
      <c r="E85" s="208">
        <v>12142</v>
      </c>
      <c r="F85" s="208">
        <v>314</v>
      </c>
      <c r="G85" s="208">
        <v>0</v>
      </c>
      <c r="H85" s="208">
        <v>0</v>
      </c>
      <c r="I85" s="208">
        <v>1730</v>
      </c>
      <c r="J85" s="208">
        <v>0</v>
      </c>
      <c r="K85" s="208">
        <v>0</v>
      </c>
      <c r="L85" s="208">
        <v>12</v>
      </c>
      <c r="M85" s="208">
        <v>0</v>
      </c>
      <c r="N85" s="208">
        <v>0</v>
      </c>
      <c r="O85" s="208">
        <v>0</v>
      </c>
      <c r="P85" s="208">
        <v>0</v>
      </c>
      <c r="Q85" s="208">
        <v>0</v>
      </c>
      <c r="R85" s="208">
        <v>0</v>
      </c>
      <c r="S85" s="395">
        <v>37661</v>
      </c>
    </row>
    <row r="86" spans="1:19" ht="15" customHeight="1">
      <c r="A86" s="390" t="s">
        <v>589</v>
      </c>
      <c r="B86" s="390" t="s">
        <v>624</v>
      </c>
      <c r="C86" s="391">
        <v>197</v>
      </c>
      <c r="D86" s="208">
        <v>290</v>
      </c>
      <c r="E86" s="208">
        <v>1889</v>
      </c>
      <c r="F86" s="208">
        <v>16</v>
      </c>
      <c r="G86" s="208">
        <v>0</v>
      </c>
      <c r="H86" s="208">
        <v>0</v>
      </c>
      <c r="I86" s="208">
        <v>571</v>
      </c>
      <c r="J86" s="208">
        <v>0</v>
      </c>
      <c r="K86" s="208">
        <v>0</v>
      </c>
      <c r="L86" s="208">
        <v>8</v>
      </c>
      <c r="M86" s="208">
        <v>0</v>
      </c>
      <c r="N86" s="208">
        <v>0</v>
      </c>
      <c r="O86" s="208">
        <v>0</v>
      </c>
      <c r="P86" s="208">
        <v>0</v>
      </c>
      <c r="Q86" s="208">
        <v>0</v>
      </c>
      <c r="R86" s="208">
        <v>0</v>
      </c>
      <c r="S86" s="395">
        <v>2774</v>
      </c>
    </row>
    <row r="87" spans="1:19" ht="15" customHeight="1">
      <c r="A87" s="390" t="s">
        <v>590</v>
      </c>
      <c r="B87" s="390" t="s">
        <v>624</v>
      </c>
      <c r="C87" s="391">
        <v>206</v>
      </c>
      <c r="D87" s="208">
        <v>147</v>
      </c>
      <c r="E87" s="208">
        <v>431</v>
      </c>
      <c r="F87" s="208">
        <v>4</v>
      </c>
      <c r="G87" s="208">
        <v>13</v>
      </c>
      <c r="H87" s="208">
        <v>0</v>
      </c>
      <c r="I87" s="208">
        <v>212</v>
      </c>
      <c r="J87" s="208">
        <v>0</v>
      </c>
      <c r="K87" s="208">
        <v>0</v>
      </c>
      <c r="L87" s="208">
        <v>1</v>
      </c>
      <c r="M87" s="208">
        <v>0</v>
      </c>
      <c r="N87" s="208">
        <v>0</v>
      </c>
      <c r="O87" s="208">
        <v>0</v>
      </c>
      <c r="P87" s="208">
        <v>0</v>
      </c>
      <c r="Q87" s="208">
        <v>0</v>
      </c>
      <c r="R87" s="208">
        <v>0</v>
      </c>
      <c r="S87" s="395">
        <v>808</v>
      </c>
    </row>
    <row r="88" spans="1:19" ht="15" customHeight="1">
      <c r="A88" s="390" t="s">
        <v>411</v>
      </c>
      <c r="B88" s="390" t="s">
        <v>624</v>
      </c>
      <c r="C88" s="391">
        <v>313</v>
      </c>
      <c r="D88" s="208">
        <v>387</v>
      </c>
      <c r="E88" s="208">
        <v>1074</v>
      </c>
      <c r="F88" s="208">
        <v>8</v>
      </c>
      <c r="G88" s="208">
        <v>0</v>
      </c>
      <c r="H88" s="208">
        <v>0</v>
      </c>
      <c r="I88" s="208">
        <v>391</v>
      </c>
      <c r="J88" s="208">
        <v>0</v>
      </c>
      <c r="K88" s="208">
        <v>0</v>
      </c>
      <c r="L88" s="208">
        <v>0</v>
      </c>
      <c r="M88" s="208">
        <v>0</v>
      </c>
      <c r="N88" s="208">
        <v>0</v>
      </c>
      <c r="O88" s="208">
        <v>0</v>
      </c>
      <c r="P88" s="208">
        <v>0</v>
      </c>
      <c r="Q88" s="208">
        <v>0</v>
      </c>
      <c r="R88" s="208">
        <v>0</v>
      </c>
      <c r="S88" s="395">
        <v>1860</v>
      </c>
    </row>
    <row r="89" spans="1:19" ht="15" customHeight="1">
      <c r="A89" s="390" t="s">
        <v>413</v>
      </c>
      <c r="B89" s="390" t="s">
        <v>624</v>
      </c>
      <c r="C89" s="391">
        <v>318</v>
      </c>
      <c r="D89" s="208">
        <v>23154</v>
      </c>
      <c r="E89" s="208">
        <v>7079</v>
      </c>
      <c r="F89" s="208">
        <v>130</v>
      </c>
      <c r="G89" s="208">
        <v>2416</v>
      </c>
      <c r="H89" s="208">
        <v>12</v>
      </c>
      <c r="I89" s="208">
        <v>1510</v>
      </c>
      <c r="J89" s="208">
        <v>0</v>
      </c>
      <c r="K89" s="208">
        <v>0</v>
      </c>
      <c r="L89" s="208">
        <v>65</v>
      </c>
      <c r="M89" s="208">
        <v>0</v>
      </c>
      <c r="N89" s="208">
        <v>0</v>
      </c>
      <c r="O89" s="208">
        <v>0</v>
      </c>
      <c r="P89" s="208">
        <v>0</v>
      </c>
      <c r="Q89" s="208">
        <v>0</v>
      </c>
      <c r="R89" s="208">
        <v>0</v>
      </c>
      <c r="S89" s="395">
        <v>34366</v>
      </c>
    </row>
    <row r="90" spans="1:19" ht="15" customHeight="1">
      <c r="A90" s="390" t="s">
        <v>591</v>
      </c>
      <c r="B90" s="390" t="s">
        <v>624</v>
      </c>
      <c r="C90" s="391">
        <v>321</v>
      </c>
      <c r="D90" s="208">
        <v>0</v>
      </c>
      <c r="E90" s="208">
        <v>1947</v>
      </c>
      <c r="F90" s="208">
        <v>22</v>
      </c>
      <c r="G90" s="208">
        <v>0</v>
      </c>
      <c r="H90" s="208">
        <v>0</v>
      </c>
      <c r="I90" s="208">
        <v>567</v>
      </c>
      <c r="J90" s="208">
        <v>0</v>
      </c>
      <c r="K90" s="208">
        <v>0</v>
      </c>
      <c r="L90" s="208">
        <v>98</v>
      </c>
      <c r="M90" s="208">
        <v>0</v>
      </c>
      <c r="N90" s="208">
        <v>0</v>
      </c>
      <c r="O90" s="208">
        <v>0</v>
      </c>
      <c r="P90" s="208">
        <v>0</v>
      </c>
      <c r="Q90" s="208">
        <v>0</v>
      </c>
      <c r="R90" s="208">
        <v>0</v>
      </c>
      <c r="S90" s="395">
        <v>2634</v>
      </c>
    </row>
    <row r="91" spans="1:19" ht="15" customHeight="1">
      <c r="A91" s="390" t="s">
        <v>421</v>
      </c>
      <c r="B91" s="390" t="s">
        <v>624</v>
      </c>
      <c r="C91" s="391">
        <v>376</v>
      </c>
      <c r="D91" s="208">
        <v>50282</v>
      </c>
      <c r="E91" s="208">
        <v>9845</v>
      </c>
      <c r="F91" s="208">
        <v>358</v>
      </c>
      <c r="G91" s="208">
        <v>1836</v>
      </c>
      <c r="H91" s="208">
        <v>1</v>
      </c>
      <c r="I91" s="208">
        <v>1573</v>
      </c>
      <c r="J91" s="208">
        <v>0</v>
      </c>
      <c r="K91" s="208">
        <v>0</v>
      </c>
      <c r="L91" s="208">
        <v>67</v>
      </c>
      <c r="M91" s="208">
        <v>0</v>
      </c>
      <c r="N91" s="208">
        <v>0</v>
      </c>
      <c r="O91" s="208">
        <v>0</v>
      </c>
      <c r="P91" s="208">
        <v>0</v>
      </c>
      <c r="Q91" s="208">
        <v>0</v>
      </c>
      <c r="R91" s="208">
        <v>0</v>
      </c>
      <c r="S91" s="395">
        <v>63962</v>
      </c>
    </row>
    <row r="92" spans="1:19" ht="15" customHeight="1">
      <c r="A92" s="390" t="s">
        <v>592</v>
      </c>
      <c r="B92" s="390" t="s">
        <v>624</v>
      </c>
      <c r="C92" s="391">
        <v>400</v>
      </c>
      <c r="D92" s="208">
        <v>6638</v>
      </c>
      <c r="E92" s="208">
        <v>2958</v>
      </c>
      <c r="F92" s="208">
        <v>95</v>
      </c>
      <c r="G92" s="208">
        <v>2130</v>
      </c>
      <c r="H92" s="208">
        <v>0</v>
      </c>
      <c r="I92" s="208">
        <v>1412</v>
      </c>
      <c r="J92" s="208">
        <v>0</v>
      </c>
      <c r="K92" s="208">
        <v>0</v>
      </c>
      <c r="L92" s="208">
        <v>4</v>
      </c>
      <c r="M92" s="208">
        <v>0</v>
      </c>
      <c r="N92" s="208">
        <v>0</v>
      </c>
      <c r="O92" s="208">
        <v>0</v>
      </c>
      <c r="P92" s="208">
        <v>0</v>
      </c>
      <c r="Q92" s="208">
        <v>0</v>
      </c>
      <c r="R92" s="208">
        <v>0</v>
      </c>
      <c r="S92" s="395">
        <v>13237</v>
      </c>
    </row>
    <row r="93" spans="1:19" ht="15" customHeight="1">
      <c r="A93" s="390" t="s">
        <v>427</v>
      </c>
      <c r="B93" s="390" t="s">
        <v>624</v>
      </c>
      <c r="C93" s="391">
        <v>440</v>
      </c>
      <c r="D93" s="208">
        <v>29158</v>
      </c>
      <c r="E93" s="208">
        <v>10434</v>
      </c>
      <c r="F93" s="208">
        <v>256</v>
      </c>
      <c r="G93" s="208">
        <v>3692</v>
      </c>
      <c r="H93" s="208">
        <v>1</v>
      </c>
      <c r="I93" s="208">
        <v>1854</v>
      </c>
      <c r="J93" s="208">
        <v>0</v>
      </c>
      <c r="K93" s="208">
        <v>0</v>
      </c>
      <c r="L93" s="208">
        <v>28</v>
      </c>
      <c r="M93" s="208">
        <v>0</v>
      </c>
      <c r="N93" s="208">
        <v>0</v>
      </c>
      <c r="O93" s="208">
        <v>0</v>
      </c>
      <c r="P93" s="208">
        <v>0</v>
      </c>
      <c r="Q93" s="208">
        <v>0</v>
      </c>
      <c r="R93" s="208">
        <v>0</v>
      </c>
      <c r="S93" s="395">
        <v>45423</v>
      </c>
    </row>
    <row r="94" spans="1:19" ht="15" customHeight="1">
      <c r="A94" s="390" t="s">
        <v>431</v>
      </c>
      <c r="B94" s="390" t="s">
        <v>624</v>
      </c>
      <c r="C94" s="391">
        <v>483</v>
      </c>
      <c r="D94" s="208">
        <v>0</v>
      </c>
      <c r="E94" s="208">
        <v>398</v>
      </c>
      <c r="F94" s="208">
        <v>6</v>
      </c>
      <c r="G94" s="208">
        <v>21</v>
      </c>
      <c r="H94" s="208">
        <v>0</v>
      </c>
      <c r="I94" s="208">
        <v>266</v>
      </c>
      <c r="J94" s="208">
        <v>19</v>
      </c>
      <c r="K94" s="208">
        <v>0</v>
      </c>
      <c r="L94" s="208">
        <v>0</v>
      </c>
      <c r="M94" s="208">
        <v>0</v>
      </c>
      <c r="N94" s="208">
        <v>0</v>
      </c>
      <c r="O94" s="208">
        <v>0</v>
      </c>
      <c r="P94" s="208">
        <v>0</v>
      </c>
      <c r="Q94" s="208">
        <v>0</v>
      </c>
      <c r="R94" s="208">
        <v>0</v>
      </c>
      <c r="S94" s="395">
        <v>710</v>
      </c>
    </row>
    <row r="95" spans="1:19" ht="15" customHeight="1">
      <c r="A95" s="390" t="s">
        <v>593</v>
      </c>
      <c r="B95" s="390" t="s">
        <v>624</v>
      </c>
      <c r="C95" s="391">
        <v>541</v>
      </c>
      <c r="D95" s="208">
        <v>0</v>
      </c>
      <c r="E95" s="208">
        <v>4027</v>
      </c>
      <c r="F95" s="208">
        <v>58</v>
      </c>
      <c r="G95" s="208">
        <v>1029</v>
      </c>
      <c r="H95" s="208">
        <v>0</v>
      </c>
      <c r="I95" s="208">
        <v>934</v>
      </c>
      <c r="J95" s="208">
        <v>0</v>
      </c>
      <c r="K95" s="208">
        <v>0</v>
      </c>
      <c r="L95" s="208">
        <v>39</v>
      </c>
      <c r="M95" s="208">
        <v>0</v>
      </c>
      <c r="N95" s="208">
        <v>0</v>
      </c>
      <c r="O95" s="208">
        <v>0</v>
      </c>
      <c r="P95" s="208">
        <v>0</v>
      </c>
      <c r="Q95" s="208">
        <v>0</v>
      </c>
      <c r="R95" s="208">
        <v>0</v>
      </c>
      <c r="S95" s="395">
        <v>6087</v>
      </c>
    </row>
    <row r="96" spans="1:19" ht="15" customHeight="1">
      <c r="A96" s="390" t="s">
        <v>594</v>
      </c>
      <c r="B96" s="390" t="s">
        <v>624</v>
      </c>
      <c r="C96" s="391">
        <v>607</v>
      </c>
      <c r="D96" s="208">
        <v>9328</v>
      </c>
      <c r="E96" s="208">
        <v>4991</v>
      </c>
      <c r="F96" s="208">
        <v>69</v>
      </c>
      <c r="G96" s="208">
        <v>0</v>
      </c>
      <c r="H96" s="208">
        <v>7</v>
      </c>
      <c r="I96" s="208">
        <v>510</v>
      </c>
      <c r="J96" s="208">
        <v>0</v>
      </c>
      <c r="K96" s="208">
        <v>0</v>
      </c>
      <c r="L96" s="208">
        <v>41</v>
      </c>
      <c r="M96" s="208">
        <v>0</v>
      </c>
      <c r="N96" s="208">
        <v>0</v>
      </c>
      <c r="O96" s="208">
        <v>0</v>
      </c>
      <c r="P96" s="208">
        <v>0</v>
      </c>
      <c r="Q96" s="208">
        <v>0</v>
      </c>
      <c r="R96" s="208">
        <v>0</v>
      </c>
      <c r="S96" s="395">
        <v>14946</v>
      </c>
    </row>
    <row r="97" spans="1:19" ht="15" customHeight="1">
      <c r="A97" s="390" t="s">
        <v>443</v>
      </c>
      <c r="B97" s="390" t="s">
        <v>624</v>
      </c>
      <c r="C97" s="391">
        <v>615</v>
      </c>
      <c r="D97" s="208">
        <v>108244</v>
      </c>
      <c r="E97" s="208">
        <v>25980</v>
      </c>
      <c r="F97" s="208">
        <v>1014</v>
      </c>
      <c r="G97" s="208">
        <v>10459</v>
      </c>
      <c r="H97" s="208">
        <v>14405</v>
      </c>
      <c r="I97" s="208">
        <v>2975</v>
      </c>
      <c r="J97" s="208">
        <v>221</v>
      </c>
      <c r="K97" s="208">
        <v>57</v>
      </c>
      <c r="L97" s="208">
        <v>112</v>
      </c>
      <c r="M97" s="208">
        <v>0</v>
      </c>
      <c r="N97" s="208">
        <v>0</v>
      </c>
      <c r="O97" s="208">
        <v>0</v>
      </c>
      <c r="P97" s="208">
        <v>0</v>
      </c>
      <c r="Q97" s="208">
        <v>0</v>
      </c>
      <c r="R97" s="208">
        <v>0</v>
      </c>
      <c r="S97" s="395">
        <v>163467</v>
      </c>
    </row>
    <row r="98" spans="1:19" ht="15" customHeight="1">
      <c r="A98" s="390" t="s">
        <v>448</v>
      </c>
      <c r="B98" s="390" t="s">
        <v>624</v>
      </c>
      <c r="C98" s="391">
        <v>649</v>
      </c>
      <c r="D98" s="208">
        <v>459</v>
      </c>
      <c r="E98" s="208">
        <v>1496</v>
      </c>
      <c r="F98" s="208">
        <v>2</v>
      </c>
      <c r="G98" s="208">
        <v>0</v>
      </c>
      <c r="H98" s="208">
        <v>0</v>
      </c>
      <c r="I98" s="208">
        <v>525</v>
      </c>
      <c r="J98" s="208">
        <v>0</v>
      </c>
      <c r="K98" s="208">
        <v>0</v>
      </c>
      <c r="L98" s="208">
        <v>4</v>
      </c>
      <c r="M98" s="208">
        <v>0</v>
      </c>
      <c r="N98" s="208">
        <v>0</v>
      </c>
      <c r="O98" s="208">
        <v>0</v>
      </c>
      <c r="P98" s="208">
        <v>0</v>
      </c>
      <c r="Q98" s="208">
        <v>0</v>
      </c>
      <c r="R98" s="208">
        <v>0</v>
      </c>
      <c r="S98" s="395">
        <v>2486</v>
      </c>
    </row>
    <row r="99" spans="1:19" ht="15" customHeight="1">
      <c r="A99" s="390" t="s">
        <v>449</v>
      </c>
      <c r="B99" s="390" t="s">
        <v>624</v>
      </c>
      <c r="C99" s="391">
        <v>652</v>
      </c>
      <c r="D99" s="208">
        <v>97</v>
      </c>
      <c r="E99" s="208">
        <v>246</v>
      </c>
      <c r="F99" s="208">
        <v>1</v>
      </c>
      <c r="G99" s="208">
        <v>0</v>
      </c>
      <c r="H99" s="208">
        <v>0</v>
      </c>
      <c r="I99" s="208">
        <v>179</v>
      </c>
      <c r="J99" s="208">
        <v>0</v>
      </c>
      <c r="K99" s="208">
        <v>0</v>
      </c>
      <c r="L99" s="208">
        <v>0</v>
      </c>
      <c r="M99" s="208">
        <v>0</v>
      </c>
      <c r="N99" s="208">
        <v>0</v>
      </c>
      <c r="O99" s="208">
        <v>0</v>
      </c>
      <c r="P99" s="208">
        <v>0</v>
      </c>
      <c r="Q99" s="208">
        <v>0</v>
      </c>
      <c r="R99" s="208">
        <v>0</v>
      </c>
      <c r="S99" s="395">
        <v>523</v>
      </c>
    </row>
    <row r="100" spans="1:19" ht="15" customHeight="1">
      <c r="A100" s="390" t="s">
        <v>453</v>
      </c>
      <c r="B100" s="390" t="s">
        <v>624</v>
      </c>
      <c r="C100" s="391">
        <v>660</v>
      </c>
      <c r="D100" s="208">
        <v>0</v>
      </c>
      <c r="E100" s="208">
        <v>2634</v>
      </c>
      <c r="F100" s="208">
        <v>18</v>
      </c>
      <c r="G100" s="208">
        <v>0</v>
      </c>
      <c r="H100" s="208">
        <v>0</v>
      </c>
      <c r="I100" s="208">
        <v>776</v>
      </c>
      <c r="J100" s="208">
        <v>0</v>
      </c>
      <c r="K100" s="208">
        <v>0</v>
      </c>
      <c r="L100" s="208">
        <v>2</v>
      </c>
      <c r="M100" s="208">
        <v>0</v>
      </c>
      <c r="N100" s="208">
        <v>0</v>
      </c>
      <c r="O100" s="208">
        <v>0</v>
      </c>
      <c r="P100" s="208">
        <v>0</v>
      </c>
      <c r="Q100" s="208">
        <v>0</v>
      </c>
      <c r="R100" s="208">
        <v>0</v>
      </c>
      <c r="S100" s="395">
        <v>3430</v>
      </c>
    </row>
    <row r="101" spans="1:19" ht="15" customHeight="1">
      <c r="A101" s="390" t="s">
        <v>456</v>
      </c>
      <c r="B101" s="390" t="s">
        <v>624</v>
      </c>
      <c r="C101" s="391">
        <v>667</v>
      </c>
      <c r="D101" s="208">
        <v>384</v>
      </c>
      <c r="E101" s="208">
        <v>2210</v>
      </c>
      <c r="F101" s="208">
        <v>7</v>
      </c>
      <c r="G101" s="208">
        <v>0</v>
      </c>
      <c r="H101" s="208">
        <v>0</v>
      </c>
      <c r="I101" s="208">
        <v>804</v>
      </c>
      <c r="J101" s="208">
        <v>0</v>
      </c>
      <c r="K101" s="208">
        <v>0</v>
      </c>
      <c r="L101" s="208">
        <v>44</v>
      </c>
      <c r="M101" s="208">
        <v>0</v>
      </c>
      <c r="N101" s="208">
        <v>0</v>
      </c>
      <c r="O101" s="208">
        <v>0</v>
      </c>
      <c r="P101" s="208">
        <v>0</v>
      </c>
      <c r="Q101" s="208">
        <v>0</v>
      </c>
      <c r="R101" s="208">
        <v>0</v>
      </c>
      <c r="S101" s="395">
        <v>3449</v>
      </c>
    </row>
    <row r="102" spans="1:19" ht="15" customHeight="1">
      <c r="A102" s="390" t="s">
        <v>458</v>
      </c>
      <c r="B102" s="390" t="s">
        <v>624</v>
      </c>
      <c r="C102" s="391">
        <v>674</v>
      </c>
      <c r="D102" s="208">
        <v>0</v>
      </c>
      <c r="E102" s="208">
        <v>1811</v>
      </c>
      <c r="F102" s="208">
        <v>59</v>
      </c>
      <c r="G102" s="208">
        <v>0</v>
      </c>
      <c r="H102" s="208">
        <v>0</v>
      </c>
      <c r="I102" s="208">
        <v>896</v>
      </c>
      <c r="J102" s="208">
        <v>0</v>
      </c>
      <c r="K102" s="208">
        <v>0</v>
      </c>
      <c r="L102" s="208">
        <v>5</v>
      </c>
      <c r="M102" s="208">
        <v>0</v>
      </c>
      <c r="N102" s="208">
        <v>0</v>
      </c>
      <c r="O102" s="208">
        <v>0</v>
      </c>
      <c r="P102" s="208">
        <v>0</v>
      </c>
      <c r="Q102" s="208">
        <v>0</v>
      </c>
      <c r="R102" s="208">
        <v>0</v>
      </c>
      <c r="S102" s="395">
        <v>2771</v>
      </c>
    </row>
    <row r="103" spans="1:19" ht="15" customHeight="1">
      <c r="A103" s="390" t="s">
        <v>462</v>
      </c>
      <c r="B103" s="390" t="s">
        <v>624</v>
      </c>
      <c r="C103" s="391">
        <v>697</v>
      </c>
      <c r="D103" s="208">
        <v>8314</v>
      </c>
      <c r="E103" s="208">
        <v>6949</v>
      </c>
      <c r="F103" s="208">
        <v>90</v>
      </c>
      <c r="G103" s="208">
        <v>324</v>
      </c>
      <c r="H103" s="208">
        <v>1</v>
      </c>
      <c r="I103" s="208">
        <v>1140</v>
      </c>
      <c r="J103" s="208">
        <v>2</v>
      </c>
      <c r="K103" s="208">
        <v>0</v>
      </c>
      <c r="L103" s="208">
        <v>3</v>
      </c>
      <c r="M103" s="208">
        <v>0</v>
      </c>
      <c r="N103" s="208">
        <v>0</v>
      </c>
      <c r="O103" s="208">
        <v>0</v>
      </c>
      <c r="P103" s="208">
        <v>0</v>
      </c>
      <c r="Q103" s="208">
        <v>0</v>
      </c>
      <c r="R103" s="208">
        <v>0</v>
      </c>
      <c r="S103" s="395">
        <v>16823</v>
      </c>
    </row>
    <row r="104" spans="1:19" ht="15" customHeight="1">
      <c r="A104" s="390" t="s">
        <v>595</v>
      </c>
      <c r="B104" s="390" t="s">
        <v>624</v>
      </c>
      <c r="C104" s="391">
        <v>756</v>
      </c>
      <c r="D104" s="208">
        <v>571</v>
      </c>
      <c r="E104" s="208">
        <v>5161</v>
      </c>
      <c r="F104" s="208">
        <v>32</v>
      </c>
      <c r="G104" s="208">
        <v>2</v>
      </c>
      <c r="H104" s="208">
        <v>0</v>
      </c>
      <c r="I104" s="208">
        <v>1693</v>
      </c>
      <c r="J104" s="208">
        <v>0</v>
      </c>
      <c r="K104" s="208">
        <v>0</v>
      </c>
      <c r="L104" s="208">
        <v>0</v>
      </c>
      <c r="M104" s="208">
        <v>0</v>
      </c>
      <c r="N104" s="208">
        <v>0</v>
      </c>
      <c r="O104" s="208">
        <v>0</v>
      </c>
      <c r="P104" s="208">
        <v>0</v>
      </c>
      <c r="Q104" s="208">
        <v>0</v>
      </c>
      <c r="R104" s="208">
        <v>0</v>
      </c>
      <c r="S104" s="395">
        <v>7459</v>
      </c>
    </row>
    <row r="105" spans="1:19" ht="15" customHeight="1">
      <c r="A105" s="386" t="s">
        <v>618</v>
      </c>
      <c r="B105" s="392"/>
      <c r="C105" s="393"/>
      <c r="D105" s="388">
        <v>8430</v>
      </c>
      <c r="E105" s="388">
        <v>54030</v>
      </c>
      <c r="F105" s="389">
        <v>226</v>
      </c>
      <c r="G105" s="388">
        <v>4311</v>
      </c>
      <c r="H105" s="388">
        <v>2</v>
      </c>
      <c r="I105" s="388">
        <v>12213</v>
      </c>
      <c r="J105" s="388">
        <v>7098</v>
      </c>
      <c r="K105" s="389">
        <v>396</v>
      </c>
      <c r="L105" s="388">
        <v>28</v>
      </c>
      <c r="M105" s="389">
        <v>32</v>
      </c>
      <c r="N105" s="389">
        <v>0</v>
      </c>
      <c r="O105" s="389">
        <v>3</v>
      </c>
      <c r="P105" s="389">
        <v>0</v>
      </c>
      <c r="Q105" s="389">
        <v>0</v>
      </c>
      <c r="R105" s="389">
        <v>0</v>
      </c>
      <c r="S105" s="388">
        <v>86769</v>
      </c>
    </row>
    <row r="106" spans="1:19" ht="15" customHeight="1">
      <c r="A106" s="390" t="s">
        <v>596</v>
      </c>
      <c r="B106" s="390" t="s">
        <v>618</v>
      </c>
      <c r="C106" s="391">
        <v>30</v>
      </c>
      <c r="D106" s="208">
        <v>3596</v>
      </c>
      <c r="E106" s="208">
        <v>5074</v>
      </c>
      <c r="F106" s="208">
        <v>45</v>
      </c>
      <c r="G106" s="208">
        <v>3992</v>
      </c>
      <c r="H106" s="208">
        <v>0</v>
      </c>
      <c r="I106" s="208">
        <v>529</v>
      </c>
      <c r="J106" s="208">
        <v>1140</v>
      </c>
      <c r="K106" s="208">
        <v>40</v>
      </c>
      <c r="L106" s="208">
        <v>3</v>
      </c>
      <c r="M106" s="208">
        <v>22</v>
      </c>
      <c r="N106" s="208">
        <v>0</v>
      </c>
      <c r="O106" s="208">
        <v>0</v>
      </c>
      <c r="P106" s="208">
        <v>0</v>
      </c>
      <c r="Q106" s="208">
        <v>0</v>
      </c>
      <c r="R106" s="208">
        <v>0</v>
      </c>
      <c r="S106" s="395">
        <v>14441</v>
      </c>
    </row>
    <row r="107" spans="1:19" ht="15" customHeight="1">
      <c r="A107" s="390" t="s">
        <v>365</v>
      </c>
      <c r="B107" s="390" t="s">
        <v>618</v>
      </c>
      <c r="C107" s="391">
        <v>34</v>
      </c>
      <c r="D107" s="208">
        <v>4314</v>
      </c>
      <c r="E107" s="208">
        <v>5715</v>
      </c>
      <c r="F107" s="208">
        <v>32</v>
      </c>
      <c r="G107" s="208">
        <v>0</v>
      </c>
      <c r="H107" s="208">
        <v>0</v>
      </c>
      <c r="I107" s="208">
        <v>1617</v>
      </c>
      <c r="J107" s="208">
        <v>0</v>
      </c>
      <c r="K107" s="208">
        <v>0</v>
      </c>
      <c r="L107" s="208">
        <v>0</v>
      </c>
      <c r="M107" s="208">
        <v>0</v>
      </c>
      <c r="N107" s="208">
        <v>0</v>
      </c>
      <c r="O107" s="208">
        <v>0</v>
      </c>
      <c r="P107" s="208">
        <v>0</v>
      </c>
      <c r="Q107" s="208">
        <v>0</v>
      </c>
      <c r="R107" s="208">
        <v>0</v>
      </c>
      <c r="S107" s="395">
        <v>11678</v>
      </c>
    </row>
    <row r="108" spans="1:19" ht="15" customHeight="1">
      <c r="A108" s="390" t="s">
        <v>597</v>
      </c>
      <c r="B108" s="390" t="s">
        <v>618</v>
      </c>
      <c r="C108" s="391">
        <v>36</v>
      </c>
      <c r="D108" s="208">
        <v>225</v>
      </c>
      <c r="E108" s="208">
        <v>893</v>
      </c>
      <c r="F108" s="208">
        <v>3</v>
      </c>
      <c r="G108" s="208">
        <v>0</v>
      </c>
      <c r="H108" s="208">
        <v>0</v>
      </c>
      <c r="I108" s="208">
        <v>77</v>
      </c>
      <c r="J108" s="208">
        <v>0</v>
      </c>
      <c r="K108" s="208">
        <v>0</v>
      </c>
      <c r="L108" s="208">
        <v>0</v>
      </c>
      <c r="M108" s="208">
        <v>0</v>
      </c>
      <c r="N108" s="208">
        <v>0</v>
      </c>
      <c r="O108" s="208">
        <v>0</v>
      </c>
      <c r="P108" s="208">
        <v>0</v>
      </c>
      <c r="Q108" s="208">
        <v>0</v>
      </c>
      <c r="R108" s="208">
        <v>0</v>
      </c>
      <c r="S108" s="395">
        <v>1198</v>
      </c>
    </row>
    <row r="109" spans="1:19" ht="15" customHeight="1">
      <c r="A109" s="390" t="s">
        <v>378</v>
      </c>
      <c r="B109" s="390" t="s">
        <v>618</v>
      </c>
      <c r="C109" s="391">
        <v>91</v>
      </c>
      <c r="D109" s="208">
        <v>227</v>
      </c>
      <c r="E109" s="208">
        <v>559</v>
      </c>
      <c r="F109" s="208">
        <v>3</v>
      </c>
      <c r="G109" s="208">
        <v>0</v>
      </c>
      <c r="H109" s="208">
        <v>0</v>
      </c>
      <c r="I109" s="208">
        <v>242</v>
      </c>
      <c r="J109" s="208">
        <v>0</v>
      </c>
      <c r="K109" s="208">
        <v>0</v>
      </c>
      <c r="L109" s="208">
        <v>2</v>
      </c>
      <c r="M109" s="208">
        <v>0</v>
      </c>
      <c r="N109" s="208">
        <v>0</v>
      </c>
      <c r="O109" s="208">
        <v>0</v>
      </c>
      <c r="P109" s="208">
        <v>0</v>
      </c>
      <c r="Q109" s="208">
        <v>0</v>
      </c>
      <c r="R109" s="208">
        <v>0</v>
      </c>
      <c r="S109" s="395">
        <v>1033</v>
      </c>
    </row>
    <row r="110" spans="1:19" ht="15" customHeight="1">
      <c r="A110" s="390" t="s">
        <v>379</v>
      </c>
      <c r="B110" s="390" t="s">
        <v>618</v>
      </c>
      <c r="C110" s="391">
        <v>93</v>
      </c>
      <c r="D110" s="208">
        <v>0</v>
      </c>
      <c r="E110" s="208">
        <v>695</v>
      </c>
      <c r="F110" s="208">
        <v>1</v>
      </c>
      <c r="G110" s="208">
        <v>0</v>
      </c>
      <c r="H110" s="208">
        <v>0</v>
      </c>
      <c r="I110" s="208">
        <v>552</v>
      </c>
      <c r="J110" s="208">
        <v>0</v>
      </c>
      <c r="K110" s="208">
        <v>0</v>
      </c>
      <c r="L110" s="208">
        <v>0</v>
      </c>
      <c r="M110" s="208">
        <v>0</v>
      </c>
      <c r="N110" s="208">
        <v>0</v>
      </c>
      <c r="O110" s="208">
        <v>0</v>
      </c>
      <c r="P110" s="208">
        <v>0</v>
      </c>
      <c r="Q110" s="208">
        <v>0</v>
      </c>
      <c r="R110" s="208">
        <v>0</v>
      </c>
      <c r="S110" s="395">
        <v>1248</v>
      </c>
    </row>
    <row r="111" spans="1:19" ht="15" customHeight="1">
      <c r="A111" s="390" t="s">
        <v>598</v>
      </c>
      <c r="B111" s="390" t="s">
        <v>618</v>
      </c>
      <c r="C111" s="391">
        <v>101</v>
      </c>
      <c r="D111" s="208">
        <v>0</v>
      </c>
      <c r="E111" s="208">
        <v>3792</v>
      </c>
      <c r="F111" s="208">
        <v>11</v>
      </c>
      <c r="G111" s="208">
        <v>0</v>
      </c>
      <c r="H111" s="208">
        <v>0</v>
      </c>
      <c r="I111" s="208">
        <v>749</v>
      </c>
      <c r="J111" s="208">
        <v>2253</v>
      </c>
      <c r="K111" s="208">
        <v>81</v>
      </c>
      <c r="L111" s="208">
        <v>0</v>
      </c>
      <c r="M111" s="208">
        <v>0</v>
      </c>
      <c r="N111" s="208">
        <v>0</v>
      </c>
      <c r="O111" s="208">
        <v>0</v>
      </c>
      <c r="P111" s="208">
        <v>0</v>
      </c>
      <c r="Q111" s="208">
        <v>0</v>
      </c>
      <c r="R111" s="208">
        <v>0</v>
      </c>
      <c r="S111" s="395">
        <v>6886</v>
      </c>
    </row>
    <row r="112" spans="1:19" ht="15" customHeight="1">
      <c r="A112" s="390" t="s">
        <v>389</v>
      </c>
      <c r="B112" s="390" t="s">
        <v>618</v>
      </c>
      <c r="C112" s="391">
        <v>145</v>
      </c>
      <c r="D112" s="208">
        <v>0</v>
      </c>
      <c r="E112" s="208">
        <v>573</v>
      </c>
      <c r="F112" s="208">
        <v>7</v>
      </c>
      <c r="G112" s="208">
        <v>0</v>
      </c>
      <c r="H112" s="208">
        <v>0</v>
      </c>
      <c r="I112" s="208">
        <v>289</v>
      </c>
      <c r="J112" s="208">
        <v>0</v>
      </c>
      <c r="K112" s="208">
        <v>0</v>
      </c>
      <c r="L112" s="208">
        <v>2</v>
      </c>
      <c r="M112" s="208">
        <v>0</v>
      </c>
      <c r="N112" s="208">
        <v>0</v>
      </c>
      <c r="O112" s="208">
        <v>0</v>
      </c>
      <c r="P112" s="208">
        <v>0</v>
      </c>
      <c r="Q112" s="208">
        <v>0</v>
      </c>
      <c r="R112" s="208">
        <v>0</v>
      </c>
      <c r="S112" s="395">
        <v>871</v>
      </c>
    </row>
    <row r="113" spans="1:19" ht="15" customHeight="1">
      <c r="A113" s="390" t="s">
        <v>398</v>
      </c>
      <c r="B113" s="390" t="s">
        <v>618</v>
      </c>
      <c r="C113" s="391">
        <v>209</v>
      </c>
      <c r="D113" s="208">
        <v>1</v>
      </c>
      <c r="E113" s="208">
        <v>2315</v>
      </c>
      <c r="F113" s="208">
        <v>3</v>
      </c>
      <c r="G113" s="208">
        <v>127</v>
      </c>
      <c r="H113" s="208">
        <v>0</v>
      </c>
      <c r="I113" s="208">
        <v>845</v>
      </c>
      <c r="J113" s="208">
        <v>0</v>
      </c>
      <c r="K113" s="208">
        <v>0</v>
      </c>
      <c r="L113" s="208">
        <v>0</v>
      </c>
      <c r="M113" s="208">
        <v>0</v>
      </c>
      <c r="N113" s="208">
        <v>0</v>
      </c>
      <c r="O113" s="208">
        <v>0</v>
      </c>
      <c r="P113" s="208">
        <v>0</v>
      </c>
      <c r="Q113" s="208">
        <v>0</v>
      </c>
      <c r="R113" s="208">
        <v>0</v>
      </c>
      <c r="S113" s="395">
        <v>3291</v>
      </c>
    </row>
    <row r="114" spans="1:19" ht="15" customHeight="1">
      <c r="A114" s="390" t="s">
        <v>406</v>
      </c>
      <c r="B114" s="390" t="s">
        <v>618</v>
      </c>
      <c r="C114" s="391">
        <v>282</v>
      </c>
      <c r="D114" s="208">
        <v>0</v>
      </c>
      <c r="E114" s="208">
        <v>5058</v>
      </c>
      <c r="F114" s="208">
        <v>11</v>
      </c>
      <c r="G114" s="208">
        <v>0</v>
      </c>
      <c r="H114" s="208">
        <v>0</v>
      </c>
      <c r="I114" s="208">
        <v>835</v>
      </c>
      <c r="J114" s="208">
        <v>0</v>
      </c>
      <c r="K114" s="208">
        <v>0</v>
      </c>
      <c r="L114" s="208">
        <v>2</v>
      </c>
      <c r="M114" s="208">
        <v>10</v>
      </c>
      <c r="N114" s="208">
        <v>0</v>
      </c>
      <c r="O114" s="208">
        <v>0</v>
      </c>
      <c r="P114" s="208">
        <v>0</v>
      </c>
      <c r="Q114" s="208">
        <v>0</v>
      </c>
      <c r="R114" s="208">
        <v>0</v>
      </c>
      <c r="S114" s="395">
        <v>5916</v>
      </c>
    </row>
    <row r="115" spans="1:19" ht="15" customHeight="1">
      <c r="A115" s="390" t="s">
        <v>416</v>
      </c>
      <c r="B115" s="390" t="s">
        <v>618</v>
      </c>
      <c r="C115" s="391">
        <v>353</v>
      </c>
      <c r="D115" s="208">
        <v>0</v>
      </c>
      <c r="E115" s="208">
        <v>523</v>
      </c>
      <c r="F115" s="208">
        <v>0</v>
      </c>
      <c r="G115" s="208">
        <v>0</v>
      </c>
      <c r="H115" s="208">
        <v>0</v>
      </c>
      <c r="I115" s="208">
        <v>49</v>
      </c>
      <c r="J115" s="208">
        <v>212</v>
      </c>
      <c r="K115" s="208">
        <v>10</v>
      </c>
      <c r="L115" s="208">
        <v>1</v>
      </c>
      <c r="M115" s="208">
        <v>0</v>
      </c>
      <c r="N115" s="208">
        <v>0</v>
      </c>
      <c r="O115" s="208">
        <v>0</v>
      </c>
      <c r="P115" s="208">
        <v>0</v>
      </c>
      <c r="Q115" s="208">
        <v>0</v>
      </c>
      <c r="R115" s="208">
        <v>0</v>
      </c>
      <c r="S115" s="395">
        <v>795</v>
      </c>
    </row>
    <row r="116" spans="1:19" ht="15" customHeight="1">
      <c r="A116" s="390" t="s">
        <v>599</v>
      </c>
      <c r="B116" s="390" t="s">
        <v>618</v>
      </c>
      <c r="C116" s="391">
        <v>364</v>
      </c>
      <c r="D116" s="208">
        <v>0</v>
      </c>
      <c r="E116" s="208">
        <v>2781</v>
      </c>
      <c r="F116" s="208">
        <v>9</v>
      </c>
      <c r="G116" s="208">
        <v>0</v>
      </c>
      <c r="H116" s="208">
        <v>0</v>
      </c>
      <c r="I116" s="208">
        <v>971</v>
      </c>
      <c r="J116" s="208">
        <v>0</v>
      </c>
      <c r="K116" s="208">
        <v>0</v>
      </c>
      <c r="L116" s="208">
        <v>0</v>
      </c>
      <c r="M116" s="208">
        <v>0</v>
      </c>
      <c r="N116" s="208">
        <v>0</v>
      </c>
      <c r="O116" s="208">
        <v>3</v>
      </c>
      <c r="P116" s="208">
        <v>0</v>
      </c>
      <c r="Q116" s="208">
        <v>0</v>
      </c>
      <c r="R116" s="208">
        <v>0</v>
      </c>
      <c r="S116" s="395">
        <v>3764</v>
      </c>
    </row>
    <row r="117" spans="1:19" ht="15" customHeight="1">
      <c r="A117" s="390" t="s">
        <v>600</v>
      </c>
      <c r="B117" s="390" t="s">
        <v>618</v>
      </c>
      <c r="C117" s="391">
        <v>368</v>
      </c>
      <c r="D117" s="208">
        <v>0</v>
      </c>
      <c r="E117" s="208">
        <v>1987</v>
      </c>
      <c r="F117" s="208">
        <v>3</v>
      </c>
      <c r="G117" s="208">
        <v>83</v>
      </c>
      <c r="H117" s="208">
        <v>0</v>
      </c>
      <c r="I117" s="208">
        <v>0</v>
      </c>
      <c r="J117" s="208">
        <v>1125</v>
      </c>
      <c r="K117" s="208">
        <v>171</v>
      </c>
      <c r="L117" s="208">
        <v>0</v>
      </c>
      <c r="M117" s="208">
        <v>0</v>
      </c>
      <c r="N117" s="208">
        <v>0</v>
      </c>
      <c r="O117" s="208">
        <v>0</v>
      </c>
      <c r="P117" s="208">
        <v>0</v>
      </c>
      <c r="Q117" s="208">
        <v>0</v>
      </c>
      <c r="R117" s="208">
        <v>0</v>
      </c>
      <c r="S117" s="395">
        <v>3369</v>
      </c>
    </row>
    <row r="118" spans="1:19" ht="15" customHeight="1">
      <c r="A118" s="390" t="s">
        <v>423</v>
      </c>
      <c r="B118" s="390" t="s">
        <v>618</v>
      </c>
      <c r="C118" s="391">
        <v>390</v>
      </c>
      <c r="D118" s="208">
        <v>0</v>
      </c>
      <c r="E118" s="208">
        <v>2581</v>
      </c>
      <c r="F118" s="208">
        <v>17</v>
      </c>
      <c r="G118" s="208">
        <v>0</v>
      </c>
      <c r="H118" s="208">
        <v>0</v>
      </c>
      <c r="I118" s="208">
        <v>525</v>
      </c>
      <c r="J118" s="208">
        <v>0</v>
      </c>
      <c r="K118" s="208">
        <v>0</v>
      </c>
      <c r="L118" s="208">
        <v>0</v>
      </c>
      <c r="M118" s="208">
        <v>0</v>
      </c>
      <c r="N118" s="208">
        <v>0</v>
      </c>
      <c r="O118" s="208">
        <v>0</v>
      </c>
      <c r="P118" s="208">
        <v>0</v>
      </c>
      <c r="Q118" s="208">
        <v>0</v>
      </c>
      <c r="R118" s="208">
        <v>0</v>
      </c>
      <c r="S118" s="395">
        <v>3123</v>
      </c>
    </row>
    <row r="119" spans="1:19" ht="15" customHeight="1">
      <c r="A119" s="390" t="s">
        <v>428</v>
      </c>
      <c r="B119" s="390" t="s">
        <v>618</v>
      </c>
      <c r="C119" s="391">
        <v>467</v>
      </c>
      <c r="D119" s="208">
        <v>0</v>
      </c>
      <c r="E119" s="208">
        <v>620</v>
      </c>
      <c r="F119" s="208">
        <v>1</v>
      </c>
      <c r="G119" s="208">
        <v>0</v>
      </c>
      <c r="H119" s="208">
        <v>0</v>
      </c>
      <c r="I119" s="208">
        <v>211</v>
      </c>
      <c r="J119" s="208">
        <v>0</v>
      </c>
      <c r="K119" s="208">
        <v>0</v>
      </c>
      <c r="L119" s="208">
        <v>0</v>
      </c>
      <c r="M119" s="208">
        <v>0</v>
      </c>
      <c r="N119" s="208">
        <v>0</v>
      </c>
      <c r="O119" s="208">
        <v>0</v>
      </c>
      <c r="P119" s="208">
        <v>0</v>
      </c>
      <c r="Q119" s="208">
        <v>0</v>
      </c>
      <c r="R119" s="208">
        <v>0</v>
      </c>
      <c r="S119" s="395">
        <v>832</v>
      </c>
    </row>
    <row r="120" spans="1:19" ht="15" customHeight="1">
      <c r="A120" s="390" t="s">
        <v>437</v>
      </c>
      <c r="B120" s="390" t="s">
        <v>618</v>
      </c>
      <c r="C120" s="391">
        <v>576</v>
      </c>
      <c r="D120" s="208">
        <v>60</v>
      </c>
      <c r="E120" s="208">
        <v>632</v>
      </c>
      <c r="F120" s="208">
        <v>1</v>
      </c>
      <c r="G120" s="208">
        <v>0</v>
      </c>
      <c r="H120" s="208">
        <v>0</v>
      </c>
      <c r="I120" s="208">
        <v>76</v>
      </c>
      <c r="J120" s="208">
        <v>349</v>
      </c>
      <c r="K120" s="208">
        <v>7</v>
      </c>
      <c r="L120" s="208">
        <v>0</v>
      </c>
      <c r="M120" s="208">
        <v>0</v>
      </c>
      <c r="N120" s="208">
        <v>0</v>
      </c>
      <c r="O120" s="208">
        <v>0</v>
      </c>
      <c r="P120" s="208">
        <v>0</v>
      </c>
      <c r="Q120" s="208">
        <v>0</v>
      </c>
      <c r="R120" s="208">
        <v>0</v>
      </c>
      <c r="S120" s="395">
        <v>1125</v>
      </c>
    </row>
    <row r="121" spans="1:19" ht="15" customHeight="1">
      <c r="A121" s="390" t="s">
        <v>446</v>
      </c>
      <c r="B121" s="390" t="s">
        <v>618</v>
      </c>
      <c r="C121" s="391">
        <v>642</v>
      </c>
      <c r="D121" s="208">
        <v>0</v>
      </c>
      <c r="E121" s="208">
        <v>1553</v>
      </c>
      <c r="F121" s="208">
        <v>7</v>
      </c>
      <c r="G121" s="208">
        <v>109</v>
      </c>
      <c r="H121" s="208">
        <v>0</v>
      </c>
      <c r="I121" s="208">
        <v>582</v>
      </c>
      <c r="J121" s="208">
        <v>0</v>
      </c>
      <c r="K121" s="208">
        <v>0</v>
      </c>
      <c r="L121" s="208">
        <v>1</v>
      </c>
      <c r="M121" s="208">
        <v>0</v>
      </c>
      <c r="N121" s="208">
        <v>0</v>
      </c>
      <c r="O121" s="208">
        <v>0</v>
      </c>
      <c r="P121" s="208">
        <v>0</v>
      </c>
      <c r="Q121" s="208">
        <v>0</v>
      </c>
      <c r="R121" s="208">
        <v>0</v>
      </c>
      <c r="S121" s="395">
        <v>2252</v>
      </c>
    </row>
    <row r="122" spans="1:19" ht="15" customHeight="1">
      <c r="A122" s="390" t="s">
        <v>601</v>
      </c>
      <c r="B122" s="390" t="s">
        <v>618</v>
      </c>
      <c r="C122" s="391">
        <v>679</v>
      </c>
      <c r="D122" s="208">
        <v>2</v>
      </c>
      <c r="E122" s="208">
        <v>3696</v>
      </c>
      <c r="F122" s="208">
        <v>14</v>
      </c>
      <c r="G122" s="208">
        <v>0</v>
      </c>
      <c r="H122" s="208">
        <v>0</v>
      </c>
      <c r="I122" s="208">
        <v>718</v>
      </c>
      <c r="J122" s="208">
        <v>705</v>
      </c>
      <c r="K122" s="208">
        <v>19</v>
      </c>
      <c r="L122" s="208">
        <v>4</v>
      </c>
      <c r="M122" s="208">
        <v>0</v>
      </c>
      <c r="N122" s="208">
        <v>0</v>
      </c>
      <c r="O122" s="208">
        <v>0</v>
      </c>
      <c r="P122" s="208">
        <v>0</v>
      </c>
      <c r="Q122" s="208">
        <v>0</v>
      </c>
      <c r="R122" s="208">
        <v>0</v>
      </c>
      <c r="S122" s="395">
        <v>5158</v>
      </c>
    </row>
    <row r="123" spans="1:19" ht="15" customHeight="1">
      <c r="A123" s="390" t="s">
        <v>602</v>
      </c>
      <c r="B123" s="390" t="s">
        <v>618</v>
      </c>
      <c r="C123" s="391">
        <v>789</v>
      </c>
      <c r="D123" s="208">
        <v>0</v>
      </c>
      <c r="E123" s="208">
        <v>2673</v>
      </c>
      <c r="F123" s="208">
        <v>8</v>
      </c>
      <c r="G123" s="208">
        <v>0</v>
      </c>
      <c r="H123" s="208">
        <v>0</v>
      </c>
      <c r="I123" s="208">
        <v>211</v>
      </c>
      <c r="J123" s="208">
        <v>1314</v>
      </c>
      <c r="K123" s="208">
        <v>68</v>
      </c>
      <c r="L123" s="208">
        <v>2</v>
      </c>
      <c r="M123" s="208">
        <v>0</v>
      </c>
      <c r="N123" s="208">
        <v>0</v>
      </c>
      <c r="O123" s="208">
        <v>0</v>
      </c>
      <c r="P123" s="208">
        <v>0</v>
      </c>
      <c r="Q123" s="208">
        <v>0</v>
      </c>
      <c r="R123" s="208">
        <v>0</v>
      </c>
      <c r="S123" s="395">
        <v>4276</v>
      </c>
    </row>
    <row r="124" spans="1:19" ht="15" customHeight="1">
      <c r="A124" s="390" t="s">
        <v>468</v>
      </c>
      <c r="B124" s="390" t="s">
        <v>618</v>
      </c>
      <c r="C124" s="391">
        <v>792</v>
      </c>
      <c r="D124" s="208">
        <v>0</v>
      </c>
      <c r="E124" s="208">
        <v>1475</v>
      </c>
      <c r="F124" s="208">
        <v>12</v>
      </c>
      <c r="G124" s="208">
        <v>0</v>
      </c>
      <c r="H124" s="208">
        <v>0</v>
      </c>
      <c r="I124" s="208">
        <v>319</v>
      </c>
      <c r="J124" s="208">
        <v>0</v>
      </c>
      <c r="K124" s="208">
        <v>0</v>
      </c>
      <c r="L124" s="208">
        <v>3</v>
      </c>
      <c r="M124" s="208">
        <v>0</v>
      </c>
      <c r="N124" s="208">
        <v>0</v>
      </c>
      <c r="O124" s="208">
        <v>0</v>
      </c>
      <c r="P124" s="208">
        <v>0</v>
      </c>
      <c r="Q124" s="208">
        <v>0</v>
      </c>
      <c r="R124" s="208">
        <v>0</v>
      </c>
      <c r="S124" s="395">
        <v>1809</v>
      </c>
    </row>
    <row r="125" spans="1:19" ht="15" customHeight="1">
      <c r="A125" s="390" t="s">
        <v>603</v>
      </c>
      <c r="B125" s="390" t="s">
        <v>618</v>
      </c>
      <c r="C125" s="391">
        <v>809</v>
      </c>
      <c r="D125" s="208">
        <v>2</v>
      </c>
      <c r="E125" s="208">
        <v>2974</v>
      </c>
      <c r="F125" s="208">
        <v>7</v>
      </c>
      <c r="G125" s="208">
        <v>0</v>
      </c>
      <c r="H125" s="208">
        <v>1</v>
      </c>
      <c r="I125" s="208">
        <v>451</v>
      </c>
      <c r="J125" s="208">
        <v>0</v>
      </c>
      <c r="K125" s="208">
        <v>0</v>
      </c>
      <c r="L125" s="208">
        <v>0</v>
      </c>
      <c r="M125" s="208">
        <v>0</v>
      </c>
      <c r="N125" s="208">
        <v>0</v>
      </c>
      <c r="O125" s="208">
        <v>0</v>
      </c>
      <c r="P125" s="208">
        <v>0</v>
      </c>
      <c r="Q125" s="208">
        <v>0</v>
      </c>
      <c r="R125" s="208">
        <v>0</v>
      </c>
      <c r="S125" s="395">
        <v>3435</v>
      </c>
    </row>
    <row r="126" spans="1:19" ht="15" customHeight="1">
      <c r="A126" s="390" t="s">
        <v>473</v>
      </c>
      <c r="B126" s="390" t="s">
        <v>618</v>
      </c>
      <c r="C126" s="391">
        <v>847</v>
      </c>
      <c r="D126" s="208">
        <v>2</v>
      </c>
      <c r="E126" s="208">
        <v>4034</v>
      </c>
      <c r="F126" s="208">
        <v>15</v>
      </c>
      <c r="G126" s="208">
        <v>0</v>
      </c>
      <c r="H126" s="208">
        <v>0</v>
      </c>
      <c r="I126" s="208">
        <v>1380</v>
      </c>
      <c r="J126" s="208">
        <v>0</v>
      </c>
      <c r="K126" s="208">
        <v>0</v>
      </c>
      <c r="L126" s="208">
        <v>1</v>
      </c>
      <c r="M126" s="208">
        <v>0</v>
      </c>
      <c r="N126" s="208">
        <v>0</v>
      </c>
      <c r="O126" s="208">
        <v>0</v>
      </c>
      <c r="P126" s="208">
        <v>0</v>
      </c>
      <c r="Q126" s="208">
        <v>0</v>
      </c>
      <c r="R126" s="208">
        <v>0</v>
      </c>
      <c r="S126" s="395">
        <v>5432</v>
      </c>
    </row>
    <row r="127" spans="1:19" ht="15" customHeight="1">
      <c r="A127" s="390" t="s">
        <v>604</v>
      </c>
      <c r="B127" s="390" t="s">
        <v>618</v>
      </c>
      <c r="C127" s="391">
        <v>856</v>
      </c>
      <c r="D127" s="208">
        <v>1</v>
      </c>
      <c r="E127" s="208">
        <v>1087</v>
      </c>
      <c r="F127" s="208">
        <v>9</v>
      </c>
      <c r="G127" s="208">
        <v>0</v>
      </c>
      <c r="H127" s="208">
        <v>0</v>
      </c>
      <c r="I127" s="208">
        <v>373</v>
      </c>
      <c r="J127" s="208">
        <v>0</v>
      </c>
      <c r="K127" s="208">
        <v>0</v>
      </c>
      <c r="L127" s="208">
        <v>1</v>
      </c>
      <c r="M127" s="208">
        <v>0</v>
      </c>
      <c r="N127" s="208">
        <v>0</v>
      </c>
      <c r="O127" s="208">
        <v>0</v>
      </c>
      <c r="P127" s="208">
        <v>0</v>
      </c>
      <c r="Q127" s="208">
        <v>0</v>
      </c>
      <c r="R127" s="208">
        <v>0</v>
      </c>
      <c r="S127" s="395">
        <v>1471</v>
      </c>
    </row>
    <row r="128" spans="1:19" ht="15" customHeight="1">
      <c r="A128" s="390" t="s">
        <v>477</v>
      </c>
      <c r="B128" s="390" t="s">
        <v>618</v>
      </c>
      <c r="C128" s="391">
        <v>861</v>
      </c>
      <c r="D128" s="208">
        <v>0</v>
      </c>
      <c r="E128" s="208">
        <v>2740</v>
      </c>
      <c r="F128" s="208">
        <v>7</v>
      </c>
      <c r="G128" s="208">
        <v>0</v>
      </c>
      <c r="H128" s="208">
        <v>1</v>
      </c>
      <c r="I128" s="208">
        <v>612</v>
      </c>
      <c r="J128" s="208">
        <v>0</v>
      </c>
      <c r="K128" s="208">
        <v>0</v>
      </c>
      <c r="L128" s="208">
        <v>6</v>
      </c>
      <c r="M128" s="208">
        <v>0</v>
      </c>
      <c r="N128" s="208">
        <v>0</v>
      </c>
      <c r="O128" s="208">
        <v>0</v>
      </c>
      <c r="P128" s="208">
        <v>0</v>
      </c>
      <c r="Q128" s="208">
        <v>0</v>
      </c>
      <c r="R128" s="208">
        <v>0</v>
      </c>
      <c r="S128" s="395">
        <v>3366</v>
      </c>
    </row>
    <row r="129" spans="1:19" ht="15" customHeight="1">
      <c r="A129" s="386" t="s">
        <v>805</v>
      </c>
      <c r="B129" s="392"/>
      <c r="C129" s="393"/>
      <c r="D129" s="388">
        <v>2187092</v>
      </c>
      <c r="E129" s="388">
        <v>324065</v>
      </c>
      <c r="F129" s="389">
        <v>8880</v>
      </c>
      <c r="G129" s="388">
        <v>358768</v>
      </c>
      <c r="H129" s="388">
        <v>117643</v>
      </c>
      <c r="I129" s="388">
        <v>64594</v>
      </c>
      <c r="J129" s="388">
        <v>6388</v>
      </c>
      <c r="K129" s="389">
        <v>2428</v>
      </c>
      <c r="L129" s="388">
        <v>6202</v>
      </c>
      <c r="M129" s="389">
        <v>1680</v>
      </c>
      <c r="N129" s="389">
        <v>4</v>
      </c>
      <c r="O129" s="389">
        <v>0</v>
      </c>
      <c r="P129" s="389">
        <v>3</v>
      </c>
      <c r="Q129" s="389">
        <v>0</v>
      </c>
      <c r="R129" s="389">
        <v>1</v>
      </c>
      <c r="S129" s="388">
        <v>3077748</v>
      </c>
    </row>
    <row r="130" spans="1:19" ht="15" customHeight="1">
      <c r="A130" s="390" t="s">
        <v>605</v>
      </c>
      <c r="B130" s="390" t="s">
        <v>806</v>
      </c>
      <c r="C130" s="391">
        <v>1</v>
      </c>
      <c r="D130" s="208">
        <v>1392780</v>
      </c>
      <c r="E130" s="208">
        <v>209544</v>
      </c>
      <c r="F130" s="208">
        <v>6307</v>
      </c>
      <c r="G130" s="208">
        <v>249640</v>
      </c>
      <c r="H130" s="208">
        <v>87611</v>
      </c>
      <c r="I130" s="208">
        <v>43588</v>
      </c>
      <c r="J130" s="208">
        <v>5899</v>
      </c>
      <c r="K130" s="208">
        <v>2229</v>
      </c>
      <c r="L130" s="208">
        <v>4164</v>
      </c>
      <c r="M130" s="208">
        <v>965</v>
      </c>
      <c r="N130" s="208">
        <v>2</v>
      </c>
      <c r="O130" s="208">
        <v>0</v>
      </c>
      <c r="P130" s="208">
        <v>3</v>
      </c>
      <c r="Q130" s="208">
        <v>0</v>
      </c>
      <c r="R130" s="208">
        <v>1</v>
      </c>
      <c r="S130" s="395">
        <v>2002733</v>
      </c>
    </row>
    <row r="131" spans="1:19" ht="15" customHeight="1">
      <c r="A131" s="390" t="s">
        <v>375</v>
      </c>
      <c r="B131" s="390" t="s">
        <v>806</v>
      </c>
      <c r="C131" s="391">
        <v>79</v>
      </c>
      <c r="D131" s="208">
        <v>16200</v>
      </c>
      <c r="E131" s="208">
        <v>5019</v>
      </c>
      <c r="F131" s="208">
        <v>73</v>
      </c>
      <c r="G131" s="208">
        <v>1891</v>
      </c>
      <c r="H131" s="208">
        <v>0</v>
      </c>
      <c r="I131" s="208">
        <v>1911</v>
      </c>
      <c r="J131" s="208">
        <v>0</v>
      </c>
      <c r="K131" s="208">
        <v>0</v>
      </c>
      <c r="L131" s="208">
        <v>19</v>
      </c>
      <c r="M131" s="208">
        <v>54</v>
      </c>
      <c r="N131" s="208">
        <v>0</v>
      </c>
      <c r="O131" s="208">
        <v>0</v>
      </c>
      <c r="P131" s="208">
        <v>0</v>
      </c>
      <c r="Q131" s="208">
        <v>0</v>
      </c>
      <c r="R131" s="208">
        <v>0</v>
      </c>
      <c r="S131" s="395">
        <v>25167</v>
      </c>
    </row>
    <row r="132" spans="1:19" ht="15" customHeight="1">
      <c r="A132" s="390" t="s">
        <v>377</v>
      </c>
      <c r="B132" s="390" t="s">
        <v>806</v>
      </c>
      <c r="C132" s="391">
        <v>88</v>
      </c>
      <c r="D132" s="208">
        <v>232689</v>
      </c>
      <c r="E132" s="208">
        <v>39734</v>
      </c>
      <c r="F132" s="208">
        <v>1251</v>
      </c>
      <c r="G132" s="208">
        <v>48991</v>
      </c>
      <c r="H132" s="208">
        <v>10547</v>
      </c>
      <c r="I132" s="208">
        <v>6985</v>
      </c>
      <c r="J132" s="208">
        <v>0</v>
      </c>
      <c r="K132" s="208">
        <v>0</v>
      </c>
      <c r="L132" s="208">
        <v>535</v>
      </c>
      <c r="M132" s="208">
        <v>509</v>
      </c>
      <c r="N132" s="208">
        <v>0</v>
      </c>
      <c r="O132" s="208">
        <v>0</v>
      </c>
      <c r="P132" s="208">
        <v>0</v>
      </c>
      <c r="Q132" s="208">
        <v>0</v>
      </c>
      <c r="R132" s="208">
        <v>0</v>
      </c>
      <c r="S132" s="395">
        <v>341241</v>
      </c>
    </row>
    <row r="133" spans="1:19" ht="15" customHeight="1">
      <c r="A133" s="390" t="s">
        <v>385</v>
      </c>
      <c r="B133" s="390" t="s">
        <v>806</v>
      </c>
      <c r="C133" s="391">
        <v>129</v>
      </c>
      <c r="D133" s="208">
        <v>59083</v>
      </c>
      <c r="E133" s="208">
        <v>7785</v>
      </c>
      <c r="F133" s="208">
        <v>118</v>
      </c>
      <c r="G133" s="208">
        <v>3635</v>
      </c>
      <c r="H133" s="208">
        <v>0</v>
      </c>
      <c r="I133" s="208">
        <v>1583</v>
      </c>
      <c r="J133" s="208">
        <v>0</v>
      </c>
      <c r="K133" s="208">
        <v>0</v>
      </c>
      <c r="L133" s="208">
        <v>53</v>
      </c>
      <c r="M133" s="208">
        <v>50</v>
      </c>
      <c r="N133" s="208">
        <v>0</v>
      </c>
      <c r="O133" s="208">
        <v>0</v>
      </c>
      <c r="P133" s="208">
        <v>0</v>
      </c>
      <c r="Q133" s="208">
        <v>0</v>
      </c>
      <c r="R133" s="208">
        <v>0</v>
      </c>
      <c r="S133" s="395">
        <v>72307</v>
      </c>
    </row>
    <row r="134" spans="1:19" ht="15" customHeight="1">
      <c r="A134" s="390" t="s">
        <v>399</v>
      </c>
      <c r="B134" s="390" t="s">
        <v>806</v>
      </c>
      <c r="C134" s="391">
        <v>212</v>
      </c>
      <c r="D134" s="208">
        <v>39973</v>
      </c>
      <c r="E134" s="208">
        <v>6150</v>
      </c>
      <c r="F134" s="208">
        <v>46</v>
      </c>
      <c r="G134" s="208">
        <v>914</v>
      </c>
      <c r="H134" s="208">
        <v>1</v>
      </c>
      <c r="I134" s="208">
        <v>1563</v>
      </c>
      <c r="J134" s="208">
        <v>0</v>
      </c>
      <c r="K134" s="208">
        <v>0</v>
      </c>
      <c r="L134" s="208">
        <v>132</v>
      </c>
      <c r="M134" s="208">
        <v>67</v>
      </c>
      <c r="N134" s="208">
        <v>0</v>
      </c>
      <c r="O134" s="208">
        <v>0</v>
      </c>
      <c r="P134" s="208">
        <v>0</v>
      </c>
      <c r="Q134" s="208">
        <v>0</v>
      </c>
      <c r="R134" s="208">
        <v>0</v>
      </c>
      <c r="S134" s="395">
        <v>48846</v>
      </c>
    </row>
    <row r="135" spans="1:19" ht="15" customHeight="1">
      <c r="A135" s="390" t="s">
        <v>405</v>
      </c>
      <c r="B135" s="390" t="s">
        <v>806</v>
      </c>
      <c r="C135" s="391">
        <v>266</v>
      </c>
      <c r="D135" s="208">
        <v>139825</v>
      </c>
      <c r="E135" s="208">
        <v>15678</v>
      </c>
      <c r="F135" s="208">
        <v>195</v>
      </c>
      <c r="G135" s="208">
        <v>12416</v>
      </c>
      <c r="H135" s="208">
        <v>12092</v>
      </c>
      <c r="I135" s="208">
        <v>1854</v>
      </c>
      <c r="J135" s="208">
        <v>0</v>
      </c>
      <c r="K135" s="208">
        <v>0</v>
      </c>
      <c r="L135" s="208">
        <v>693</v>
      </c>
      <c r="M135" s="208">
        <v>0</v>
      </c>
      <c r="N135" s="208">
        <v>0</v>
      </c>
      <c r="O135" s="208">
        <v>0</v>
      </c>
      <c r="P135" s="208">
        <v>0</v>
      </c>
      <c r="Q135" s="208">
        <v>0</v>
      </c>
      <c r="R135" s="208">
        <v>0</v>
      </c>
      <c r="S135" s="395">
        <v>182753</v>
      </c>
    </row>
    <row r="136" spans="1:19" ht="15" customHeight="1">
      <c r="A136" s="390" t="s">
        <v>409</v>
      </c>
      <c r="B136" s="390" t="s">
        <v>806</v>
      </c>
      <c r="C136" s="391">
        <v>308</v>
      </c>
      <c r="D136" s="208">
        <v>29120</v>
      </c>
      <c r="E136" s="208">
        <v>4270</v>
      </c>
      <c r="F136" s="208">
        <v>33</v>
      </c>
      <c r="G136" s="208">
        <v>2105</v>
      </c>
      <c r="H136" s="208">
        <v>0</v>
      </c>
      <c r="I136" s="208">
        <v>1557</v>
      </c>
      <c r="J136" s="208">
        <v>0</v>
      </c>
      <c r="K136" s="208">
        <v>0</v>
      </c>
      <c r="L136" s="208">
        <v>67</v>
      </c>
      <c r="M136" s="208">
        <v>35</v>
      </c>
      <c r="N136" s="208">
        <v>0</v>
      </c>
      <c r="O136" s="208">
        <v>0</v>
      </c>
      <c r="P136" s="208">
        <v>0</v>
      </c>
      <c r="Q136" s="208">
        <v>0</v>
      </c>
      <c r="R136" s="208">
        <v>0</v>
      </c>
      <c r="S136" s="395">
        <v>37187</v>
      </c>
    </row>
    <row r="137" spans="1:19" ht="15" customHeight="1">
      <c r="A137" s="390" t="s">
        <v>606</v>
      </c>
      <c r="B137" s="390" t="s">
        <v>806</v>
      </c>
      <c r="C137" s="391">
        <v>360</v>
      </c>
      <c r="D137" s="208">
        <v>166532</v>
      </c>
      <c r="E137" s="208">
        <v>25880</v>
      </c>
      <c r="F137" s="208">
        <v>637</v>
      </c>
      <c r="G137" s="208">
        <v>38160</v>
      </c>
      <c r="H137" s="208">
        <v>7378</v>
      </c>
      <c r="I137" s="208">
        <v>3602</v>
      </c>
      <c r="J137" s="208">
        <v>489</v>
      </c>
      <c r="K137" s="208">
        <v>199</v>
      </c>
      <c r="L137" s="208">
        <v>260</v>
      </c>
      <c r="M137" s="208">
        <v>0</v>
      </c>
      <c r="N137" s="208">
        <v>2</v>
      </c>
      <c r="O137" s="208">
        <v>0</v>
      </c>
      <c r="P137" s="208">
        <v>0</v>
      </c>
      <c r="Q137" s="208">
        <v>0</v>
      </c>
      <c r="R137" s="208">
        <v>0</v>
      </c>
      <c r="S137" s="395">
        <v>243139</v>
      </c>
    </row>
    <row r="138" spans="1:19" ht="15" customHeight="1">
      <c r="A138" s="390" t="s">
        <v>422</v>
      </c>
      <c r="B138" s="390" t="s">
        <v>806</v>
      </c>
      <c r="C138" s="391">
        <v>380</v>
      </c>
      <c r="D138" s="208">
        <v>39691</v>
      </c>
      <c r="E138" s="208">
        <v>4547</v>
      </c>
      <c r="F138" s="208">
        <v>115</v>
      </c>
      <c r="G138" s="208">
        <v>366</v>
      </c>
      <c r="H138" s="208">
        <v>1</v>
      </c>
      <c r="I138" s="208">
        <v>1157</v>
      </c>
      <c r="J138" s="208">
        <v>0</v>
      </c>
      <c r="K138" s="208">
        <v>0</v>
      </c>
      <c r="L138" s="208">
        <v>108</v>
      </c>
      <c r="M138" s="208">
        <v>0</v>
      </c>
      <c r="N138" s="208">
        <v>0</v>
      </c>
      <c r="O138" s="208">
        <v>0</v>
      </c>
      <c r="P138" s="208">
        <v>0</v>
      </c>
      <c r="Q138" s="208">
        <v>0</v>
      </c>
      <c r="R138" s="208">
        <v>0</v>
      </c>
      <c r="S138" s="395">
        <v>45985</v>
      </c>
    </row>
    <row r="139" spans="1:19" ht="15" customHeight="1">
      <c r="A139" s="390" t="s">
        <v>445</v>
      </c>
      <c r="B139" s="390" t="s">
        <v>806</v>
      </c>
      <c r="C139" s="391">
        <v>631</v>
      </c>
      <c r="D139" s="208">
        <v>71199</v>
      </c>
      <c r="E139" s="208">
        <v>5458</v>
      </c>
      <c r="F139" s="208">
        <v>105</v>
      </c>
      <c r="G139" s="208">
        <v>650</v>
      </c>
      <c r="H139" s="208">
        <v>13</v>
      </c>
      <c r="I139" s="208">
        <v>794</v>
      </c>
      <c r="J139" s="208">
        <v>0</v>
      </c>
      <c r="K139" s="208">
        <v>0</v>
      </c>
      <c r="L139" s="208">
        <v>171</v>
      </c>
      <c r="M139" s="208">
        <v>0</v>
      </c>
      <c r="N139" s="208">
        <v>0</v>
      </c>
      <c r="O139" s="208">
        <v>0</v>
      </c>
      <c r="P139" s="208">
        <v>0</v>
      </c>
      <c r="Q139" s="208">
        <v>0</v>
      </c>
      <c r="R139" s="208">
        <v>0</v>
      </c>
      <c r="S139" s="395">
        <v>78390</v>
      </c>
    </row>
    <row r="141" spans="1:19" ht="17.25" customHeight="1">
      <c r="A141" s="396" t="s">
        <v>540</v>
      </c>
      <c r="B141" s="826" t="s">
        <v>813</v>
      </c>
      <c r="C141" s="827"/>
      <c r="D141" s="828" t="s">
        <v>547</v>
      </c>
      <c r="E141" s="828"/>
      <c r="F141" s="828"/>
      <c r="G141" s="828"/>
      <c r="H141" s="828"/>
      <c r="I141" s="828"/>
      <c r="J141" s="828"/>
      <c r="K141" s="828"/>
      <c r="L141" s="828"/>
      <c r="M141" s="829"/>
    </row>
    <row r="142" spans="1:19" ht="15" customHeight="1">
      <c r="A142" s="396" t="s">
        <v>543</v>
      </c>
      <c r="B142" s="830" t="s">
        <v>544</v>
      </c>
      <c r="C142" s="831"/>
      <c r="D142" s="831"/>
      <c r="E142" s="831"/>
      <c r="F142" s="831"/>
      <c r="G142" s="831"/>
      <c r="H142" s="831"/>
      <c r="I142" s="831"/>
      <c r="J142" s="831"/>
      <c r="K142" s="831"/>
      <c r="L142" s="831"/>
      <c r="M142" s="832"/>
    </row>
    <row r="143" spans="1:19" ht="15" customHeight="1">
      <c r="A143" s="396" t="s">
        <v>545</v>
      </c>
      <c r="B143" s="833" t="s">
        <v>546</v>
      </c>
      <c r="C143" s="834"/>
      <c r="D143" s="834"/>
      <c r="E143" s="834"/>
      <c r="F143" s="834"/>
      <c r="G143" s="834"/>
      <c r="H143" s="834"/>
      <c r="I143" s="834"/>
      <c r="J143" s="834"/>
      <c r="K143" s="834"/>
      <c r="L143" s="834"/>
      <c r="M143" s="835"/>
    </row>
  </sheetData>
  <sheetProtection autoFilter="0"/>
  <mergeCells count="9">
    <mergeCell ref="A1:S1"/>
    <mergeCell ref="B141:C141"/>
    <mergeCell ref="D141:M141"/>
    <mergeCell ref="B142:M142"/>
    <mergeCell ref="B143:M143"/>
    <mergeCell ref="A2:A3"/>
    <mergeCell ref="B2:B5"/>
    <mergeCell ref="C2:C5"/>
    <mergeCell ref="S2:S3"/>
  </mergeCells>
  <hyperlinks>
    <hyperlink ref="T2" location="INDICE!B2" display="Indice" xr:uid="{00000000-0004-0000-0E00-000000000000}"/>
  </hyperlinks>
  <pageMargins left="0.7" right="0.7" top="0.75" bottom="0.75" header="0.3" footer="0.3"/>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tabColor rgb="FFFEFED6"/>
  </sheetPr>
  <dimension ref="A1:XCB142"/>
  <sheetViews>
    <sheetView showGridLines="0" showRowColHeaders="0" zoomScale="80" zoomScaleNormal="80" workbookViewId="0">
      <pane xSplit="3" ySplit="4" topLeftCell="GA5" activePane="bottomRight" state="frozen"/>
      <selection pane="topRight" activeCell="D1" sqref="D1"/>
      <selection pane="bottomLeft" activeCell="A5" sqref="A5"/>
      <selection pane="bottomRight" activeCell="GB2" sqref="GB2:GG2"/>
    </sheetView>
  </sheetViews>
  <sheetFormatPr baseColWidth="10" defaultColWidth="0" defaultRowHeight="12.75" outlineLevelRow="2"/>
  <cols>
    <col min="1" max="1" width="25.140625" customWidth="1"/>
    <col min="2" max="2" width="22.85546875" customWidth="1"/>
    <col min="3" max="3" width="22.140625" customWidth="1"/>
    <col min="4" max="96" width="12.5703125" customWidth="1"/>
    <col min="97" max="97" width="12.85546875" customWidth="1"/>
    <col min="98" max="98" width="13.7109375" customWidth="1"/>
    <col min="99" max="99" width="13.42578125"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9" width="18.7109375" customWidth="1"/>
    <col min="190" max="190" width="21.7109375" customWidth="1"/>
    <col min="191" max="191" width="12.85546875" customWidth="1"/>
    <col min="192" max="192" width="17.140625" customWidth="1"/>
    <col min="193" max="193" width="12.7109375" customWidth="1"/>
    <col min="194" max="194" width="13.7109375" customWidth="1"/>
    <col min="195" max="195" width="15.85546875" customWidth="1"/>
    <col min="196" max="196" width="11.42578125" customWidth="1"/>
    <col min="197" max="197" width="13" customWidth="1"/>
    <col min="198" max="201" width="11.42578125" hidden="1" customWidth="1"/>
    <col min="202" max="202" width="17" customWidth="1"/>
    <col min="203" max="203" width="11.42578125" customWidth="1"/>
    <col min="204" max="204" width="13.85546875" customWidth="1"/>
    <col min="205" max="205" width="11.85546875" customWidth="1"/>
    <col min="206" max="224" width="11.42578125" customWidth="1"/>
    <col min="225" max="415" width="11.42578125" hidden="1"/>
    <col min="416" max="416" width="21.42578125" hidden="1"/>
    <col min="417" max="425" width="11.42578125" hidden="1"/>
    <col min="426" max="426" width="15.5703125" hidden="1"/>
    <col min="427" max="427" width="13.42578125" hidden="1"/>
    <col min="428" max="431" width="11.42578125" hidden="1"/>
    <col min="432" max="432" width="14.7109375" hidden="1"/>
    <col min="433" max="671" width="11.42578125" hidden="1"/>
    <col min="672" max="672" width="21.42578125" hidden="1"/>
    <col min="673" max="681" width="11.42578125" hidden="1"/>
    <col min="682" max="682" width="15.5703125" hidden="1"/>
    <col min="683" max="683" width="13.42578125" hidden="1"/>
    <col min="684" max="687" width="11.42578125" hidden="1"/>
    <col min="688" max="688" width="14.7109375" hidden="1"/>
    <col min="689" max="927" width="11.42578125" hidden="1"/>
    <col min="928" max="928" width="21.42578125" hidden="1"/>
    <col min="929" max="937" width="11.42578125" hidden="1"/>
    <col min="938" max="938" width="15.5703125" hidden="1"/>
    <col min="939" max="939" width="13.42578125" hidden="1"/>
    <col min="940" max="943" width="11.42578125" hidden="1"/>
    <col min="944" max="944" width="14.7109375" hidden="1"/>
    <col min="945" max="1183" width="11.42578125" hidden="1"/>
    <col min="1184" max="1184" width="21.42578125" hidden="1"/>
    <col min="1185" max="1193" width="11.42578125" hidden="1"/>
    <col min="1194" max="1194" width="15.5703125" hidden="1"/>
    <col min="1195" max="1195" width="13.42578125" hidden="1"/>
    <col min="1196" max="1199" width="11.42578125" hidden="1"/>
    <col min="1200" max="1200" width="14.7109375" hidden="1"/>
    <col min="1201" max="1439" width="11.42578125" hidden="1"/>
    <col min="1440" max="1440" width="21.42578125" hidden="1"/>
    <col min="1441" max="1449" width="11.42578125" hidden="1"/>
    <col min="1450" max="1450" width="15.5703125" hidden="1"/>
    <col min="1451" max="1451" width="13.42578125" hidden="1"/>
    <col min="1452" max="1455" width="11.42578125" hidden="1"/>
    <col min="1456" max="1456" width="14.7109375" hidden="1"/>
    <col min="1457" max="1695" width="11.42578125" hidden="1"/>
    <col min="1696" max="1696" width="21.42578125" hidden="1"/>
    <col min="1697" max="1705" width="11.42578125" hidden="1"/>
    <col min="1706" max="1706" width="15.5703125" hidden="1"/>
    <col min="1707" max="1707" width="13.42578125" hidden="1"/>
    <col min="1708" max="1711" width="11.42578125" hidden="1"/>
    <col min="1712" max="1712" width="14.7109375" hidden="1"/>
    <col min="1713" max="1951" width="11.42578125" hidden="1"/>
    <col min="1952" max="1952" width="21.42578125" hidden="1"/>
    <col min="1953" max="1961" width="11.42578125" hidden="1"/>
    <col min="1962" max="1962" width="15.5703125" hidden="1"/>
    <col min="1963" max="1963" width="13.42578125" hidden="1"/>
    <col min="1964" max="1967" width="11.42578125" hidden="1"/>
    <col min="1968" max="1968" width="14.7109375" hidden="1"/>
    <col min="1969" max="2207" width="11.42578125" hidden="1"/>
    <col min="2208" max="2208" width="21.42578125" hidden="1"/>
    <col min="2209" max="2217" width="11.42578125" hidden="1"/>
    <col min="2218" max="2218" width="15.5703125" hidden="1"/>
    <col min="2219" max="2219" width="13.42578125" hidden="1"/>
    <col min="2220" max="2223" width="11.42578125" hidden="1"/>
    <col min="2224" max="2224" width="14.7109375" hidden="1"/>
    <col min="2225" max="2463" width="11.42578125" hidden="1"/>
    <col min="2464" max="2464" width="21.42578125" hidden="1"/>
    <col min="2465" max="2473" width="11.42578125" hidden="1"/>
    <col min="2474" max="2474" width="15.5703125" hidden="1"/>
    <col min="2475" max="2475" width="13.42578125" hidden="1"/>
    <col min="2476" max="2479" width="11.42578125" hidden="1"/>
    <col min="2480" max="2480" width="14.7109375" hidden="1"/>
    <col min="2481" max="2719" width="11.42578125" hidden="1"/>
    <col min="2720" max="2720" width="21.42578125" hidden="1"/>
    <col min="2721" max="2729" width="11.42578125" hidden="1"/>
    <col min="2730" max="2730" width="15.5703125" hidden="1"/>
    <col min="2731" max="2731" width="13.42578125" hidden="1"/>
    <col min="2732" max="2735" width="11.42578125" hidden="1"/>
    <col min="2736" max="2736" width="14.7109375" hidden="1"/>
    <col min="2737" max="2975" width="11.42578125" hidden="1"/>
    <col min="2976" max="2976" width="21.42578125" hidden="1"/>
    <col min="2977" max="2985" width="11.42578125" hidden="1"/>
    <col min="2986" max="2986" width="15.5703125" hidden="1"/>
    <col min="2987" max="2987" width="13.42578125" hidden="1"/>
    <col min="2988" max="2991" width="11.42578125" hidden="1"/>
    <col min="2992" max="2992" width="14.7109375" hidden="1"/>
    <col min="2993" max="3231" width="11.42578125" hidden="1"/>
    <col min="3232" max="3232" width="21.42578125" hidden="1"/>
    <col min="3233" max="3241" width="11.42578125" hidden="1"/>
    <col min="3242" max="3242" width="15.5703125" hidden="1"/>
    <col min="3243" max="3243" width="13.42578125" hidden="1"/>
    <col min="3244" max="3247" width="11.42578125" hidden="1"/>
    <col min="3248" max="3248" width="14.7109375" hidden="1"/>
    <col min="3249" max="3487" width="11.42578125" hidden="1"/>
    <col min="3488" max="3488" width="21.42578125" hidden="1"/>
    <col min="3489" max="3497" width="11.42578125" hidden="1"/>
    <col min="3498" max="3498" width="15.5703125" hidden="1"/>
    <col min="3499" max="3499" width="13.42578125" hidden="1"/>
    <col min="3500" max="3503" width="11.42578125" hidden="1"/>
    <col min="3504" max="3504" width="14.7109375" hidden="1"/>
    <col min="3505" max="3743" width="11.42578125" hidden="1"/>
    <col min="3744" max="3744" width="21.42578125" hidden="1"/>
    <col min="3745" max="3753" width="11.42578125" hidden="1"/>
    <col min="3754" max="3754" width="15.5703125" hidden="1"/>
    <col min="3755" max="3755" width="13.42578125" hidden="1"/>
    <col min="3756" max="3759" width="11.42578125" hidden="1"/>
    <col min="3760" max="3760" width="14.7109375" hidden="1"/>
    <col min="3761" max="3999" width="11.42578125" hidden="1"/>
    <col min="4000" max="4000" width="21.42578125" hidden="1"/>
    <col min="4001" max="4009" width="11.42578125" hidden="1"/>
    <col min="4010" max="4010" width="15.5703125" hidden="1"/>
    <col min="4011" max="4011" width="13.42578125" hidden="1"/>
    <col min="4012" max="4015" width="11.42578125" hidden="1"/>
    <col min="4016" max="4016" width="14.7109375" hidden="1"/>
    <col min="4017" max="4255" width="11.42578125" hidden="1"/>
    <col min="4256" max="4256" width="21.42578125" hidden="1"/>
    <col min="4257" max="4265" width="11.42578125" hidden="1"/>
    <col min="4266" max="4266" width="15.5703125" hidden="1"/>
    <col min="4267" max="4267" width="13.42578125" hidden="1"/>
    <col min="4268" max="4271" width="11.42578125" hidden="1"/>
    <col min="4272" max="4272" width="14.7109375" hidden="1"/>
    <col min="4273" max="4511" width="11.42578125" hidden="1"/>
    <col min="4512" max="4512" width="21.42578125" hidden="1"/>
    <col min="4513" max="4521" width="11.42578125" hidden="1"/>
    <col min="4522" max="4522" width="15.5703125" hidden="1"/>
    <col min="4523" max="4523" width="13.42578125" hidden="1"/>
    <col min="4524" max="4527" width="11.42578125" hidden="1"/>
    <col min="4528" max="4528" width="14.7109375" hidden="1"/>
    <col min="4529" max="4767" width="11.42578125" hidden="1"/>
    <col min="4768" max="4768" width="21.42578125" hidden="1"/>
    <col min="4769" max="4777" width="11.42578125" hidden="1"/>
    <col min="4778" max="4778" width="15.5703125" hidden="1"/>
    <col min="4779" max="4779" width="13.42578125" hidden="1"/>
    <col min="4780" max="4783" width="11.42578125" hidden="1"/>
    <col min="4784" max="4784" width="14.7109375" hidden="1"/>
    <col min="4785" max="5023" width="11.42578125" hidden="1"/>
    <col min="5024" max="5024" width="21.42578125" hidden="1"/>
    <col min="5025" max="5033" width="11.42578125" hidden="1"/>
    <col min="5034" max="5034" width="15.5703125" hidden="1"/>
    <col min="5035" max="5035" width="13.42578125" hidden="1"/>
    <col min="5036" max="5039" width="11.42578125" hidden="1"/>
    <col min="5040" max="5040" width="14.7109375" hidden="1"/>
    <col min="5041" max="5279" width="11.42578125" hidden="1"/>
    <col min="5280" max="5280" width="21.42578125" hidden="1"/>
    <col min="5281" max="5289" width="11.42578125" hidden="1"/>
    <col min="5290" max="5290" width="15.5703125" hidden="1"/>
    <col min="5291" max="5291" width="13.42578125" hidden="1"/>
    <col min="5292" max="5295" width="11.42578125" hidden="1"/>
    <col min="5296" max="5296" width="14.7109375" hidden="1"/>
    <col min="5297" max="5535" width="11.42578125" hidden="1"/>
    <col min="5536" max="5536" width="21.42578125" hidden="1"/>
    <col min="5537" max="5545" width="11.42578125" hidden="1"/>
    <col min="5546" max="5546" width="15.5703125" hidden="1"/>
    <col min="5547" max="5547" width="13.42578125" hidden="1"/>
    <col min="5548" max="5551" width="11.42578125" hidden="1"/>
    <col min="5552" max="5552" width="14.7109375" hidden="1"/>
    <col min="5553" max="5791" width="11.42578125" hidden="1"/>
    <col min="5792" max="5792" width="21.42578125" hidden="1"/>
    <col min="5793" max="5801" width="11.42578125" hidden="1"/>
    <col min="5802" max="5802" width="15.5703125" hidden="1"/>
    <col min="5803" max="5803" width="13.42578125" hidden="1"/>
    <col min="5804" max="5807" width="11.42578125" hidden="1"/>
    <col min="5808" max="5808" width="14.7109375" hidden="1"/>
    <col min="5809" max="6047" width="11.42578125" hidden="1"/>
    <col min="6048" max="6048" width="21.42578125" hidden="1"/>
    <col min="6049" max="6057" width="11.42578125" hidden="1"/>
    <col min="6058" max="6058" width="15.5703125" hidden="1"/>
    <col min="6059" max="6059" width="13.42578125" hidden="1"/>
    <col min="6060" max="6063" width="11.42578125" hidden="1"/>
    <col min="6064" max="6064" width="14.7109375" hidden="1"/>
    <col min="6065" max="6303" width="11.42578125" hidden="1"/>
    <col min="6304" max="6304" width="21.42578125" hidden="1"/>
    <col min="6305" max="6313" width="11.42578125" hidden="1"/>
    <col min="6314" max="6314" width="15.5703125" hidden="1"/>
    <col min="6315" max="6315" width="13.42578125" hidden="1"/>
    <col min="6316" max="6319" width="11.42578125" hidden="1"/>
    <col min="6320" max="6320" width="14.7109375" hidden="1"/>
    <col min="6321" max="6559" width="11.42578125" hidden="1"/>
    <col min="6560" max="6560" width="21.42578125" hidden="1"/>
    <col min="6561" max="6569" width="11.42578125" hidden="1"/>
    <col min="6570" max="6570" width="15.5703125" hidden="1"/>
    <col min="6571" max="6571" width="13.42578125" hidden="1"/>
    <col min="6572" max="6575" width="11.42578125" hidden="1"/>
    <col min="6576" max="6576" width="14.7109375" hidden="1"/>
    <col min="6577" max="6815" width="11.42578125" hidden="1"/>
    <col min="6816" max="6816" width="21.42578125" hidden="1"/>
    <col min="6817" max="6825" width="11.42578125" hidden="1"/>
    <col min="6826" max="6826" width="15.5703125" hidden="1"/>
    <col min="6827" max="6827" width="13.42578125" hidden="1"/>
    <col min="6828" max="6831" width="11.42578125" hidden="1"/>
    <col min="6832" max="6832" width="14.7109375" hidden="1"/>
    <col min="6833" max="7071" width="11.42578125" hidden="1"/>
    <col min="7072" max="7072" width="21.42578125" hidden="1"/>
    <col min="7073" max="7081" width="11.42578125" hidden="1"/>
    <col min="7082" max="7082" width="15.5703125" hidden="1"/>
    <col min="7083" max="7083" width="13.42578125" hidden="1"/>
    <col min="7084" max="7087" width="11.42578125" hidden="1"/>
    <col min="7088" max="7088" width="14.7109375" hidden="1"/>
    <col min="7089" max="7327" width="11.42578125" hidden="1"/>
    <col min="7328" max="7328" width="21.42578125" hidden="1"/>
    <col min="7329" max="7337" width="11.42578125" hidden="1"/>
    <col min="7338" max="7338" width="15.5703125" hidden="1"/>
    <col min="7339" max="7339" width="13.42578125" hidden="1"/>
    <col min="7340" max="7343" width="11.42578125" hidden="1"/>
    <col min="7344" max="7344" width="14.7109375" hidden="1"/>
    <col min="7345" max="7583" width="11.42578125" hidden="1"/>
    <col min="7584" max="7584" width="21.42578125" hidden="1"/>
    <col min="7585" max="7593" width="11.42578125" hidden="1"/>
    <col min="7594" max="7594" width="15.5703125" hidden="1"/>
    <col min="7595" max="7595" width="13.42578125" hidden="1"/>
    <col min="7596" max="7599" width="11.42578125" hidden="1"/>
    <col min="7600" max="7600" width="14.7109375" hidden="1"/>
    <col min="7601" max="7839" width="11.42578125" hidden="1"/>
    <col min="7840" max="7840" width="21.42578125" hidden="1"/>
    <col min="7841" max="7849" width="11.42578125" hidden="1"/>
    <col min="7850" max="7850" width="15.5703125" hidden="1"/>
    <col min="7851" max="7851" width="13.42578125" hidden="1"/>
    <col min="7852" max="7855" width="11.42578125" hidden="1"/>
    <col min="7856" max="7856" width="14.7109375" hidden="1"/>
    <col min="7857" max="8095" width="11.42578125" hidden="1"/>
    <col min="8096" max="8096" width="21.42578125" hidden="1"/>
    <col min="8097" max="8105" width="11.42578125" hidden="1"/>
    <col min="8106" max="8106" width="15.5703125" hidden="1"/>
    <col min="8107" max="8107" width="13.42578125" hidden="1"/>
    <col min="8108" max="8111" width="11.42578125" hidden="1"/>
    <col min="8112" max="8112" width="14.7109375" hidden="1"/>
    <col min="8113" max="8351" width="11.42578125" hidden="1"/>
    <col min="8352" max="8352" width="21.42578125" hidden="1"/>
    <col min="8353" max="8361" width="11.42578125" hidden="1"/>
    <col min="8362" max="8362" width="15.5703125" hidden="1"/>
    <col min="8363" max="8363" width="13.42578125" hidden="1"/>
    <col min="8364" max="8367" width="11.42578125" hidden="1"/>
    <col min="8368" max="8368" width="14.7109375" hidden="1"/>
    <col min="8369" max="8607" width="11.42578125" hidden="1"/>
    <col min="8608" max="8608" width="21.42578125" hidden="1"/>
    <col min="8609" max="8617" width="11.42578125" hidden="1"/>
    <col min="8618" max="8618" width="15.5703125" hidden="1"/>
    <col min="8619" max="8619" width="13.42578125" hidden="1"/>
    <col min="8620" max="8623" width="11.42578125" hidden="1"/>
    <col min="8624" max="8624" width="14.7109375" hidden="1"/>
    <col min="8625" max="8863" width="11.42578125" hidden="1"/>
    <col min="8864" max="8864" width="21.42578125" hidden="1"/>
    <col min="8865" max="8873" width="11.42578125" hidden="1"/>
    <col min="8874" max="8874" width="15.5703125" hidden="1"/>
    <col min="8875" max="8875" width="13.42578125" hidden="1"/>
    <col min="8876" max="8879" width="11.42578125" hidden="1"/>
    <col min="8880" max="8880" width="14.7109375" hidden="1"/>
    <col min="8881" max="9119" width="11.42578125" hidden="1"/>
    <col min="9120" max="9120" width="21.42578125" hidden="1"/>
    <col min="9121" max="9129" width="11.42578125" hidden="1"/>
    <col min="9130" max="9130" width="15.5703125" hidden="1"/>
    <col min="9131" max="9131" width="13.42578125" hidden="1"/>
    <col min="9132" max="9135" width="11.42578125" hidden="1"/>
    <col min="9136" max="9136" width="14.7109375" hidden="1"/>
    <col min="9137" max="9375" width="11.42578125" hidden="1"/>
    <col min="9376" max="9376" width="21.42578125" hidden="1"/>
    <col min="9377" max="9385" width="11.42578125" hidden="1"/>
    <col min="9386" max="9386" width="15.5703125" hidden="1"/>
    <col min="9387" max="9387" width="13.42578125" hidden="1"/>
    <col min="9388" max="9391" width="11.42578125" hidden="1"/>
    <col min="9392" max="9392" width="14.7109375" hidden="1"/>
    <col min="9393" max="9631" width="11.42578125" hidden="1"/>
    <col min="9632" max="9632" width="21.42578125" hidden="1"/>
    <col min="9633" max="9641" width="11.42578125" hidden="1"/>
    <col min="9642" max="9642" width="15.5703125" hidden="1"/>
    <col min="9643" max="9643" width="13.42578125" hidden="1"/>
    <col min="9644" max="9647" width="11.42578125" hidden="1"/>
    <col min="9648" max="9648" width="14.7109375" hidden="1"/>
    <col min="9649" max="9887" width="11.42578125" hidden="1"/>
    <col min="9888" max="9888" width="21.42578125" hidden="1"/>
    <col min="9889" max="9897" width="11.42578125" hidden="1"/>
    <col min="9898" max="9898" width="15.5703125" hidden="1"/>
    <col min="9899" max="9899" width="13.42578125" hidden="1"/>
    <col min="9900" max="9903" width="11.42578125" hidden="1"/>
    <col min="9904" max="9904" width="14.7109375" hidden="1"/>
    <col min="9905" max="10143" width="11.42578125" hidden="1"/>
    <col min="10144" max="10144" width="21.42578125" hidden="1"/>
    <col min="10145" max="10153" width="11.42578125" hidden="1"/>
    <col min="10154" max="10154" width="15.5703125" hidden="1"/>
    <col min="10155" max="10155" width="13.42578125" hidden="1"/>
    <col min="10156" max="10159" width="11.42578125" hidden="1"/>
    <col min="10160" max="10160" width="14.7109375" hidden="1"/>
    <col min="10161" max="10399" width="11.42578125" hidden="1"/>
    <col min="10400" max="10400" width="21.42578125" hidden="1"/>
    <col min="10401" max="10409" width="11.42578125" hidden="1"/>
    <col min="10410" max="10410" width="15.5703125" hidden="1"/>
    <col min="10411" max="10411" width="13.42578125" hidden="1"/>
    <col min="10412" max="10415" width="11.42578125" hidden="1"/>
    <col min="10416" max="10416" width="14.7109375" hidden="1"/>
    <col min="10417" max="10655" width="11.42578125" hidden="1"/>
    <col min="10656" max="10656" width="21.42578125" hidden="1"/>
    <col min="10657" max="10665" width="11.42578125" hidden="1"/>
    <col min="10666" max="10666" width="15.5703125" hidden="1"/>
    <col min="10667" max="10667" width="13.42578125" hidden="1"/>
    <col min="10668" max="10671" width="11.42578125" hidden="1"/>
    <col min="10672" max="10672" width="14.7109375" hidden="1"/>
    <col min="10673" max="10911" width="11.42578125" hidden="1"/>
    <col min="10912" max="10912" width="21.42578125" hidden="1"/>
    <col min="10913" max="10921" width="11.42578125" hidden="1"/>
    <col min="10922" max="10922" width="15.5703125" hidden="1"/>
    <col min="10923" max="10923" width="13.42578125" hidden="1"/>
    <col min="10924" max="10927" width="11.42578125" hidden="1"/>
    <col min="10928" max="10928" width="14.7109375" hidden="1"/>
    <col min="10929" max="11167" width="11.42578125" hidden="1"/>
    <col min="11168" max="11168" width="21.42578125" hidden="1"/>
    <col min="11169" max="11177" width="11.42578125" hidden="1"/>
    <col min="11178" max="11178" width="15.5703125" hidden="1"/>
    <col min="11179" max="11179" width="13.42578125" hidden="1"/>
    <col min="11180" max="11183" width="11.42578125" hidden="1"/>
    <col min="11184" max="11184" width="14.7109375" hidden="1"/>
    <col min="11185" max="11423" width="11.42578125" hidden="1"/>
    <col min="11424" max="11424" width="21.42578125" hidden="1"/>
    <col min="11425" max="11433" width="11.42578125" hidden="1"/>
    <col min="11434" max="11434" width="15.5703125" hidden="1"/>
    <col min="11435" max="11435" width="13.42578125" hidden="1"/>
    <col min="11436" max="11439" width="11.42578125" hidden="1"/>
    <col min="11440" max="11440" width="14.7109375" hidden="1"/>
    <col min="11441" max="11679" width="11.42578125" hidden="1"/>
    <col min="11680" max="11680" width="21.42578125" hidden="1"/>
    <col min="11681" max="11689" width="11.42578125" hidden="1"/>
    <col min="11690" max="11690" width="15.5703125" hidden="1"/>
    <col min="11691" max="11691" width="13.42578125" hidden="1"/>
    <col min="11692" max="11695" width="11.42578125" hidden="1"/>
    <col min="11696" max="11696" width="14.7109375" hidden="1"/>
    <col min="11697" max="11935" width="11.42578125" hidden="1"/>
    <col min="11936" max="11936" width="21.42578125" hidden="1"/>
    <col min="11937" max="11945" width="11.42578125" hidden="1"/>
    <col min="11946" max="11946" width="15.5703125" hidden="1"/>
    <col min="11947" max="11947" width="13.42578125" hidden="1"/>
    <col min="11948" max="11951" width="11.42578125" hidden="1"/>
    <col min="11952" max="11952" width="14.7109375" hidden="1"/>
    <col min="11953" max="12191" width="11.42578125" hidden="1"/>
    <col min="12192" max="12192" width="21.42578125" hidden="1"/>
    <col min="12193" max="12201" width="11.42578125" hidden="1"/>
    <col min="12202" max="12202" width="15.5703125" hidden="1"/>
    <col min="12203" max="12203" width="13.42578125" hidden="1"/>
    <col min="12204" max="12207" width="11.42578125" hidden="1"/>
    <col min="12208" max="12208" width="14.7109375" hidden="1"/>
    <col min="12209" max="12447" width="11.42578125" hidden="1"/>
    <col min="12448" max="12448" width="21.42578125" hidden="1"/>
    <col min="12449" max="12457" width="11.42578125" hidden="1"/>
    <col min="12458" max="12458" width="15.5703125" hidden="1"/>
    <col min="12459" max="12459" width="13.42578125" hidden="1"/>
    <col min="12460" max="12463" width="11.42578125" hidden="1"/>
    <col min="12464" max="12464" width="14.7109375" hidden="1"/>
    <col min="12465" max="12703" width="11.42578125" hidden="1"/>
    <col min="12704" max="12704" width="21.42578125" hidden="1"/>
    <col min="12705" max="12713" width="11.42578125" hidden="1"/>
    <col min="12714" max="12714" width="15.5703125" hidden="1"/>
    <col min="12715" max="12715" width="13.42578125" hidden="1"/>
    <col min="12716" max="12719" width="11.42578125" hidden="1"/>
    <col min="12720" max="12720" width="14.7109375" hidden="1"/>
    <col min="12721" max="12959" width="11.42578125" hidden="1"/>
    <col min="12960" max="12960" width="21.42578125" hidden="1"/>
    <col min="12961" max="12969" width="11.42578125" hidden="1"/>
    <col min="12970" max="12970" width="15.5703125" hidden="1"/>
    <col min="12971" max="12971" width="13.42578125" hidden="1"/>
    <col min="12972" max="12975" width="11.42578125" hidden="1"/>
    <col min="12976" max="12976" width="14.7109375" hidden="1"/>
    <col min="12977" max="13215" width="11.42578125" hidden="1"/>
    <col min="13216" max="13216" width="21.42578125" hidden="1"/>
    <col min="13217" max="13225" width="11.42578125" hidden="1"/>
    <col min="13226" max="13226" width="15.5703125" hidden="1"/>
    <col min="13227" max="13227" width="13.42578125" hidden="1"/>
    <col min="13228" max="13231" width="11.42578125" hidden="1"/>
    <col min="13232" max="13232" width="14.7109375" hidden="1"/>
    <col min="13233" max="13471" width="11.42578125" hidden="1"/>
    <col min="13472" max="13472" width="21.42578125" hidden="1"/>
    <col min="13473" max="13481" width="11.42578125" hidden="1"/>
    <col min="13482" max="13482" width="15.5703125" hidden="1"/>
    <col min="13483" max="13483" width="13.42578125" hidden="1"/>
    <col min="13484" max="13487" width="11.42578125" hidden="1"/>
    <col min="13488" max="13488" width="14.7109375" hidden="1"/>
    <col min="13489" max="13727" width="11.42578125" hidden="1"/>
    <col min="13728" max="13728" width="21.42578125" hidden="1"/>
    <col min="13729" max="13737" width="11.42578125" hidden="1"/>
    <col min="13738" max="13738" width="15.5703125" hidden="1"/>
    <col min="13739" max="13739" width="13.42578125" hidden="1"/>
    <col min="13740" max="13743" width="11.42578125" hidden="1"/>
    <col min="13744" max="13744" width="14.7109375" hidden="1"/>
    <col min="13745" max="13983" width="11.42578125" hidden="1"/>
    <col min="13984" max="13984" width="21.42578125" hidden="1"/>
    <col min="13985" max="13993" width="11.42578125" hidden="1"/>
    <col min="13994" max="13994" width="15.5703125" hidden="1"/>
    <col min="13995" max="13995" width="13.42578125" hidden="1"/>
    <col min="13996" max="13999" width="11.42578125" hidden="1"/>
    <col min="14000" max="14000" width="14.7109375" hidden="1"/>
    <col min="14001" max="14239" width="11.42578125" hidden="1"/>
    <col min="14240" max="14240" width="21.42578125" hidden="1"/>
    <col min="14241" max="14249" width="11.42578125" hidden="1"/>
    <col min="14250" max="14250" width="15.5703125" hidden="1"/>
    <col min="14251" max="14251" width="13.42578125" hidden="1"/>
    <col min="14252" max="14255" width="11.42578125" hidden="1"/>
    <col min="14256" max="14256" width="14.7109375" hidden="1"/>
    <col min="14257" max="14495" width="11.42578125" hidden="1"/>
    <col min="14496" max="14496" width="21.42578125" hidden="1"/>
    <col min="14497" max="14505" width="11.42578125" hidden="1"/>
    <col min="14506" max="14506" width="15.5703125" hidden="1"/>
    <col min="14507" max="14507" width="13.42578125" hidden="1"/>
    <col min="14508" max="14511" width="11.42578125" hidden="1"/>
    <col min="14512" max="14512" width="14.7109375" hidden="1"/>
    <col min="14513" max="14751" width="11.42578125" hidden="1"/>
    <col min="14752" max="14752" width="21.42578125" hidden="1"/>
    <col min="14753" max="14761" width="11.42578125" hidden="1"/>
    <col min="14762" max="14762" width="15.5703125" hidden="1"/>
    <col min="14763" max="14763" width="13.42578125" hidden="1"/>
    <col min="14764" max="14767" width="11.42578125" hidden="1"/>
    <col min="14768" max="14768" width="14.7109375" hidden="1"/>
    <col min="14769" max="15007" width="11.42578125" hidden="1"/>
    <col min="15008" max="15008" width="21.42578125" hidden="1"/>
    <col min="15009" max="15017" width="11.42578125" hidden="1"/>
    <col min="15018" max="15018" width="15.5703125" hidden="1"/>
    <col min="15019" max="15019" width="13.42578125" hidden="1"/>
    <col min="15020" max="15023" width="11.42578125" hidden="1"/>
    <col min="15024" max="15024" width="14.7109375" hidden="1"/>
    <col min="15025" max="15263" width="11.42578125" hidden="1"/>
    <col min="15264" max="15264" width="21.42578125" hidden="1"/>
    <col min="15265" max="15273" width="11.42578125" hidden="1"/>
    <col min="15274" max="15274" width="15.5703125" hidden="1"/>
    <col min="15275" max="15275" width="13.42578125" hidden="1"/>
    <col min="15276" max="15279" width="11.42578125" hidden="1"/>
    <col min="15280" max="15280" width="14.7109375" hidden="1"/>
    <col min="15281" max="15519" width="11.42578125" hidden="1"/>
    <col min="15520" max="15520" width="21.42578125" hidden="1"/>
    <col min="15521" max="15529" width="11.42578125" hidden="1"/>
    <col min="15530" max="15530" width="15.5703125" hidden="1"/>
    <col min="15531" max="15531" width="13.42578125" hidden="1"/>
    <col min="15532" max="15535" width="11.42578125" hidden="1"/>
    <col min="15536" max="15536" width="14.7109375" hidden="1"/>
    <col min="15537" max="15775" width="11.42578125" hidden="1"/>
    <col min="15776" max="15776" width="21.42578125" hidden="1"/>
    <col min="15777" max="15785" width="11.42578125" hidden="1"/>
    <col min="15786" max="15786" width="15.5703125" hidden="1"/>
    <col min="15787" max="15787" width="13.42578125" hidden="1"/>
    <col min="15788" max="15791" width="11.42578125" hidden="1"/>
    <col min="15792" max="15792" width="14.7109375" hidden="1"/>
    <col min="15793" max="16031" width="11.42578125" hidden="1"/>
    <col min="16032" max="16032" width="21.42578125" hidden="1"/>
    <col min="16033" max="16041" width="11.42578125" hidden="1"/>
    <col min="16042" max="16042" width="15.5703125" hidden="1"/>
    <col min="16043" max="16043" width="13.42578125" hidden="1"/>
    <col min="16044" max="16047" width="11.42578125" hidden="1"/>
    <col min="16048" max="16048" width="14.7109375" hidden="1"/>
    <col min="16049" max="16287" width="11.42578125" hidden="1"/>
    <col min="16288" max="16288" width="21.42578125" hidden="1"/>
    <col min="16289" max="16297" width="11.42578125" hidden="1"/>
    <col min="16298" max="16298" width="15.5703125" hidden="1"/>
    <col min="16299" max="16299" width="13.42578125" hidden="1"/>
    <col min="16300" max="16303" width="11.42578125" hidden="1"/>
    <col min="16304" max="16304" width="14.7109375" hidden="1"/>
    <col min="16305" max="16384" width="11.42578125" hidden="1"/>
  </cols>
  <sheetData>
    <row r="1" spans="1:207" ht="43.5" customHeight="1">
      <c r="A1" s="356"/>
      <c r="B1" s="356"/>
      <c r="C1" s="356"/>
      <c r="D1" s="356"/>
      <c r="E1" s="356"/>
      <c r="F1" s="356"/>
      <c r="G1" s="356"/>
      <c r="H1" s="356"/>
      <c r="I1" s="356"/>
      <c r="J1" s="356"/>
      <c r="K1" s="356"/>
      <c r="L1" s="356"/>
      <c r="M1" s="356"/>
      <c r="N1" s="356"/>
      <c r="O1" s="356"/>
      <c r="P1" s="356"/>
      <c r="Q1" s="356"/>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69"/>
      <c r="CP1" s="369"/>
      <c r="CQ1" s="369"/>
      <c r="CR1" s="369"/>
      <c r="CS1" s="369"/>
      <c r="CT1" s="369"/>
      <c r="CU1" s="369"/>
      <c r="CV1" s="369"/>
      <c r="CW1" s="369"/>
      <c r="CX1" s="369"/>
      <c r="CY1" s="369"/>
      <c r="CZ1" s="369"/>
      <c r="DA1" s="369"/>
      <c r="DB1" s="369"/>
      <c r="DC1" s="369"/>
      <c r="DD1" s="369"/>
      <c r="DE1" s="369"/>
      <c r="DF1" s="369"/>
      <c r="DG1" s="369"/>
      <c r="DH1" s="369"/>
      <c r="DI1" s="369"/>
      <c r="DJ1" s="369"/>
      <c r="DK1" s="369"/>
      <c r="DL1" s="369"/>
      <c r="DM1" s="369"/>
      <c r="DN1" s="369"/>
      <c r="DO1" s="369"/>
      <c r="DP1" s="369"/>
      <c r="DQ1" s="369"/>
      <c r="DR1" s="369"/>
      <c r="DS1" s="369"/>
      <c r="DT1" s="369"/>
      <c r="DU1" s="369"/>
      <c r="DV1" s="369"/>
      <c r="DW1" s="369"/>
      <c r="DX1" s="369"/>
      <c r="DY1" s="369"/>
      <c r="DZ1" s="369"/>
      <c r="EA1" s="369"/>
      <c r="EB1" s="369"/>
      <c r="EC1" s="369"/>
      <c r="ED1" s="369"/>
      <c r="EE1" s="369"/>
      <c r="EF1" s="369"/>
      <c r="EG1" s="369"/>
      <c r="EH1" s="369"/>
      <c r="EI1" s="369"/>
      <c r="EJ1" s="369"/>
      <c r="EK1" s="356" t="s">
        <v>814</v>
      </c>
      <c r="EL1" s="372"/>
      <c r="EM1" s="372"/>
      <c r="EN1" s="372"/>
      <c r="EO1" s="372"/>
      <c r="EP1" s="372"/>
      <c r="EQ1" s="372"/>
      <c r="ER1" s="372"/>
      <c r="ES1" s="372"/>
      <c r="ET1" s="372"/>
      <c r="EU1" s="372"/>
      <c r="EV1" s="372"/>
      <c r="EW1" s="372"/>
      <c r="EX1" s="372"/>
      <c r="EY1" s="372"/>
      <c r="EZ1" s="372"/>
      <c r="FA1" s="372"/>
      <c r="FB1" s="372"/>
      <c r="FC1" s="372"/>
      <c r="FD1" s="372"/>
      <c r="FE1" s="372"/>
      <c r="FF1" s="372"/>
      <c r="FG1" s="372"/>
      <c r="FH1" s="372"/>
      <c r="FI1" s="372"/>
      <c r="FJ1" s="372"/>
      <c r="FK1" s="372"/>
      <c r="FL1" s="372"/>
      <c r="FM1" s="372"/>
      <c r="FN1" s="372"/>
      <c r="FO1" s="372"/>
      <c r="FP1" s="372"/>
      <c r="FQ1" s="372"/>
      <c r="FR1" s="372"/>
      <c r="FS1" s="372"/>
      <c r="FT1" s="372"/>
      <c r="FU1" s="372"/>
      <c r="FV1" s="372"/>
      <c r="FW1" s="344"/>
      <c r="FX1" s="344"/>
      <c r="FY1" s="344"/>
      <c r="FZ1" s="344"/>
      <c r="GA1" s="344"/>
      <c r="GB1" s="344"/>
      <c r="GC1" s="344"/>
      <c r="GD1" s="344"/>
      <c r="GE1" s="344"/>
      <c r="GF1" s="344"/>
      <c r="GG1" s="344"/>
      <c r="GH1" s="867" t="s">
        <v>815</v>
      </c>
      <c r="GI1" s="868"/>
      <c r="GJ1" s="867" t="s">
        <v>816</v>
      </c>
      <c r="GK1" s="868"/>
      <c r="GL1" s="869" t="s">
        <v>817</v>
      </c>
      <c r="GM1" s="870"/>
      <c r="GN1" s="168" t="s">
        <v>529</v>
      </c>
      <c r="GO1" s="42"/>
    </row>
    <row r="2" spans="1:207" s="153" customFormat="1" ht="30.75" customHeight="1">
      <c r="A2" s="844" t="s">
        <v>818</v>
      </c>
      <c r="B2" s="845" t="s">
        <v>819</v>
      </c>
      <c r="C2" s="846" t="s">
        <v>548</v>
      </c>
      <c r="D2" s="854" t="s">
        <v>820</v>
      </c>
      <c r="E2" s="854"/>
      <c r="F2" s="854"/>
      <c r="G2" s="854"/>
      <c r="H2" s="854"/>
      <c r="I2" s="854"/>
      <c r="J2" s="854"/>
      <c r="K2" s="854"/>
      <c r="L2" s="854"/>
      <c r="M2" s="854"/>
      <c r="N2" s="854"/>
      <c r="O2" s="854"/>
      <c r="P2" s="854" t="s">
        <v>821</v>
      </c>
      <c r="Q2" s="854"/>
      <c r="R2" s="854"/>
      <c r="S2" s="854"/>
      <c r="T2" s="854"/>
      <c r="U2" s="854"/>
      <c r="V2" s="854"/>
      <c r="W2" s="854"/>
      <c r="X2" s="854"/>
      <c r="Y2" s="854"/>
      <c r="Z2" s="854"/>
      <c r="AA2" s="854"/>
      <c r="AB2" s="854" t="s">
        <v>822</v>
      </c>
      <c r="AC2" s="854"/>
      <c r="AD2" s="854"/>
      <c r="AE2" s="854"/>
      <c r="AF2" s="854"/>
      <c r="AG2" s="854"/>
      <c r="AH2" s="854"/>
      <c r="AI2" s="854"/>
      <c r="AJ2" s="854"/>
      <c r="AK2" s="854"/>
      <c r="AL2" s="854"/>
      <c r="AM2" s="854"/>
      <c r="AN2" s="854" t="s">
        <v>823</v>
      </c>
      <c r="AO2" s="854"/>
      <c r="AP2" s="854"/>
      <c r="AQ2" s="854"/>
      <c r="AR2" s="854"/>
      <c r="AS2" s="854"/>
      <c r="AT2" s="854"/>
      <c r="AU2" s="854"/>
      <c r="AV2" s="854"/>
      <c r="AW2" s="854"/>
      <c r="AX2" s="854"/>
      <c r="AY2" s="854"/>
      <c r="AZ2" s="854" t="s">
        <v>824</v>
      </c>
      <c r="BA2" s="854"/>
      <c r="BB2" s="854"/>
      <c r="BC2" s="854"/>
      <c r="BD2" s="854"/>
      <c r="BE2" s="854"/>
      <c r="BF2" s="854"/>
      <c r="BG2" s="854"/>
      <c r="BH2" s="854"/>
      <c r="BI2" s="854"/>
      <c r="BJ2" s="854"/>
      <c r="BK2" s="854"/>
      <c r="BL2" s="854" t="s">
        <v>825</v>
      </c>
      <c r="BM2" s="854"/>
      <c r="BN2" s="854"/>
      <c r="BO2" s="854"/>
      <c r="BP2" s="854"/>
      <c r="BQ2" s="854"/>
      <c r="BR2" s="854"/>
      <c r="BS2" s="854"/>
      <c r="BT2" s="854"/>
      <c r="BU2" s="854"/>
      <c r="BV2" s="854"/>
      <c r="BW2" s="854"/>
      <c r="BX2" s="854" t="s">
        <v>826</v>
      </c>
      <c r="BY2" s="854"/>
      <c r="BZ2" s="854"/>
      <c r="CA2" s="854"/>
      <c r="CB2" s="854"/>
      <c r="CC2" s="854"/>
      <c r="CD2" s="854"/>
      <c r="CE2" s="854"/>
      <c r="CF2" s="854"/>
      <c r="CG2" s="854"/>
      <c r="CH2" s="854"/>
      <c r="CI2" s="854"/>
      <c r="CJ2" s="854" t="s">
        <v>827</v>
      </c>
      <c r="CK2" s="854"/>
      <c r="CL2" s="854"/>
      <c r="CM2" s="854"/>
      <c r="CN2" s="854"/>
      <c r="CO2" s="854"/>
      <c r="CP2" s="854"/>
      <c r="CQ2" s="854"/>
      <c r="CR2" s="854"/>
      <c r="CS2" s="854"/>
      <c r="CT2" s="854"/>
      <c r="CU2" s="854"/>
      <c r="CV2" s="854" t="s">
        <v>828</v>
      </c>
      <c r="CW2" s="854"/>
      <c r="CX2" s="854"/>
      <c r="CY2" s="854"/>
      <c r="CZ2" s="854"/>
      <c r="DA2" s="854"/>
      <c r="DB2" s="854"/>
      <c r="DC2" s="854"/>
      <c r="DD2" s="854"/>
      <c r="DE2" s="854"/>
      <c r="DF2" s="854"/>
      <c r="DG2" s="854"/>
      <c r="DH2" s="854" t="s">
        <v>829</v>
      </c>
      <c r="DI2" s="854"/>
      <c r="DJ2" s="854"/>
      <c r="DK2" s="854"/>
      <c r="DL2" s="854"/>
      <c r="DM2" s="854"/>
      <c r="DN2" s="854"/>
      <c r="DO2" s="854"/>
      <c r="DP2" s="854"/>
      <c r="DQ2" s="854"/>
      <c r="DR2" s="854"/>
      <c r="DS2" s="854"/>
      <c r="DT2" s="854" t="s">
        <v>830</v>
      </c>
      <c r="DU2" s="854"/>
      <c r="DV2" s="854"/>
      <c r="DW2" s="854"/>
      <c r="DX2" s="854"/>
      <c r="DY2" s="854"/>
      <c r="DZ2" s="854"/>
      <c r="EA2" s="854"/>
      <c r="EB2" s="854"/>
      <c r="EC2" s="854"/>
      <c r="ED2" s="854"/>
      <c r="EE2" s="854"/>
      <c r="EF2" s="854" t="s">
        <v>831</v>
      </c>
      <c r="EG2" s="854"/>
      <c r="EH2" s="854"/>
      <c r="EI2" s="854"/>
      <c r="EJ2" s="854"/>
      <c r="EK2" s="854"/>
      <c r="EL2" s="854"/>
      <c r="EM2" s="854"/>
      <c r="EN2" s="854"/>
      <c r="EO2" s="854"/>
      <c r="EP2" s="854"/>
      <c r="EQ2" s="854"/>
      <c r="ER2" s="854" t="s">
        <v>832</v>
      </c>
      <c r="ES2" s="854"/>
      <c r="ET2" s="854"/>
      <c r="EU2" s="854"/>
      <c r="EV2" s="854"/>
      <c r="EW2" s="854"/>
      <c r="EX2" s="854"/>
      <c r="EY2" s="854"/>
      <c r="EZ2" s="854"/>
      <c r="FA2" s="854"/>
      <c r="FB2" s="854"/>
      <c r="FC2" s="854"/>
      <c r="FD2" s="851" t="s">
        <v>833</v>
      </c>
      <c r="FE2" s="851"/>
      <c r="FF2" s="851"/>
      <c r="FG2" s="851"/>
      <c r="FH2" s="851"/>
      <c r="FI2" s="851"/>
      <c r="FJ2" s="851"/>
      <c r="FK2" s="851"/>
      <c r="FL2" s="851"/>
      <c r="FM2" s="851"/>
      <c r="FN2" s="851"/>
      <c r="FO2" s="851"/>
      <c r="FP2" s="852" t="s">
        <v>834</v>
      </c>
      <c r="FQ2" s="852"/>
      <c r="FR2" s="852"/>
      <c r="FS2" s="852"/>
      <c r="FT2" s="852"/>
      <c r="FU2" s="852"/>
      <c r="FV2" s="852"/>
      <c r="FW2" s="852"/>
      <c r="FX2" s="852"/>
      <c r="FY2" s="852"/>
      <c r="FZ2" s="852"/>
      <c r="GA2" s="852"/>
      <c r="GB2" s="853" t="s">
        <v>835</v>
      </c>
      <c r="GC2" s="853"/>
      <c r="GD2" s="853"/>
      <c r="GE2" s="853"/>
      <c r="GF2" s="853"/>
      <c r="GG2" s="853"/>
      <c r="GH2" s="847" t="s">
        <v>836</v>
      </c>
      <c r="GI2" s="849" t="s">
        <v>837</v>
      </c>
      <c r="GJ2" s="849" t="s">
        <v>838</v>
      </c>
      <c r="GK2" s="849" t="s">
        <v>837</v>
      </c>
      <c r="GL2" s="376"/>
      <c r="GM2" s="314" t="s">
        <v>839</v>
      </c>
      <c r="GN2" s="377"/>
      <c r="GO2" s="377"/>
    </row>
    <row r="3" spans="1:207" ht="62.25" customHeight="1" outlineLevel="1">
      <c r="A3" s="844"/>
      <c r="B3" s="845"/>
      <c r="C3" s="846"/>
      <c r="D3" s="188" t="s">
        <v>840</v>
      </c>
      <c r="E3" s="188" t="s">
        <v>841</v>
      </c>
      <c r="F3" s="188" t="s">
        <v>842</v>
      </c>
      <c r="G3" s="188" t="s">
        <v>843</v>
      </c>
      <c r="H3" s="188" t="s">
        <v>844</v>
      </c>
      <c r="I3" s="188" t="s">
        <v>845</v>
      </c>
      <c r="J3" s="188" t="s">
        <v>846</v>
      </c>
      <c r="K3" s="188" t="s">
        <v>847</v>
      </c>
      <c r="L3" s="188" t="s">
        <v>848</v>
      </c>
      <c r="M3" s="188" t="s">
        <v>849</v>
      </c>
      <c r="N3" s="367" t="s">
        <v>850</v>
      </c>
      <c r="O3" s="367" t="s">
        <v>851</v>
      </c>
      <c r="P3" s="188" t="s">
        <v>840</v>
      </c>
      <c r="Q3" s="188" t="s">
        <v>841</v>
      </c>
      <c r="R3" s="188" t="s">
        <v>842</v>
      </c>
      <c r="S3" s="188" t="s">
        <v>843</v>
      </c>
      <c r="T3" s="188" t="s">
        <v>844</v>
      </c>
      <c r="U3" s="188" t="s">
        <v>845</v>
      </c>
      <c r="V3" s="188" t="s">
        <v>846</v>
      </c>
      <c r="W3" s="188" t="s">
        <v>847</v>
      </c>
      <c r="X3" s="188" t="s">
        <v>848</v>
      </c>
      <c r="Y3" s="188" t="s">
        <v>849</v>
      </c>
      <c r="Z3" s="367" t="s">
        <v>850</v>
      </c>
      <c r="AA3" s="367" t="s">
        <v>851</v>
      </c>
      <c r="AB3" s="188" t="s">
        <v>840</v>
      </c>
      <c r="AC3" s="188" t="s">
        <v>841</v>
      </c>
      <c r="AD3" s="188" t="s">
        <v>842</v>
      </c>
      <c r="AE3" s="188" t="s">
        <v>843</v>
      </c>
      <c r="AF3" s="188" t="s">
        <v>844</v>
      </c>
      <c r="AG3" s="188" t="s">
        <v>845</v>
      </c>
      <c r="AH3" s="188" t="s">
        <v>846</v>
      </c>
      <c r="AI3" s="188" t="s">
        <v>847</v>
      </c>
      <c r="AJ3" s="188" t="s">
        <v>848</v>
      </c>
      <c r="AK3" s="188" t="s">
        <v>849</v>
      </c>
      <c r="AL3" s="367" t="s">
        <v>850</v>
      </c>
      <c r="AM3" s="367" t="s">
        <v>851</v>
      </c>
      <c r="AN3" s="188" t="s">
        <v>840</v>
      </c>
      <c r="AO3" s="188" t="s">
        <v>841</v>
      </c>
      <c r="AP3" s="188" t="s">
        <v>842</v>
      </c>
      <c r="AQ3" s="188" t="s">
        <v>852</v>
      </c>
      <c r="AR3" s="188" t="s">
        <v>673</v>
      </c>
      <c r="AS3" s="188" t="s">
        <v>674</v>
      </c>
      <c r="AT3" s="188" t="s">
        <v>675</v>
      </c>
      <c r="AU3" s="188" t="s">
        <v>677</v>
      </c>
      <c r="AV3" s="188" t="s">
        <v>678</v>
      </c>
      <c r="AW3" s="188" t="s">
        <v>679</v>
      </c>
      <c r="AX3" s="188" t="s">
        <v>680</v>
      </c>
      <c r="AY3" s="188" t="s">
        <v>681</v>
      </c>
      <c r="AZ3" s="188" t="s">
        <v>669</v>
      </c>
      <c r="BA3" s="188" t="s">
        <v>348</v>
      </c>
      <c r="BB3" s="188" t="s">
        <v>671</v>
      </c>
      <c r="BC3" s="188" t="s">
        <v>672</v>
      </c>
      <c r="BD3" s="188" t="s">
        <v>673</v>
      </c>
      <c r="BE3" s="188" t="s">
        <v>674</v>
      </c>
      <c r="BF3" s="188" t="s">
        <v>675</v>
      </c>
      <c r="BG3" s="188" t="s">
        <v>677</v>
      </c>
      <c r="BH3" s="188" t="s">
        <v>678</v>
      </c>
      <c r="BI3" s="188" t="s">
        <v>679</v>
      </c>
      <c r="BJ3" s="188" t="s">
        <v>680</v>
      </c>
      <c r="BK3" s="188" t="s">
        <v>681</v>
      </c>
      <c r="BL3" s="188" t="s">
        <v>669</v>
      </c>
      <c r="BM3" s="188" t="s">
        <v>348</v>
      </c>
      <c r="BN3" s="188" t="s">
        <v>671</v>
      </c>
      <c r="BO3" s="188" t="s">
        <v>672</v>
      </c>
      <c r="BP3" s="188" t="s">
        <v>673</v>
      </c>
      <c r="BQ3" s="188" t="s">
        <v>674</v>
      </c>
      <c r="BR3" s="188" t="s">
        <v>675</v>
      </c>
      <c r="BS3" s="188" t="s">
        <v>677</v>
      </c>
      <c r="BT3" s="188" t="s">
        <v>678</v>
      </c>
      <c r="BU3" s="188" t="s">
        <v>679</v>
      </c>
      <c r="BV3" s="188" t="s">
        <v>680</v>
      </c>
      <c r="BW3" s="188" t="s">
        <v>681</v>
      </c>
      <c r="BX3" s="188" t="s">
        <v>669</v>
      </c>
      <c r="BY3" s="188" t="s">
        <v>348</v>
      </c>
      <c r="BZ3" s="188" t="s">
        <v>671</v>
      </c>
      <c r="CA3" s="188" t="s">
        <v>672</v>
      </c>
      <c r="CB3" s="188" t="s">
        <v>673</v>
      </c>
      <c r="CC3" s="188" t="s">
        <v>674</v>
      </c>
      <c r="CD3" s="188" t="s">
        <v>675</v>
      </c>
      <c r="CE3" s="188" t="s">
        <v>677</v>
      </c>
      <c r="CF3" s="188" t="s">
        <v>678</v>
      </c>
      <c r="CG3" s="188" t="s">
        <v>679</v>
      </c>
      <c r="CH3" s="188" t="s">
        <v>680</v>
      </c>
      <c r="CI3" s="188" t="s">
        <v>681</v>
      </c>
      <c r="CJ3" s="188" t="s">
        <v>669</v>
      </c>
      <c r="CK3" s="188" t="s">
        <v>348</v>
      </c>
      <c r="CL3" s="188" t="s">
        <v>671</v>
      </c>
      <c r="CM3" s="188" t="s">
        <v>672</v>
      </c>
      <c r="CN3" s="188" t="s">
        <v>673</v>
      </c>
      <c r="CO3" s="188" t="s">
        <v>674</v>
      </c>
      <c r="CP3" s="188" t="s">
        <v>675</v>
      </c>
      <c r="CQ3" s="188" t="s">
        <v>677</v>
      </c>
      <c r="CR3" s="188" t="s">
        <v>678</v>
      </c>
      <c r="CS3" s="188" t="s">
        <v>679</v>
      </c>
      <c r="CT3" s="188" t="s">
        <v>680</v>
      </c>
      <c r="CU3" s="188" t="s">
        <v>681</v>
      </c>
      <c r="CV3" s="188" t="s">
        <v>669</v>
      </c>
      <c r="CW3" s="188" t="s">
        <v>348</v>
      </c>
      <c r="CX3" s="188" t="s">
        <v>671</v>
      </c>
      <c r="CY3" s="188" t="s">
        <v>672</v>
      </c>
      <c r="CZ3" s="188" t="s">
        <v>673</v>
      </c>
      <c r="DA3" s="188" t="s">
        <v>674</v>
      </c>
      <c r="DB3" s="188" t="s">
        <v>675</v>
      </c>
      <c r="DC3" s="188" t="s">
        <v>677</v>
      </c>
      <c r="DD3" s="188" t="s">
        <v>678</v>
      </c>
      <c r="DE3" s="188" t="s">
        <v>679</v>
      </c>
      <c r="DF3" s="188" t="s">
        <v>680</v>
      </c>
      <c r="DG3" s="188" t="s">
        <v>681</v>
      </c>
      <c r="DH3" s="188" t="s">
        <v>669</v>
      </c>
      <c r="DI3" s="188" t="s">
        <v>348</v>
      </c>
      <c r="DJ3" s="188" t="s">
        <v>671</v>
      </c>
      <c r="DK3" s="188" t="s">
        <v>672</v>
      </c>
      <c r="DL3" s="188" t="s">
        <v>673</v>
      </c>
      <c r="DM3" s="188" t="s">
        <v>674</v>
      </c>
      <c r="DN3" s="188" t="s">
        <v>675</v>
      </c>
      <c r="DO3" s="188" t="s">
        <v>677</v>
      </c>
      <c r="DP3" s="188" t="s">
        <v>678</v>
      </c>
      <c r="DQ3" s="188" t="s">
        <v>679</v>
      </c>
      <c r="DR3" s="188" t="s">
        <v>680</v>
      </c>
      <c r="DS3" s="188" t="s">
        <v>681</v>
      </c>
      <c r="DT3" s="188" t="s">
        <v>669</v>
      </c>
      <c r="DU3" s="188" t="s">
        <v>348</v>
      </c>
      <c r="DV3" s="188" t="s">
        <v>671</v>
      </c>
      <c r="DW3" s="188" t="s">
        <v>672</v>
      </c>
      <c r="DX3" s="188" t="s">
        <v>673</v>
      </c>
      <c r="DY3" s="188" t="s">
        <v>674</v>
      </c>
      <c r="DZ3" s="188" t="s">
        <v>675</v>
      </c>
      <c r="EA3" s="188" t="s">
        <v>677</v>
      </c>
      <c r="EB3" s="188" t="s">
        <v>678</v>
      </c>
      <c r="EC3" s="188" t="s">
        <v>679</v>
      </c>
      <c r="ED3" s="188" t="s">
        <v>680</v>
      </c>
      <c r="EE3" s="188" t="s">
        <v>681</v>
      </c>
      <c r="EF3" s="188" t="s">
        <v>669</v>
      </c>
      <c r="EG3" s="188" t="s">
        <v>348</v>
      </c>
      <c r="EH3" s="188" t="s">
        <v>671</v>
      </c>
      <c r="EI3" s="188" t="s">
        <v>672</v>
      </c>
      <c r="EJ3" s="188" t="s">
        <v>673</v>
      </c>
      <c r="EK3" s="188" t="s">
        <v>674</v>
      </c>
      <c r="EL3" s="188" t="s">
        <v>675</v>
      </c>
      <c r="EM3" s="188" t="s">
        <v>677</v>
      </c>
      <c r="EN3" s="188" t="s">
        <v>678</v>
      </c>
      <c r="EO3" s="188" t="s">
        <v>679</v>
      </c>
      <c r="EP3" s="188" t="s">
        <v>680</v>
      </c>
      <c r="EQ3" s="188" t="s">
        <v>681</v>
      </c>
      <c r="ER3" s="188" t="s">
        <v>669</v>
      </c>
      <c r="ES3" s="188" t="s">
        <v>348</v>
      </c>
      <c r="ET3" s="188" t="s">
        <v>671</v>
      </c>
      <c r="EU3" s="188" t="s">
        <v>672</v>
      </c>
      <c r="EV3" s="188" t="s">
        <v>673</v>
      </c>
      <c r="EW3" s="188" t="s">
        <v>674</v>
      </c>
      <c r="EX3" s="188" t="s">
        <v>675</v>
      </c>
      <c r="EY3" s="188" t="s">
        <v>677</v>
      </c>
      <c r="EZ3" s="188" t="s">
        <v>678</v>
      </c>
      <c r="FA3" s="188" t="s">
        <v>679</v>
      </c>
      <c r="FB3" s="188" t="s">
        <v>680</v>
      </c>
      <c r="FC3" s="188" t="s">
        <v>681</v>
      </c>
      <c r="FD3" s="188" t="s">
        <v>669</v>
      </c>
      <c r="FE3" s="188" t="s">
        <v>348</v>
      </c>
      <c r="FF3" s="188" t="s">
        <v>671</v>
      </c>
      <c r="FG3" s="188" t="s">
        <v>853</v>
      </c>
      <c r="FH3" s="188" t="s">
        <v>673</v>
      </c>
      <c r="FI3" s="188" t="s">
        <v>674</v>
      </c>
      <c r="FJ3" s="188" t="s">
        <v>675</v>
      </c>
      <c r="FK3" s="188" t="s">
        <v>677</v>
      </c>
      <c r="FL3" s="188" t="s">
        <v>678</v>
      </c>
      <c r="FM3" s="188" t="s">
        <v>679</v>
      </c>
      <c r="FN3" s="188" t="s">
        <v>680</v>
      </c>
      <c r="FO3" s="188" t="s">
        <v>681</v>
      </c>
      <c r="FP3" s="373" t="s">
        <v>669</v>
      </c>
      <c r="FQ3" s="373" t="s">
        <v>348</v>
      </c>
      <c r="FR3" s="373" t="s">
        <v>671</v>
      </c>
      <c r="FS3" s="373" t="s">
        <v>672</v>
      </c>
      <c r="FT3" s="373" t="s">
        <v>673</v>
      </c>
      <c r="FU3" s="373" t="s">
        <v>674</v>
      </c>
      <c r="FV3" s="373" t="s">
        <v>675</v>
      </c>
      <c r="FW3" s="373" t="s">
        <v>677</v>
      </c>
      <c r="FX3" s="373" t="s">
        <v>678</v>
      </c>
      <c r="FY3" s="373" t="s">
        <v>679</v>
      </c>
      <c r="FZ3" s="373" t="s">
        <v>680</v>
      </c>
      <c r="GA3" s="373" t="s">
        <v>681</v>
      </c>
      <c r="GB3" s="307" t="s">
        <v>669</v>
      </c>
      <c r="GC3" s="307" t="s">
        <v>348</v>
      </c>
      <c r="GD3" s="307" t="s">
        <v>671</v>
      </c>
      <c r="GE3" s="307" t="s">
        <v>672</v>
      </c>
      <c r="GF3" s="307" t="s">
        <v>673</v>
      </c>
      <c r="GG3" s="307" t="s">
        <v>674</v>
      </c>
      <c r="GH3" s="848"/>
      <c r="GI3" s="850"/>
      <c r="GJ3" s="850"/>
      <c r="GK3" s="850"/>
      <c r="GL3" s="31"/>
      <c r="GM3" s="314" t="s">
        <v>854</v>
      </c>
      <c r="GO3" s="42"/>
    </row>
    <row r="4" spans="1:207" ht="24.75" customHeight="1">
      <c r="A4" s="357" t="s">
        <v>855</v>
      </c>
      <c r="B4" s="358"/>
      <c r="C4" s="358"/>
      <c r="D4" s="338">
        <v>2325322</v>
      </c>
      <c r="E4" s="338">
        <v>2339348</v>
      </c>
      <c r="F4" s="338">
        <v>2338830</v>
      </c>
      <c r="G4" s="338">
        <v>2344165</v>
      </c>
      <c r="H4" s="338">
        <v>2337503</v>
      </c>
      <c r="I4" s="338">
        <v>2356664</v>
      </c>
      <c r="J4" s="338">
        <v>2325964</v>
      </c>
      <c r="K4" s="338">
        <v>2348446</v>
      </c>
      <c r="L4" s="338">
        <v>2306756</v>
      </c>
      <c r="M4" s="338">
        <v>2314173</v>
      </c>
      <c r="N4" s="338">
        <v>2306886</v>
      </c>
      <c r="O4" s="338">
        <v>2334353</v>
      </c>
      <c r="P4" s="338">
        <v>2333024</v>
      </c>
      <c r="Q4" s="338">
        <v>2328139</v>
      </c>
      <c r="R4" s="338">
        <v>2331430</v>
      </c>
      <c r="S4" s="338">
        <v>2286811</v>
      </c>
      <c r="T4" s="338">
        <v>2327026</v>
      </c>
      <c r="U4" s="338">
        <v>2337738</v>
      </c>
      <c r="V4" s="338">
        <v>2336336</v>
      </c>
      <c r="W4" s="338">
        <v>2336631</v>
      </c>
      <c r="X4" s="338">
        <v>2337053</v>
      </c>
      <c r="Y4" s="338">
        <v>2352445</v>
      </c>
      <c r="Z4" s="338">
        <v>2354726</v>
      </c>
      <c r="AA4" s="338">
        <v>2336614</v>
      </c>
      <c r="AB4" s="338">
        <v>2336140</v>
      </c>
      <c r="AC4" s="338">
        <v>2355503</v>
      </c>
      <c r="AD4" s="338">
        <v>2358335</v>
      </c>
      <c r="AE4" s="338">
        <v>2366612</v>
      </c>
      <c r="AF4" s="338">
        <v>2357123</v>
      </c>
      <c r="AG4" s="338">
        <v>2342313</v>
      </c>
      <c r="AH4" s="338">
        <v>2354321</v>
      </c>
      <c r="AI4" s="338">
        <v>2345548</v>
      </c>
      <c r="AJ4" s="338">
        <v>2346663</v>
      </c>
      <c r="AK4" s="338">
        <v>2354349</v>
      </c>
      <c r="AL4" s="338">
        <v>2351761</v>
      </c>
      <c r="AM4" s="338">
        <v>2355496</v>
      </c>
      <c r="AN4" s="338">
        <v>2362325</v>
      </c>
      <c r="AO4" s="338">
        <v>2365900</v>
      </c>
      <c r="AP4" s="338">
        <v>2367623</v>
      </c>
      <c r="AQ4" s="338">
        <v>2364093</v>
      </c>
      <c r="AR4" s="338">
        <v>2384866</v>
      </c>
      <c r="AS4" s="338">
        <v>2384726</v>
      </c>
      <c r="AT4" s="338">
        <v>2388565</v>
      </c>
      <c r="AU4" s="338">
        <v>2391194</v>
      </c>
      <c r="AV4" s="338">
        <v>2370794</v>
      </c>
      <c r="AW4" s="338">
        <v>2377273</v>
      </c>
      <c r="AX4" s="338">
        <v>2375121</v>
      </c>
      <c r="AY4" s="338">
        <v>2379471</v>
      </c>
      <c r="AZ4" s="338">
        <v>2393030</v>
      </c>
      <c r="BA4" s="338">
        <v>2404339</v>
      </c>
      <c r="BB4" s="338">
        <v>2403132</v>
      </c>
      <c r="BC4" s="338">
        <v>2397399</v>
      </c>
      <c r="BD4" s="338">
        <v>2399700</v>
      </c>
      <c r="BE4" s="338">
        <v>2383724</v>
      </c>
      <c r="BF4" s="338">
        <v>2383608</v>
      </c>
      <c r="BG4" s="338">
        <v>2354064</v>
      </c>
      <c r="BH4" s="338">
        <v>2374062</v>
      </c>
      <c r="BI4" s="338">
        <v>2352678</v>
      </c>
      <c r="BJ4" s="338">
        <v>2379534</v>
      </c>
      <c r="BK4" s="338">
        <v>2410996</v>
      </c>
      <c r="BL4" s="338">
        <v>2424485</v>
      </c>
      <c r="BM4" s="338">
        <v>2453108</v>
      </c>
      <c r="BN4" s="338">
        <v>2445736</v>
      </c>
      <c r="BO4" s="338">
        <v>2440439</v>
      </c>
      <c r="BP4" s="338">
        <v>2446396</v>
      </c>
      <c r="BQ4" s="338">
        <v>2441341</v>
      </c>
      <c r="BR4" s="338">
        <v>2405947</v>
      </c>
      <c r="BS4" s="338">
        <v>2385176</v>
      </c>
      <c r="BT4" s="338">
        <v>2386158</v>
      </c>
      <c r="BU4" s="338">
        <v>2385322</v>
      </c>
      <c r="BV4" s="338">
        <v>2386257</v>
      </c>
      <c r="BW4" s="338">
        <v>2398192</v>
      </c>
      <c r="BX4" s="338">
        <v>2400310</v>
      </c>
      <c r="BY4" s="338">
        <v>2386642</v>
      </c>
      <c r="BZ4" s="338">
        <v>2350320</v>
      </c>
      <c r="CA4" s="338">
        <v>2320500</v>
      </c>
      <c r="CB4" s="338">
        <v>2322021</v>
      </c>
      <c r="CC4" s="338">
        <v>2296492</v>
      </c>
      <c r="CD4" s="338">
        <v>2276078</v>
      </c>
      <c r="CE4" s="338">
        <v>2278197</v>
      </c>
      <c r="CF4" s="338">
        <v>2277575</v>
      </c>
      <c r="CG4" s="338">
        <v>2263110</v>
      </c>
      <c r="CH4" s="338">
        <v>2253831</v>
      </c>
      <c r="CI4" s="338">
        <v>2241894</v>
      </c>
      <c r="CJ4" s="338">
        <v>2232694</v>
      </c>
      <c r="CK4" s="338">
        <v>2233776</v>
      </c>
      <c r="CL4" s="338">
        <v>2225416</v>
      </c>
      <c r="CM4" s="338">
        <v>2220016</v>
      </c>
      <c r="CN4" s="338">
        <v>2222102</v>
      </c>
      <c r="CO4" s="338">
        <v>2254060</v>
      </c>
      <c r="CP4" s="338">
        <v>2279330</v>
      </c>
      <c r="CQ4" s="338">
        <v>2285762</v>
      </c>
      <c r="CR4" s="338">
        <v>2300364</v>
      </c>
      <c r="CS4" s="338">
        <v>2317897</v>
      </c>
      <c r="CT4" s="338">
        <v>2329926</v>
      </c>
      <c r="CU4" s="338">
        <v>2336079</v>
      </c>
      <c r="CV4" s="338">
        <v>2340997</v>
      </c>
      <c r="CW4" s="338">
        <v>2344891</v>
      </c>
      <c r="CX4" s="338">
        <v>2338251</v>
      </c>
      <c r="CY4" s="338">
        <v>2334826</v>
      </c>
      <c r="CZ4" s="338">
        <v>2336036</v>
      </c>
      <c r="DA4" s="338">
        <v>2330983</v>
      </c>
      <c r="DB4" s="338">
        <v>2328564</v>
      </c>
      <c r="DC4" s="338">
        <v>2325821</v>
      </c>
      <c r="DD4" s="338">
        <v>2325579</v>
      </c>
      <c r="DE4" s="338">
        <v>2327498</v>
      </c>
      <c r="DF4" s="338">
        <v>2332435</v>
      </c>
      <c r="DG4" s="338">
        <v>2338345</v>
      </c>
      <c r="DH4" s="338">
        <v>2341830</v>
      </c>
      <c r="DI4" s="338">
        <v>2347882</v>
      </c>
      <c r="DJ4" s="338">
        <v>2353039</v>
      </c>
      <c r="DK4" s="338">
        <v>2341386</v>
      </c>
      <c r="DL4" s="338">
        <v>2333615</v>
      </c>
      <c r="DM4" s="338">
        <v>2321254</v>
      </c>
      <c r="DN4" s="338">
        <v>2307694</v>
      </c>
      <c r="DO4" s="338">
        <v>2306143</v>
      </c>
      <c r="DP4" s="338">
        <v>2305154</v>
      </c>
      <c r="DQ4" s="338">
        <v>2294057</v>
      </c>
      <c r="DR4" s="338">
        <v>2284686</v>
      </c>
      <c r="DS4" s="338">
        <v>2290422</v>
      </c>
      <c r="DT4" s="338">
        <v>2294758</v>
      </c>
      <c r="DU4" s="338">
        <v>2407077</v>
      </c>
      <c r="DV4" s="338">
        <v>2430990</v>
      </c>
      <c r="DW4" s="338">
        <v>2473117</v>
      </c>
      <c r="DX4" s="338">
        <v>2524431</v>
      </c>
      <c r="DY4" s="338">
        <v>2540904</v>
      </c>
      <c r="DZ4" s="338">
        <v>2540655</v>
      </c>
      <c r="EA4" s="338">
        <v>2478543</v>
      </c>
      <c r="EB4" s="338">
        <v>2484416</v>
      </c>
      <c r="EC4" s="338">
        <v>2465967</v>
      </c>
      <c r="ED4" s="338">
        <v>2448044</v>
      </c>
      <c r="EE4" s="338">
        <v>2427993</v>
      </c>
      <c r="EF4" s="338">
        <v>2424400</v>
      </c>
      <c r="EG4" s="338">
        <v>2418815</v>
      </c>
      <c r="EH4" s="338">
        <v>2398449</v>
      </c>
      <c r="EI4" s="338">
        <v>2387961</v>
      </c>
      <c r="EJ4" s="338">
        <v>2379308</v>
      </c>
      <c r="EK4" s="338">
        <v>2377328</v>
      </c>
      <c r="EL4" s="338">
        <v>2374109</v>
      </c>
      <c r="EM4" s="338">
        <v>2370087</v>
      </c>
      <c r="EN4" s="338">
        <v>2453200</v>
      </c>
      <c r="EO4" s="338">
        <v>2445234</v>
      </c>
      <c r="EP4" s="338">
        <v>2441831</v>
      </c>
      <c r="EQ4" s="338">
        <v>2446658</v>
      </c>
      <c r="ER4" s="338">
        <v>2449241</v>
      </c>
      <c r="ES4" s="338">
        <v>2465432</v>
      </c>
      <c r="ET4" s="338">
        <v>2537119</v>
      </c>
      <c r="EU4" s="338">
        <v>2538903</v>
      </c>
      <c r="EV4" s="338">
        <v>2563488</v>
      </c>
      <c r="EW4" s="338">
        <v>2563387</v>
      </c>
      <c r="EX4" s="338">
        <v>2648722</v>
      </c>
      <c r="EY4" s="338">
        <v>2654514</v>
      </c>
      <c r="EZ4" s="338">
        <v>2651034</v>
      </c>
      <c r="FA4" s="338">
        <v>2659352</v>
      </c>
      <c r="FB4" s="338">
        <v>2657908</v>
      </c>
      <c r="FC4" s="338">
        <v>2677491</v>
      </c>
      <c r="FD4" s="338">
        <v>2710666</v>
      </c>
      <c r="FE4" s="338">
        <v>2727012</v>
      </c>
      <c r="FF4" s="338">
        <v>2720990</v>
      </c>
      <c r="FG4" s="338">
        <v>2717057</v>
      </c>
      <c r="FH4" s="338">
        <v>2726161</v>
      </c>
      <c r="FI4" s="338">
        <v>2723915</v>
      </c>
      <c r="FJ4" s="338">
        <v>2731165</v>
      </c>
      <c r="FK4" s="340">
        <v>2745649</v>
      </c>
      <c r="FL4" s="340">
        <v>2745852</v>
      </c>
      <c r="FM4" s="340">
        <v>2750182</v>
      </c>
      <c r="FN4" s="340">
        <v>2754833</v>
      </c>
      <c r="FO4" s="340">
        <v>2762533</v>
      </c>
      <c r="FP4" s="340">
        <v>2794504</v>
      </c>
      <c r="FQ4" s="340">
        <v>2811699</v>
      </c>
      <c r="FR4" s="340">
        <v>2816425</v>
      </c>
      <c r="FS4" s="340">
        <v>2812862</v>
      </c>
      <c r="FT4" s="340">
        <v>2810438</v>
      </c>
      <c r="FU4" s="340">
        <v>2817390</v>
      </c>
      <c r="FV4" s="340">
        <v>2822047</v>
      </c>
      <c r="FW4" s="340">
        <v>2816093</v>
      </c>
      <c r="FX4" s="338">
        <v>2828920</v>
      </c>
      <c r="FY4" s="338">
        <v>2848018</v>
      </c>
      <c r="FZ4" s="338">
        <v>2846806</v>
      </c>
      <c r="GA4" s="338">
        <v>2850159</v>
      </c>
      <c r="GB4" s="338">
        <v>2891006</v>
      </c>
      <c r="GC4" s="338">
        <v>2869859</v>
      </c>
      <c r="GD4" s="338">
        <v>2878752</v>
      </c>
      <c r="GE4" s="338">
        <v>2849104</v>
      </c>
      <c r="GF4" s="338">
        <v>2876576</v>
      </c>
      <c r="GG4" s="338">
        <v>2705678</v>
      </c>
      <c r="GH4" s="315">
        <v>-170898</v>
      </c>
      <c r="GI4" s="316">
        <v>94.058978452159806</v>
      </c>
      <c r="GJ4" s="315">
        <v>-144481</v>
      </c>
      <c r="GK4" s="316">
        <v>94.930774037518603</v>
      </c>
      <c r="GL4" s="31"/>
      <c r="GM4" s="317" t="s">
        <v>856</v>
      </c>
    </row>
    <row r="5" spans="1:207" ht="19.5" customHeight="1" outlineLevel="1">
      <c r="A5" s="359" t="s">
        <v>531</v>
      </c>
      <c r="B5" s="360"/>
      <c r="C5" s="361" t="s">
        <v>531</v>
      </c>
      <c r="D5" s="362">
        <v>63060</v>
      </c>
      <c r="E5" s="362">
        <v>63250</v>
      </c>
      <c r="F5" s="362">
        <v>63566</v>
      </c>
      <c r="G5" s="362">
        <v>63315</v>
      </c>
      <c r="H5" s="362">
        <v>62576</v>
      </c>
      <c r="I5" s="362">
        <v>63358</v>
      </c>
      <c r="J5" s="362">
        <v>62377</v>
      </c>
      <c r="K5" s="362">
        <v>63308</v>
      </c>
      <c r="L5" s="362">
        <v>61780</v>
      </c>
      <c r="M5" s="362">
        <v>61972</v>
      </c>
      <c r="N5" s="362">
        <v>62467</v>
      </c>
      <c r="O5" s="362">
        <v>62912</v>
      </c>
      <c r="P5" s="362">
        <v>62773</v>
      </c>
      <c r="Q5" s="362">
        <v>62489</v>
      </c>
      <c r="R5" s="370">
        <v>62774</v>
      </c>
      <c r="S5" s="362">
        <v>60303</v>
      </c>
      <c r="T5" s="362">
        <v>60080</v>
      </c>
      <c r="U5" s="362">
        <v>60499</v>
      </c>
      <c r="V5" s="362">
        <v>60963</v>
      </c>
      <c r="W5" s="362">
        <v>61687</v>
      </c>
      <c r="X5" s="362">
        <v>62422</v>
      </c>
      <c r="Y5" s="362">
        <v>65384</v>
      </c>
      <c r="Z5" s="362">
        <v>65039</v>
      </c>
      <c r="AA5" s="362">
        <v>63885</v>
      </c>
      <c r="AB5" s="362">
        <v>63579</v>
      </c>
      <c r="AC5" s="362">
        <v>63752</v>
      </c>
      <c r="AD5" s="362">
        <v>63516</v>
      </c>
      <c r="AE5" s="362">
        <v>63563</v>
      </c>
      <c r="AF5" s="362">
        <v>64092</v>
      </c>
      <c r="AG5" s="362">
        <v>63446</v>
      </c>
      <c r="AH5" s="362">
        <v>63104</v>
      </c>
      <c r="AI5" s="362">
        <v>62755</v>
      </c>
      <c r="AJ5" s="362">
        <v>62108</v>
      </c>
      <c r="AK5" s="362">
        <v>62845</v>
      </c>
      <c r="AL5" s="362">
        <v>62713</v>
      </c>
      <c r="AM5" s="362">
        <v>62936</v>
      </c>
      <c r="AN5" s="362">
        <v>62732</v>
      </c>
      <c r="AO5" s="362">
        <v>63304</v>
      </c>
      <c r="AP5" s="362">
        <v>63614</v>
      </c>
      <c r="AQ5" s="362">
        <v>63282</v>
      </c>
      <c r="AR5" s="362">
        <v>64332</v>
      </c>
      <c r="AS5" s="362">
        <v>64068</v>
      </c>
      <c r="AT5" s="362">
        <v>64305</v>
      </c>
      <c r="AU5" s="362">
        <v>64615</v>
      </c>
      <c r="AV5" s="362">
        <v>64075</v>
      </c>
      <c r="AW5" s="362">
        <v>64162</v>
      </c>
      <c r="AX5" s="362">
        <v>64016</v>
      </c>
      <c r="AY5" s="362">
        <v>64018</v>
      </c>
      <c r="AZ5" s="362">
        <v>64095</v>
      </c>
      <c r="BA5" s="362">
        <v>65068</v>
      </c>
      <c r="BB5" s="362">
        <v>64763</v>
      </c>
      <c r="BC5" s="362">
        <v>64808</v>
      </c>
      <c r="BD5" s="362">
        <v>66457</v>
      </c>
      <c r="BE5" s="362">
        <v>65329</v>
      </c>
      <c r="BF5" s="362">
        <v>66234</v>
      </c>
      <c r="BG5" s="362">
        <v>64814</v>
      </c>
      <c r="BH5" s="362">
        <v>64952</v>
      </c>
      <c r="BI5" s="362">
        <v>63795</v>
      </c>
      <c r="BJ5" s="362">
        <v>65858</v>
      </c>
      <c r="BK5" s="362">
        <v>66873</v>
      </c>
      <c r="BL5" s="362">
        <v>67051</v>
      </c>
      <c r="BM5" s="362">
        <v>68023</v>
      </c>
      <c r="BN5" s="362">
        <v>67695</v>
      </c>
      <c r="BO5" s="362">
        <v>67859</v>
      </c>
      <c r="BP5" s="362">
        <v>68379</v>
      </c>
      <c r="BQ5" s="362">
        <v>67907</v>
      </c>
      <c r="BR5" s="362">
        <v>65776</v>
      </c>
      <c r="BS5" s="362">
        <v>64374</v>
      </c>
      <c r="BT5" s="362">
        <v>64096</v>
      </c>
      <c r="BU5" s="362">
        <v>64164</v>
      </c>
      <c r="BV5" s="362">
        <v>64425</v>
      </c>
      <c r="BW5" s="362">
        <v>64758</v>
      </c>
      <c r="BX5" s="362">
        <v>63625</v>
      </c>
      <c r="BY5" s="362">
        <v>63163</v>
      </c>
      <c r="BZ5" s="362">
        <v>62675</v>
      </c>
      <c r="CA5" s="362">
        <v>61557</v>
      </c>
      <c r="CB5" s="362">
        <v>61034</v>
      </c>
      <c r="CC5" s="362">
        <v>60259</v>
      </c>
      <c r="CD5" s="362">
        <v>59638</v>
      </c>
      <c r="CE5" s="362">
        <v>59533</v>
      </c>
      <c r="CF5" s="362">
        <v>59318</v>
      </c>
      <c r="CG5" s="362">
        <v>58981</v>
      </c>
      <c r="CH5" s="362">
        <v>58706</v>
      </c>
      <c r="CI5" s="362">
        <v>58240</v>
      </c>
      <c r="CJ5" s="362">
        <v>57884</v>
      </c>
      <c r="CK5" s="362">
        <v>58050</v>
      </c>
      <c r="CL5" s="362">
        <v>57905</v>
      </c>
      <c r="CM5" s="362">
        <v>57829</v>
      </c>
      <c r="CN5" s="362">
        <v>58039</v>
      </c>
      <c r="CO5" s="362">
        <v>59000</v>
      </c>
      <c r="CP5" s="362">
        <v>59965</v>
      </c>
      <c r="CQ5" s="362">
        <v>60308</v>
      </c>
      <c r="CR5" s="362">
        <v>60420</v>
      </c>
      <c r="CS5" s="362">
        <v>60719</v>
      </c>
      <c r="CT5" s="362">
        <v>61184</v>
      </c>
      <c r="CU5" s="362">
        <v>61446</v>
      </c>
      <c r="CV5" s="362">
        <v>61335</v>
      </c>
      <c r="CW5" s="362">
        <v>61479</v>
      </c>
      <c r="CX5" s="362">
        <v>61189</v>
      </c>
      <c r="CY5" s="362">
        <v>61090</v>
      </c>
      <c r="CZ5" s="362">
        <v>62339</v>
      </c>
      <c r="DA5" s="362">
        <v>61982</v>
      </c>
      <c r="DB5" s="362">
        <v>61927</v>
      </c>
      <c r="DC5" s="362">
        <v>62011</v>
      </c>
      <c r="DD5" s="362">
        <v>61893</v>
      </c>
      <c r="DE5" s="362">
        <v>62407</v>
      </c>
      <c r="DF5" s="362">
        <v>63465</v>
      </c>
      <c r="DG5" s="362">
        <v>63304</v>
      </c>
      <c r="DH5" s="362">
        <v>63037</v>
      </c>
      <c r="DI5" s="362">
        <v>62799</v>
      </c>
      <c r="DJ5" s="362">
        <v>63199</v>
      </c>
      <c r="DK5" s="362">
        <v>62849</v>
      </c>
      <c r="DL5" s="362">
        <v>62327</v>
      </c>
      <c r="DM5" s="362">
        <v>61758</v>
      </c>
      <c r="DN5" s="362">
        <v>61072</v>
      </c>
      <c r="DO5" s="362">
        <v>60964</v>
      </c>
      <c r="DP5" s="362">
        <v>61212</v>
      </c>
      <c r="DQ5" s="362">
        <v>60660</v>
      </c>
      <c r="DR5" s="362">
        <v>60074</v>
      </c>
      <c r="DS5" s="362">
        <v>60778</v>
      </c>
      <c r="DT5" s="362">
        <v>60884</v>
      </c>
      <c r="DU5" s="362">
        <v>61903</v>
      </c>
      <c r="DV5" s="362">
        <v>62435</v>
      </c>
      <c r="DW5" s="362">
        <v>63114</v>
      </c>
      <c r="DX5" s="362">
        <v>64276</v>
      </c>
      <c r="DY5" s="362">
        <v>64469</v>
      </c>
      <c r="DZ5" s="362">
        <v>64869</v>
      </c>
      <c r="EA5" s="362">
        <v>63551</v>
      </c>
      <c r="EB5" s="362">
        <v>63543</v>
      </c>
      <c r="EC5" s="362">
        <v>63089</v>
      </c>
      <c r="ED5" s="362">
        <v>62583</v>
      </c>
      <c r="EE5" s="362">
        <v>61908</v>
      </c>
      <c r="EF5" s="362">
        <v>62004</v>
      </c>
      <c r="EG5" s="362">
        <v>61985</v>
      </c>
      <c r="EH5" s="362">
        <v>61455</v>
      </c>
      <c r="EI5" s="362">
        <v>61146</v>
      </c>
      <c r="EJ5" s="362">
        <v>60823</v>
      </c>
      <c r="EK5" s="362">
        <v>60608</v>
      </c>
      <c r="EL5" s="362">
        <v>60557</v>
      </c>
      <c r="EM5" s="362">
        <v>60471</v>
      </c>
      <c r="EN5" s="362">
        <v>60426</v>
      </c>
      <c r="EO5" s="362">
        <v>60138</v>
      </c>
      <c r="EP5" s="362">
        <v>60040</v>
      </c>
      <c r="EQ5" s="362">
        <v>59949</v>
      </c>
      <c r="ER5" s="362">
        <v>60106</v>
      </c>
      <c r="ES5" s="362">
        <v>60218</v>
      </c>
      <c r="ET5" s="362">
        <v>60065</v>
      </c>
      <c r="EU5" s="362">
        <v>59835</v>
      </c>
      <c r="EV5" s="362">
        <v>60143</v>
      </c>
      <c r="EW5" s="362">
        <v>59820</v>
      </c>
      <c r="EX5" s="362">
        <v>62142</v>
      </c>
      <c r="EY5" s="362">
        <v>62128</v>
      </c>
      <c r="EZ5" s="362">
        <v>61946</v>
      </c>
      <c r="FA5" s="362">
        <v>62394</v>
      </c>
      <c r="FB5" s="362">
        <v>62280</v>
      </c>
      <c r="FC5" s="362">
        <v>62290</v>
      </c>
      <c r="FD5" s="362">
        <v>62945</v>
      </c>
      <c r="FE5" s="362">
        <v>62914</v>
      </c>
      <c r="FF5" s="362">
        <v>62672</v>
      </c>
      <c r="FG5" s="362">
        <v>62296</v>
      </c>
      <c r="FH5" s="362">
        <v>61988</v>
      </c>
      <c r="FI5" s="362">
        <v>61817</v>
      </c>
      <c r="FJ5" s="362">
        <v>61547</v>
      </c>
      <c r="FK5" s="362">
        <v>61363</v>
      </c>
      <c r="FL5" s="362">
        <v>60863</v>
      </c>
      <c r="FM5" s="362">
        <v>61114</v>
      </c>
      <c r="FN5" s="362">
        <v>60957</v>
      </c>
      <c r="FO5" s="362">
        <v>61135</v>
      </c>
      <c r="FP5" s="362">
        <v>61779</v>
      </c>
      <c r="FQ5" s="362">
        <v>61707</v>
      </c>
      <c r="FR5" s="362">
        <v>61907</v>
      </c>
      <c r="FS5" s="362">
        <v>61538</v>
      </c>
      <c r="FT5" s="362">
        <v>61669</v>
      </c>
      <c r="FU5" s="362">
        <v>61410</v>
      </c>
      <c r="FV5" s="362">
        <v>61452</v>
      </c>
      <c r="FW5" s="362">
        <v>61470</v>
      </c>
      <c r="FX5" s="362">
        <v>61345</v>
      </c>
      <c r="FY5" s="362">
        <v>61398</v>
      </c>
      <c r="FZ5" s="362">
        <v>61056</v>
      </c>
      <c r="GA5" s="362">
        <v>60967</v>
      </c>
      <c r="GB5" s="362">
        <v>61830</v>
      </c>
      <c r="GC5" s="362">
        <v>61639</v>
      </c>
      <c r="GD5" s="362">
        <v>61268</v>
      </c>
      <c r="GE5" s="362">
        <v>60764</v>
      </c>
      <c r="GF5" s="362">
        <v>60574</v>
      </c>
      <c r="GG5" s="362">
        <v>58176</v>
      </c>
      <c r="GH5" s="315">
        <v>-2398</v>
      </c>
      <c r="GI5" s="316">
        <v>96.041205797867093</v>
      </c>
      <c r="GJ5" s="315">
        <v>-2791</v>
      </c>
      <c r="GK5" s="316">
        <v>95.422113602440703</v>
      </c>
      <c r="GL5" s="861" t="s">
        <v>857</v>
      </c>
      <c r="GM5" s="862"/>
      <c r="GP5" s="319">
        <v>2016</v>
      </c>
      <c r="GQ5" s="319">
        <v>2017</v>
      </c>
      <c r="GR5" s="319">
        <v>2018</v>
      </c>
      <c r="GS5" s="319">
        <v>2019</v>
      </c>
      <c r="GT5" s="319">
        <v>2020</v>
      </c>
      <c r="GU5" s="319">
        <v>2021</v>
      </c>
      <c r="GV5" s="319">
        <v>2022</v>
      </c>
      <c r="GW5" s="319">
        <v>2023</v>
      </c>
      <c r="GX5" s="319">
        <v>2024</v>
      </c>
      <c r="GY5" s="319">
        <v>2025</v>
      </c>
    </row>
    <row r="6" spans="1:207" ht="15" customHeight="1" outlineLevel="2">
      <c r="A6" s="363">
        <v>142</v>
      </c>
      <c r="B6" s="364" t="s">
        <v>531</v>
      </c>
      <c r="C6" s="335" t="s">
        <v>553</v>
      </c>
      <c r="D6" s="365">
        <v>3362</v>
      </c>
      <c r="E6" s="365">
        <v>3316</v>
      </c>
      <c r="F6" s="365">
        <v>3336</v>
      </c>
      <c r="G6" s="365">
        <v>3371</v>
      </c>
      <c r="H6" s="365">
        <v>3362</v>
      </c>
      <c r="I6" s="365">
        <v>3370</v>
      </c>
      <c r="J6" s="365">
        <v>3359</v>
      </c>
      <c r="K6" s="365">
        <v>3373</v>
      </c>
      <c r="L6" s="365">
        <v>3381</v>
      </c>
      <c r="M6" s="365">
        <v>3425</v>
      </c>
      <c r="N6" s="365">
        <v>3409</v>
      </c>
      <c r="O6" s="365">
        <v>3407</v>
      </c>
      <c r="P6" s="368">
        <v>3375</v>
      </c>
      <c r="Q6" s="368">
        <v>3272</v>
      </c>
      <c r="R6" s="371">
        <v>3241</v>
      </c>
      <c r="S6" s="368">
        <v>3195</v>
      </c>
      <c r="T6" s="368">
        <v>3155</v>
      </c>
      <c r="U6" s="368">
        <v>3162</v>
      </c>
      <c r="V6" s="368">
        <v>3205</v>
      </c>
      <c r="W6" s="368">
        <v>3244</v>
      </c>
      <c r="X6" s="368">
        <v>3234</v>
      </c>
      <c r="Y6" s="368">
        <v>3251</v>
      </c>
      <c r="Z6" s="368">
        <v>3233</v>
      </c>
      <c r="AA6" s="368">
        <v>3189</v>
      </c>
      <c r="AB6" s="365">
        <v>3177</v>
      </c>
      <c r="AC6" s="365">
        <v>3148</v>
      </c>
      <c r="AD6" s="365">
        <v>3144</v>
      </c>
      <c r="AE6" s="365">
        <v>3115</v>
      </c>
      <c r="AF6" s="365">
        <v>3039</v>
      </c>
      <c r="AG6" s="365">
        <v>3081</v>
      </c>
      <c r="AH6" s="365">
        <v>3098</v>
      </c>
      <c r="AI6" s="365">
        <v>3138</v>
      </c>
      <c r="AJ6" s="365">
        <v>3147</v>
      </c>
      <c r="AK6" s="365">
        <v>3144</v>
      </c>
      <c r="AL6" s="365">
        <v>3137</v>
      </c>
      <c r="AM6" s="365">
        <v>3232</v>
      </c>
      <c r="AN6" s="368">
        <v>3217</v>
      </c>
      <c r="AO6" s="368">
        <v>3228</v>
      </c>
      <c r="AP6" s="368">
        <v>3241</v>
      </c>
      <c r="AQ6" s="368">
        <v>3219</v>
      </c>
      <c r="AR6" s="368">
        <v>3292</v>
      </c>
      <c r="AS6" s="368">
        <v>3280</v>
      </c>
      <c r="AT6" s="368">
        <v>3285</v>
      </c>
      <c r="AU6" s="368">
        <v>3271</v>
      </c>
      <c r="AV6" s="368">
        <v>3255</v>
      </c>
      <c r="AW6" s="368">
        <v>3222</v>
      </c>
      <c r="AX6" s="368">
        <v>3240</v>
      </c>
      <c r="AY6" s="368">
        <v>3247</v>
      </c>
      <c r="AZ6" s="365">
        <v>3247</v>
      </c>
      <c r="BA6" s="365">
        <v>3315</v>
      </c>
      <c r="BB6" s="365">
        <v>3302</v>
      </c>
      <c r="BC6" s="365">
        <v>3285</v>
      </c>
      <c r="BD6" s="365">
        <v>3301</v>
      </c>
      <c r="BE6" s="365">
        <v>3260</v>
      </c>
      <c r="BF6" s="365">
        <v>3210</v>
      </c>
      <c r="BG6" s="365">
        <v>3192</v>
      </c>
      <c r="BH6" s="365">
        <v>3187</v>
      </c>
      <c r="BI6" s="365">
        <v>3142</v>
      </c>
      <c r="BJ6" s="365">
        <v>3151</v>
      </c>
      <c r="BK6" s="365">
        <v>3179</v>
      </c>
      <c r="BL6" s="368">
        <v>3183</v>
      </c>
      <c r="BM6" s="368">
        <v>3254</v>
      </c>
      <c r="BN6" s="368">
        <v>3236</v>
      </c>
      <c r="BO6" s="368">
        <v>3208</v>
      </c>
      <c r="BP6" s="368">
        <v>3237</v>
      </c>
      <c r="BQ6" s="368">
        <v>3191</v>
      </c>
      <c r="BR6" s="368">
        <v>3039</v>
      </c>
      <c r="BS6" s="368">
        <v>2993</v>
      </c>
      <c r="BT6" s="368">
        <v>2984</v>
      </c>
      <c r="BU6" s="368">
        <v>2999</v>
      </c>
      <c r="BV6" s="368">
        <v>3021</v>
      </c>
      <c r="BW6" s="368">
        <v>3047</v>
      </c>
      <c r="BX6" s="365">
        <v>3066</v>
      </c>
      <c r="BY6" s="365">
        <v>3028</v>
      </c>
      <c r="BZ6" s="365">
        <v>3028</v>
      </c>
      <c r="CA6" s="365">
        <v>2996</v>
      </c>
      <c r="CB6" s="365">
        <v>2978</v>
      </c>
      <c r="CC6" s="365">
        <v>2953</v>
      </c>
      <c r="CD6" s="365">
        <v>2946</v>
      </c>
      <c r="CE6" s="365">
        <v>2944</v>
      </c>
      <c r="CF6" s="365">
        <v>2928</v>
      </c>
      <c r="CG6" s="365">
        <v>2917</v>
      </c>
      <c r="CH6" s="365">
        <v>2914</v>
      </c>
      <c r="CI6" s="365">
        <v>2897</v>
      </c>
      <c r="CJ6" s="368">
        <v>2884</v>
      </c>
      <c r="CK6" s="368">
        <v>2897</v>
      </c>
      <c r="CL6" s="368">
        <v>2892</v>
      </c>
      <c r="CM6" s="368">
        <v>2886</v>
      </c>
      <c r="CN6" s="368">
        <v>2902</v>
      </c>
      <c r="CO6" s="368">
        <v>2925</v>
      </c>
      <c r="CP6" s="368">
        <v>2996</v>
      </c>
      <c r="CQ6" s="368">
        <v>2999</v>
      </c>
      <c r="CR6" s="368">
        <v>2998</v>
      </c>
      <c r="CS6" s="368">
        <v>3005</v>
      </c>
      <c r="CT6" s="368">
        <v>3041</v>
      </c>
      <c r="CU6" s="368">
        <v>3055</v>
      </c>
      <c r="CV6" s="365">
        <v>3068</v>
      </c>
      <c r="CW6" s="365">
        <v>3057</v>
      </c>
      <c r="CX6" s="365">
        <v>3051</v>
      </c>
      <c r="CY6" s="365">
        <v>3071</v>
      </c>
      <c r="CZ6" s="365">
        <v>3074</v>
      </c>
      <c r="DA6" s="365">
        <v>3051</v>
      </c>
      <c r="DB6" s="365">
        <v>3050</v>
      </c>
      <c r="DC6" s="365">
        <v>3033</v>
      </c>
      <c r="DD6" s="365">
        <v>3045</v>
      </c>
      <c r="DE6" s="365">
        <v>3022</v>
      </c>
      <c r="DF6" s="365">
        <v>3039</v>
      </c>
      <c r="DG6" s="365">
        <v>3027</v>
      </c>
      <c r="DH6" s="368">
        <v>3010</v>
      </c>
      <c r="DI6" s="368">
        <v>3002</v>
      </c>
      <c r="DJ6" s="368">
        <v>2989</v>
      </c>
      <c r="DK6" s="368">
        <v>2999</v>
      </c>
      <c r="DL6" s="368">
        <v>3015</v>
      </c>
      <c r="DM6" s="368">
        <v>2995</v>
      </c>
      <c r="DN6" s="368">
        <v>2970</v>
      </c>
      <c r="DO6" s="368">
        <v>2962</v>
      </c>
      <c r="DP6" s="368">
        <v>2996</v>
      </c>
      <c r="DQ6" s="368">
        <v>2977</v>
      </c>
      <c r="DR6" s="368">
        <v>2973</v>
      </c>
      <c r="DS6" s="368">
        <v>3025</v>
      </c>
      <c r="DT6" s="365">
        <v>3036</v>
      </c>
      <c r="DU6" s="365">
        <v>3010</v>
      </c>
      <c r="DV6" s="365">
        <v>3046</v>
      </c>
      <c r="DW6" s="365">
        <v>3065</v>
      </c>
      <c r="DX6" s="365">
        <v>3106</v>
      </c>
      <c r="DY6" s="365">
        <v>3102</v>
      </c>
      <c r="DZ6" s="365">
        <v>3102</v>
      </c>
      <c r="EA6" s="365">
        <v>3067</v>
      </c>
      <c r="EB6" s="365">
        <v>3085</v>
      </c>
      <c r="EC6" s="365">
        <v>3084</v>
      </c>
      <c r="ED6" s="365">
        <v>3054</v>
      </c>
      <c r="EE6" s="365">
        <v>3058</v>
      </c>
      <c r="EF6" s="368">
        <v>3072</v>
      </c>
      <c r="EG6" s="368">
        <v>3063</v>
      </c>
      <c r="EH6" s="368">
        <v>3037</v>
      </c>
      <c r="EI6" s="368">
        <v>3043</v>
      </c>
      <c r="EJ6" s="368">
        <v>3036</v>
      </c>
      <c r="EK6" s="368">
        <v>3030</v>
      </c>
      <c r="EL6" s="368">
        <v>3037</v>
      </c>
      <c r="EM6" s="368">
        <v>3038</v>
      </c>
      <c r="EN6" s="368">
        <v>3029</v>
      </c>
      <c r="EO6" s="368">
        <v>3020</v>
      </c>
      <c r="EP6" s="368">
        <v>3008</v>
      </c>
      <c r="EQ6" s="368">
        <v>2996</v>
      </c>
      <c r="ER6" s="365">
        <v>2986</v>
      </c>
      <c r="ES6" s="365">
        <v>2998</v>
      </c>
      <c r="ET6" s="365">
        <v>3004</v>
      </c>
      <c r="EU6" s="365">
        <v>3003</v>
      </c>
      <c r="EV6" s="365">
        <v>3005</v>
      </c>
      <c r="EW6" s="365">
        <v>2997</v>
      </c>
      <c r="EX6" s="365">
        <v>3028</v>
      </c>
      <c r="EY6" s="365">
        <v>3035</v>
      </c>
      <c r="EZ6" s="365">
        <v>3022</v>
      </c>
      <c r="FA6" s="365">
        <v>3019</v>
      </c>
      <c r="FB6" s="365">
        <v>3011</v>
      </c>
      <c r="FC6" s="365">
        <v>3031</v>
      </c>
      <c r="FD6" s="368">
        <v>3024</v>
      </c>
      <c r="FE6" s="368">
        <v>3002</v>
      </c>
      <c r="FF6" s="368">
        <v>3014</v>
      </c>
      <c r="FG6" s="368">
        <v>2999</v>
      </c>
      <c r="FH6" s="368">
        <v>2990</v>
      </c>
      <c r="FI6" s="368">
        <v>2958</v>
      </c>
      <c r="FJ6" s="368">
        <v>2946</v>
      </c>
      <c r="FK6" s="368">
        <v>2941</v>
      </c>
      <c r="FL6" s="368">
        <v>2906</v>
      </c>
      <c r="FM6" s="368">
        <v>2917</v>
      </c>
      <c r="FN6" s="368">
        <v>2913</v>
      </c>
      <c r="FO6" s="368">
        <v>2910</v>
      </c>
      <c r="FP6" s="365">
        <v>2935</v>
      </c>
      <c r="FQ6" s="365">
        <v>2943</v>
      </c>
      <c r="FR6" s="365">
        <v>2950</v>
      </c>
      <c r="FS6" s="365">
        <v>2989</v>
      </c>
      <c r="FT6" s="365">
        <v>2990</v>
      </c>
      <c r="FU6" s="365">
        <v>3001</v>
      </c>
      <c r="FV6" s="365">
        <v>2998</v>
      </c>
      <c r="FW6" s="365">
        <v>3005</v>
      </c>
      <c r="FX6" s="365">
        <v>2993</v>
      </c>
      <c r="FY6" s="365">
        <v>3000</v>
      </c>
      <c r="FZ6" s="365">
        <v>2994</v>
      </c>
      <c r="GA6" s="365">
        <v>3003</v>
      </c>
      <c r="GB6" s="365">
        <v>3054</v>
      </c>
      <c r="GC6" s="365">
        <v>3028</v>
      </c>
      <c r="GD6" s="365">
        <v>3014</v>
      </c>
      <c r="GE6" s="365">
        <v>3001</v>
      </c>
      <c r="GF6" s="374">
        <v>2987</v>
      </c>
      <c r="GG6" s="365">
        <v>2921</v>
      </c>
      <c r="GH6" s="315">
        <v>-66</v>
      </c>
      <c r="GI6" s="316">
        <v>97.790425175761598</v>
      </c>
      <c r="GJ6" s="315">
        <v>-82</v>
      </c>
      <c r="GK6" s="316">
        <v>97.269397269397302</v>
      </c>
      <c r="GL6" s="31"/>
      <c r="GM6" s="313" t="s">
        <v>858</v>
      </c>
      <c r="GO6" s="319" t="s">
        <v>669</v>
      </c>
      <c r="GP6" s="164">
        <v>2400310</v>
      </c>
      <c r="GQ6" s="164">
        <v>2232694</v>
      </c>
      <c r="GR6" s="164">
        <v>2340997</v>
      </c>
      <c r="GS6" s="164">
        <v>2341830</v>
      </c>
      <c r="GT6" s="164">
        <v>2294758</v>
      </c>
      <c r="GU6" s="164">
        <v>2424400</v>
      </c>
      <c r="GV6" s="164">
        <v>2449241</v>
      </c>
      <c r="GW6" s="326">
        <v>2710666</v>
      </c>
      <c r="GX6" s="326">
        <v>2794504</v>
      </c>
      <c r="GY6" s="164">
        <v>2891006</v>
      </c>
    </row>
    <row r="7" spans="1:207" ht="18" customHeight="1" outlineLevel="2">
      <c r="A7" s="363">
        <v>425</v>
      </c>
      <c r="B7" s="364" t="s">
        <v>531</v>
      </c>
      <c r="C7" s="335" t="s">
        <v>426</v>
      </c>
      <c r="D7" s="365">
        <v>6087</v>
      </c>
      <c r="E7" s="365">
        <v>6135</v>
      </c>
      <c r="F7" s="365">
        <v>6146</v>
      </c>
      <c r="G7" s="365">
        <v>6139</v>
      </c>
      <c r="H7" s="365">
        <v>6098</v>
      </c>
      <c r="I7" s="365">
        <v>6130</v>
      </c>
      <c r="J7" s="365">
        <v>6057</v>
      </c>
      <c r="K7" s="365">
        <v>6096</v>
      </c>
      <c r="L7" s="365">
        <v>6031</v>
      </c>
      <c r="M7" s="365">
        <v>6138</v>
      </c>
      <c r="N7" s="365">
        <v>6137</v>
      </c>
      <c r="O7" s="365">
        <v>6177</v>
      </c>
      <c r="P7" s="368">
        <v>6224</v>
      </c>
      <c r="Q7" s="368">
        <v>6224</v>
      </c>
      <c r="R7" s="371">
        <v>6201</v>
      </c>
      <c r="S7" s="368">
        <v>6248</v>
      </c>
      <c r="T7" s="368">
        <v>3945</v>
      </c>
      <c r="U7" s="368">
        <v>4013</v>
      </c>
      <c r="V7" s="368">
        <v>4093</v>
      </c>
      <c r="W7" s="368">
        <v>4149</v>
      </c>
      <c r="X7" s="368">
        <v>4224</v>
      </c>
      <c r="Y7" s="368">
        <v>6457</v>
      </c>
      <c r="Z7" s="368">
        <v>6465</v>
      </c>
      <c r="AA7" s="368">
        <v>6421</v>
      </c>
      <c r="AB7" s="365">
        <v>6146</v>
      </c>
      <c r="AC7" s="365">
        <v>6430</v>
      </c>
      <c r="AD7" s="365">
        <v>6409</v>
      </c>
      <c r="AE7" s="365">
        <v>6399</v>
      </c>
      <c r="AF7" s="365">
        <v>6491</v>
      </c>
      <c r="AG7" s="365">
        <v>6388</v>
      </c>
      <c r="AH7" s="365">
        <v>6309</v>
      </c>
      <c r="AI7" s="365">
        <v>6310</v>
      </c>
      <c r="AJ7" s="365">
        <v>6281</v>
      </c>
      <c r="AK7" s="365">
        <v>6302</v>
      </c>
      <c r="AL7" s="365">
        <v>6293</v>
      </c>
      <c r="AM7" s="365">
        <v>6300</v>
      </c>
      <c r="AN7" s="368">
        <v>6320</v>
      </c>
      <c r="AO7" s="368">
        <v>6316</v>
      </c>
      <c r="AP7" s="368">
        <v>6445</v>
      </c>
      <c r="AQ7" s="368">
        <v>6324</v>
      </c>
      <c r="AR7" s="368">
        <v>6420</v>
      </c>
      <c r="AS7" s="368">
        <v>6414</v>
      </c>
      <c r="AT7" s="368">
        <v>6420</v>
      </c>
      <c r="AU7" s="368">
        <v>6484</v>
      </c>
      <c r="AV7" s="368">
        <v>6465</v>
      </c>
      <c r="AW7" s="368">
        <v>6507</v>
      </c>
      <c r="AX7" s="368">
        <v>6542</v>
      </c>
      <c r="AY7" s="368">
        <v>6587</v>
      </c>
      <c r="AZ7" s="365">
        <v>6623</v>
      </c>
      <c r="BA7" s="365">
        <v>6686</v>
      </c>
      <c r="BB7" s="365">
        <v>6660</v>
      </c>
      <c r="BC7" s="365">
        <v>6674</v>
      </c>
      <c r="BD7" s="365">
        <v>6685</v>
      </c>
      <c r="BE7" s="365">
        <v>6617</v>
      </c>
      <c r="BF7" s="365">
        <v>6573</v>
      </c>
      <c r="BG7" s="365">
        <v>6415</v>
      </c>
      <c r="BH7" s="365">
        <v>6417</v>
      </c>
      <c r="BI7" s="365">
        <v>6283</v>
      </c>
      <c r="BJ7" s="365">
        <v>6319</v>
      </c>
      <c r="BK7" s="365">
        <v>6352</v>
      </c>
      <c r="BL7" s="368">
        <v>6348</v>
      </c>
      <c r="BM7" s="368">
        <v>6414</v>
      </c>
      <c r="BN7" s="368">
        <v>6393</v>
      </c>
      <c r="BO7" s="368">
        <v>6373</v>
      </c>
      <c r="BP7" s="368">
        <v>6388</v>
      </c>
      <c r="BQ7" s="368">
        <v>6368</v>
      </c>
      <c r="BR7" s="368">
        <v>6128</v>
      </c>
      <c r="BS7" s="368">
        <v>6047</v>
      </c>
      <c r="BT7" s="368">
        <v>6023</v>
      </c>
      <c r="BU7" s="368">
        <v>5988</v>
      </c>
      <c r="BV7" s="368">
        <v>6050</v>
      </c>
      <c r="BW7" s="368">
        <v>6064</v>
      </c>
      <c r="BX7" s="365">
        <v>6100</v>
      </c>
      <c r="BY7" s="365">
        <v>6027</v>
      </c>
      <c r="BZ7" s="365">
        <v>5957</v>
      </c>
      <c r="CA7" s="365">
        <v>5826</v>
      </c>
      <c r="CB7" s="365">
        <v>5774</v>
      </c>
      <c r="CC7" s="365">
        <v>5713</v>
      </c>
      <c r="CD7" s="365">
        <v>5641</v>
      </c>
      <c r="CE7" s="365">
        <v>5631</v>
      </c>
      <c r="CF7" s="365">
        <v>5592</v>
      </c>
      <c r="CG7" s="365">
        <v>5536</v>
      </c>
      <c r="CH7" s="365">
        <v>5518</v>
      </c>
      <c r="CI7" s="365">
        <v>5520</v>
      </c>
      <c r="CJ7" s="368">
        <v>5517</v>
      </c>
      <c r="CK7" s="368">
        <v>5566</v>
      </c>
      <c r="CL7" s="368">
        <v>5603</v>
      </c>
      <c r="CM7" s="368">
        <v>5632</v>
      </c>
      <c r="CN7" s="368">
        <v>5683</v>
      </c>
      <c r="CO7" s="368">
        <v>5830</v>
      </c>
      <c r="CP7" s="368">
        <v>6096</v>
      </c>
      <c r="CQ7" s="368">
        <v>6055</v>
      </c>
      <c r="CR7" s="368">
        <v>6063</v>
      </c>
      <c r="CS7" s="368">
        <v>6095</v>
      </c>
      <c r="CT7" s="368">
        <v>6131</v>
      </c>
      <c r="CU7" s="368">
        <v>6167</v>
      </c>
      <c r="CV7" s="365">
        <v>6168</v>
      </c>
      <c r="CW7" s="365">
        <v>6140</v>
      </c>
      <c r="CX7" s="365">
        <v>6122</v>
      </c>
      <c r="CY7" s="365">
        <v>6075</v>
      </c>
      <c r="CZ7" s="365">
        <v>6431</v>
      </c>
      <c r="DA7" s="365">
        <v>6312</v>
      </c>
      <c r="DB7" s="365">
        <v>6260</v>
      </c>
      <c r="DC7" s="365">
        <v>6230</v>
      </c>
      <c r="DD7" s="365">
        <v>6165</v>
      </c>
      <c r="DE7" s="365">
        <v>6131</v>
      </c>
      <c r="DF7" s="365">
        <v>6125</v>
      </c>
      <c r="DG7" s="365">
        <v>6117</v>
      </c>
      <c r="DH7" s="368">
        <v>6054</v>
      </c>
      <c r="DI7" s="368">
        <v>5985</v>
      </c>
      <c r="DJ7" s="368">
        <v>5928</v>
      </c>
      <c r="DK7" s="368">
        <v>5944</v>
      </c>
      <c r="DL7" s="368">
        <v>5915</v>
      </c>
      <c r="DM7" s="368">
        <v>5853</v>
      </c>
      <c r="DN7" s="368">
        <v>5819</v>
      </c>
      <c r="DO7" s="368">
        <v>5793</v>
      </c>
      <c r="DP7" s="368">
        <v>5797</v>
      </c>
      <c r="DQ7" s="368">
        <v>5768</v>
      </c>
      <c r="DR7" s="368">
        <v>5746</v>
      </c>
      <c r="DS7" s="368">
        <v>5797</v>
      </c>
      <c r="DT7" s="365">
        <v>5856</v>
      </c>
      <c r="DU7" s="365">
        <v>5915</v>
      </c>
      <c r="DV7" s="365">
        <v>5884</v>
      </c>
      <c r="DW7" s="365">
        <v>5941</v>
      </c>
      <c r="DX7" s="365">
        <v>6020</v>
      </c>
      <c r="DY7" s="365">
        <v>6032</v>
      </c>
      <c r="DZ7" s="365">
        <v>6020</v>
      </c>
      <c r="EA7" s="365">
        <v>5918</v>
      </c>
      <c r="EB7" s="365">
        <v>5924</v>
      </c>
      <c r="EC7" s="365">
        <v>5924</v>
      </c>
      <c r="ED7" s="365">
        <v>5914</v>
      </c>
      <c r="EE7" s="365">
        <v>5851</v>
      </c>
      <c r="EF7" s="368">
        <v>5841</v>
      </c>
      <c r="EG7" s="368">
        <v>5814</v>
      </c>
      <c r="EH7" s="368">
        <v>5789</v>
      </c>
      <c r="EI7" s="368">
        <v>5762</v>
      </c>
      <c r="EJ7" s="368">
        <v>5755</v>
      </c>
      <c r="EK7" s="368">
        <v>5742</v>
      </c>
      <c r="EL7" s="368">
        <v>5751</v>
      </c>
      <c r="EM7" s="368">
        <v>5749</v>
      </c>
      <c r="EN7" s="368">
        <v>5733</v>
      </c>
      <c r="EO7" s="368">
        <v>5750</v>
      </c>
      <c r="EP7" s="368">
        <v>5743</v>
      </c>
      <c r="EQ7" s="368">
        <v>5715</v>
      </c>
      <c r="ER7" s="365">
        <v>5716</v>
      </c>
      <c r="ES7" s="365">
        <v>5704</v>
      </c>
      <c r="ET7" s="365">
        <v>5718</v>
      </c>
      <c r="EU7" s="365">
        <v>5706</v>
      </c>
      <c r="EV7" s="365">
        <v>5706</v>
      </c>
      <c r="EW7" s="365">
        <v>5651</v>
      </c>
      <c r="EX7" s="365">
        <v>5802</v>
      </c>
      <c r="EY7" s="365">
        <v>5819</v>
      </c>
      <c r="EZ7" s="365">
        <v>5835</v>
      </c>
      <c r="FA7" s="365">
        <v>5844</v>
      </c>
      <c r="FB7" s="365">
        <v>5837</v>
      </c>
      <c r="FC7" s="365">
        <v>5861</v>
      </c>
      <c r="FD7" s="368">
        <v>5944</v>
      </c>
      <c r="FE7" s="368">
        <v>5930</v>
      </c>
      <c r="FF7" s="368">
        <v>5923</v>
      </c>
      <c r="FG7" s="368">
        <v>5866</v>
      </c>
      <c r="FH7" s="368">
        <v>5859</v>
      </c>
      <c r="FI7" s="368">
        <v>5858</v>
      </c>
      <c r="FJ7" s="368">
        <v>5834</v>
      </c>
      <c r="FK7" s="368">
        <v>5877</v>
      </c>
      <c r="FL7" s="368">
        <v>5835</v>
      </c>
      <c r="FM7" s="368">
        <v>5828</v>
      </c>
      <c r="FN7" s="368">
        <v>5801</v>
      </c>
      <c r="FO7" s="368">
        <v>5806</v>
      </c>
      <c r="FP7" s="365">
        <v>5867</v>
      </c>
      <c r="FQ7" s="365">
        <v>5842</v>
      </c>
      <c r="FR7" s="365">
        <v>5820</v>
      </c>
      <c r="FS7" s="365">
        <v>5797</v>
      </c>
      <c r="FT7" s="365">
        <v>5832</v>
      </c>
      <c r="FU7" s="365">
        <v>5865</v>
      </c>
      <c r="FV7" s="365">
        <v>5876</v>
      </c>
      <c r="FW7" s="365">
        <v>5864</v>
      </c>
      <c r="FX7" s="365">
        <v>5871</v>
      </c>
      <c r="FY7" s="365">
        <v>5863</v>
      </c>
      <c r="FZ7" s="365">
        <v>5864</v>
      </c>
      <c r="GA7" s="365">
        <v>5883</v>
      </c>
      <c r="GB7" s="365">
        <v>5938</v>
      </c>
      <c r="GC7" s="365">
        <v>5850</v>
      </c>
      <c r="GD7" s="365">
        <v>5818</v>
      </c>
      <c r="GE7" s="365">
        <v>5771</v>
      </c>
      <c r="GF7" s="374">
        <v>5750</v>
      </c>
      <c r="GG7" s="365">
        <v>5606</v>
      </c>
      <c r="GH7" s="315">
        <v>-144</v>
      </c>
      <c r="GI7" s="316">
        <v>97.495652173913001</v>
      </c>
      <c r="GJ7" s="315">
        <v>-277</v>
      </c>
      <c r="GK7" s="316">
        <v>95.291517933027393</v>
      </c>
      <c r="GL7" s="31"/>
      <c r="GM7" s="313" t="s">
        <v>859</v>
      </c>
      <c r="GO7" s="319" t="s">
        <v>348</v>
      </c>
      <c r="GP7" s="164">
        <v>2386642</v>
      </c>
      <c r="GQ7" s="164">
        <v>2233776</v>
      </c>
      <c r="GR7" s="164">
        <v>2344891</v>
      </c>
      <c r="GS7" s="164">
        <v>2347882</v>
      </c>
      <c r="GT7" s="164">
        <v>2407077</v>
      </c>
      <c r="GU7" s="164">
        <v>2418815</v>
      </c>
      <c r="GV7" s="164">
        <v>2465432</v>
      </c>
      <c r="GW7" s="326">
        <v>2727012</v>
      </c>
      <c r="GX7" s="326">
        <v>2811699</v>
      </c>
      <c r="GY7" s="164">
        <v>2869859</v>
      </c>
    </row>
    <row r="8" spans="1:207" ht="15" customHeight="1" outlineLevel="2">
      <c r="A8" s="363">
        <v>579</v>
      </c>
      <c r="B8" s="364" t="s">
        <v>531</v>
      </c>
      <c r="C8" s="335" t="s">
        <v>556</v>
      </c>
      <c r="D8" s="365">
        <v>25991</v>
      </c>
      <c r="E8" s="365">
        <v>26163</v>
      </c>
      <c r="F8" s="365">
        <v>26063</v>
      </c>
      <c r="G8" s="365">
        <v>26032</v>
      </c>
      <c r="H8" s="365">
        <v>25856</v>
      </c>
      <c r="I8" s="365">
        <v>26031</v>
      </c>
      <c r="J8" s="365">
        <v>25615</v>
      </c>
      <c r="K8" s="365">
        <v>26038</v>
      </c>
      <c r="L8" s="365">
        <v>25367</v>
      </c>
      <c r="M8" s="365">
        <v>25488</v>
      </c>
      <c r="N8" s="365">
        <v>25589</v>
      </c>
      <c r="O8" s="365">
        <v>25788</v>
      </c>
      <c r="P8" s="368">
        <v>25660</v>
      </c>
      <c r="Q8" s="368">
        <v>25646</v>
      </c>
      <c r="R8" s="371">
        <v>25813</v>
      </c>
      <c r="S8" s="368">
        <v>25100</v>
      </c>
      <c r="T8" s="368">
        <v>25492</v>
      </c>
      <c r="U8" s="368">
        <v>25635</v>
      </c>
      <c r="V8" s="368">
        <v>26081</v>
      </c>
      <c r="W8" s="368">
        <v>26486</v>
      </c>
      <c r="X8" s="368">
        <v>26690</v>
      </c>
      <c r="Y8" s="368">
        <v>26884</v>
      </c>
      <c r="Z8" s="368">
        <v>26773</v>
      </c>
      <c r="AA8" s="368">
        <v>26156</v>
      </c>
      <c r="AB8" s="365">
        <v>26050</v>
      </c>
      <c r="AC8" s="365">
        <v>25910</v>
      </c>
      <c r="AD8" s="365">
        <v>25672</v>
      </c>
      <c r="AE8" s="365">
        <v>25509</v>
      </c>
      <c r="AF8" s="365">
        <v>25843</v>
      </c>
      <c r="AG8" s="365">
        <v>25564</v>
      </c>
      <c r="AH8" s="365">
        <v>25534</v>
      </c>
      <c r="AI8" s="365">
        <v>25425</v>
      </c>
      <c r="AJ8" s="365">
        <v>25079</v>
      </c>
      <c r="AK8" s="365">
        <v>25281</v>
      </c>
      <c r="AL8" s="365">
        <v>25166</v>
      </c>
      <c r="AM8" s="365">
        <v>25341</v>
      </c>
      <c r="AN8" s="368">
        <v>25238</v>
      </c>
      <c r="AO8" s="368">
        <v>25127</v>
      </c>
      <c r="AP8" s="368">
        <v>25114</v>
      </c>
      <c r="AQ8" s="368">
        <v>24906</v>
      </c>
      <c r="AR8" s="368">
        <v>25408</v>
      </c>
      <c r="AS8" s="368">
        <v>25292</v>
      </c>
      <c r="AT8" s="368">
        <v>25375</v>
      </c>
      <c r="AU8" s="368">
        <v>25501</v>
      </c>
      <c r="AV8" s="368">
        <v>25449</v>
      </c>
      <c r="AW8" s="368">
        <v>25652</v>
      </c>
      <c r="AX8" s="368">
        <v>25631</v>
      </c>
      <c r="AY8" s="368">
        <v>25712</v>
      </c>
      <c r="AZ8" s="365">
        <v>25947</v>
      </c>
      <c r="BA8" s="365">
        <v>26339</v>
      </c>
      <c r="BB8" s="365">
        <v>26118</v>
      </c>
      <c r="BC8" s="365">
        <v>26110</v>
      </c>
      <c r="BD8" s="365">
        <v>27690</v>
      </c>
      <c r="BE8" s="365">
        <v>26994</v>
      </c>
      <c r="BF8" s="365">
        <v>28080</v>
      </c>
      <c r="BG8" s="365">
        <v>27342</v>
      </c>
      <c r="BH8" s="365">
        <v>27434</v>
      </c>
      <c r="BI8" s="365">
        <v>26965</v>
      </c>
      <c r="BJ8" s="365">
        <v>27504</v>
      </c>
      <c r="BK8" s="365">
        <v>28246</v>
      </c>
      <c r="BL8" s="368">
        <v>28498</v>
      </c>
      <c r="BM8" s="368">
        <v>29108</v>
      </c>
      <c r="BN8" s="368">
        <v>28948</v>
      </c>
      <c r="BO8" s="368">
        <v>29028</v>
      </c>
      <c r="BP8" s="368">
        <v>29321</v>
      </c>
      <c r="BQ8" s="368">
        <v>29052</v>
      </c>
      <c r="BR8" s="368">
        <v>28132</v>
      </c>
      <c r="BS8" s="368">
        <v>27160</v>
      </c>
      <c r="BT8" s="368">
        <v>27015</v>
      </c>
      <c r="BU8" s="368">
        <v>27053</v>
      </c>
      <c r="BV8" s="368">
        <v>27311</v>
      </c>
      <c r="BW8" s="368">
        <v>27382</v>
      </c>
      <c r="BX8" s="365">
        <v>27281</v>
      </c>
      <c r="BY8" s="365">
        <v>27096</v>
      </c>
      <c r="BZ8" s="365">
        <v>26787</v>
      </c>
      <c r="CA8" s="365">
        <v>26140</v>
      </c>
      <c r="CB8" s="365">
        <v>25878</v>
      </c>
      <c r="CC8" s="365">
        <v>25506</v>
      </c>
      <c r="CD8" s="365">
        <v>25113</v>
      </c>
      <c r="CE8" s="365">
        <v>25036</v>
      </c>
      <c r="CF8" s="365">
        <v>24932</v>
      </c>
      <c r="CG8" s="365">
        <v>24658</v>
      </c>
      <c r="CH8" s="365">
        <v>24447</v>
      </c>
      <c r="CI8" s="365">
        <v>24312</v>
      </c>
      <c r="CJ8" s="368">
        <v>24171</v>
      </c>
      <c r="CK8" s="368">
        <v>24211</v>
      </c>
      <c r="CL8" s="368">
        <v>24160</v>
      </c>
      <c r="CM8" s="368">
        <v>24128</v>
      </c>
      <c r="CN8" s="368">
        <v>24186</v>
      </c>
      <c r="CO8" s="368">
        <v>24546</v>
      </c>
      <c r="CP8" s="368">
        <v>24948</v>
      </c>
      <c r="CQ8" s="368">
        <v>25165</v>
      </c>
      <c r="CR8" s="368">
        <v>25404</v>
      </c>
      <c r="CS8" s="368">
        <v>25622</v>
      </c>
      <c r="CT8" s="368">
        <v>25652</v>
      </c>
      <c r="CU8" s="368">
        <v>25766</v>
      </c>
      <c r="CV8" s="365">
        <v>25727</v>
      </c>
      <c r="CW8" s="365">
        <v>25949</v>
      </c>
      <c r="CX8" s="365">
        <v>25809</v>
      </c>
      <c r="CY8" s="365">
        <v>25714</v>
      </c>
      <c r="CZ8" s="365">
        <v>26052</v>
      </c>
      <c r="DA8" s="365">
        <v>26047</v>
      </c>
      <c r="DB8" s="365">
        <v>26033</v>
      </c>
      <c r="DC8" s="365">
        <v>26336</v>
      </c>
      <c r="DD8" s="365">
        <v>26200</v>
      </c>
      <c r="DE8" s="365">
        <v>26817</v>
      </c>
      <c r="DF8" s="365">
        <v>27314</v>
      </c>
      <c r="DG8" s="365">
        <v>27241</v>
      </c>
      <c r="DH8" s="368">
        <v>27201</v>
      </c>
      <c r="DI8" s="368">
        <v>27175</v>
      </c>
      <c r="DJ8" s="368">
        <v>27566</v>
      </c>
      <c r="DK8" s="368">
        <v>27334</v>
      </c>
      <c r="DL8" s="368">
        <v>27000</v>
      </c>
      <c r="DM8" s="368">
        <v>26775</v>
      </c>
      <c r="DN8" s="368">
        <v>26484</v>
      </c>
      <c r="DO8" s="368">
        <v>26470</v>
      </c>
      <c r="DP8" s="368">
        <v>26482</v>
      </c>
      <c r="DQ8" s="368">
        <v>26182</v>
      </c>
      <c r="DR8" s="368">
        <v>25832</v>
      </c>
      <c r="DS8" s="368">
        <v>25879</v>
      </c>
      <c r="DT8" s="365">
        <v>25753</v>
      </c>
      <c r="DU8" s="365">
        <v>26287</v>
      </c>
      <c r="DV8" s="365">
        <v>26685</v>
      </c>
      <c r="DW8" s="365">
        <v>27151</v>
      </c>
      <c r="DX8" s="365">
        <v>27710</v>
      </c>
      <c r="DY8" s="365">
        <v>27789</v>
      </c>
      <c r="DZ8" s="365">
        <v>27781</v>
      </c>
      <c r="EA8" s="365">
        <v>27113</v>
      </c>
      <c r="EB8" s="365">
        <v>27148</v>
      </c>
      <c r="EC8" s="365">
        <v>26788</v>
      </c>
      <c r="ED8" s="365">
        <v>26540</v>
      </c>
      <c r="EE8" s="365">
        <v>26128</v>
      </c>
      <c r="EF8" s="368">
        <v>25976</v>
      </c>
      <c r="EG8" s="368">
        <v>25985</v>
      </c>
      <c r="EH8" s="368">
        <v>25701</v>
      </c>
      <c r="EI8" s="368">
        <v>25477</v>
      </c>
      <c r="EJ8" s="368">
        <v>25298</v>
      </c>
      <c r="EK8" s="368">
        <v>25113</v>
      </c>
      <c r="EL8" s="368">
        <v>25100</v>
      </c>
      <c r="EM8" s="368">
        <v>25082</v>
      </c>
      <c r="EN8" s="368">
        <v>25169</v>
      </c>
      <c r="EO8" s="368">
        <v>24982</v>
      </c>
      <c r="EP8" s="368">
        <v>24866</v>
      </c>
      <c r="EQ8" s="368">
        <v>24771</v>
      </c>
      <c r="ER8" s="365">
        <v>24847</v>
      </c>
      <c r="ES8" s="365">
        <v>24886</v>
      </c>
      <c r="ET8" s="365">
        <v>24784</v>
      </c>
      <c r="EU8" s="365">
        <v>24690</v>
      </c>
      <c r="EV8" s="365">
        <v>25025</v>
      </c>
      <c r="EW8" s="365">
        <v>24931</v>
      </c>
      <c r="EX8" s="365">
        <v>26199</v>
      </c>
      <c r="EY8" s="365">
        <v>26162</v>
      </c>
      <c r="EZ8" s="365">
        <v>26027</v>
      </c>
      <c r="FA8" s="365">
        <v>26255</v>
      </c>
      <c r="FB8" s="365">
        <v>26224</v>
      </c>
      <c r="FC8" s="365">
        <v>26124</v>
      </c>
      <c r="FD8" s="368">
        <v>26433</v>
      </c>
      <c r="FE8" s="368">
        <v>26515</v>
      </c>
      <c r="FF8" s="368">
        <v>26400</v>
      </c>
      <c r="FG8" s="368">
        <v>26316</v>
      </c>
      <c r="FH8" s="368">
        <v>26237</v>
      </c>
      <c r="FI8" s="368">
        <v>26222</v>
      </c>
      <c r="FJ8" s="368">
        <v>26121</v>
      </c>
      <c r="FK8" s="368">
        <v>26179</v>
      </c>
      <c r="FL8" s="368">
        <v>25997</v>
      </c>
      <c r="FM8" s="368">
        <v>26000</v>
      </c>
      <c r="FN8" s="368">
        <v>25879</v>
      </c>
      <c r="FO8" s="368">
        <v>26070</v>
      </c>
      <c r="FP8" s="365">
        <v>26400</v>
      </c>
      <c r="FQ8" s="365">
        <v>26313</v>
      </c>
      <c r="FR8" s="365">
        <v>26429</v>
      </c>
      <c r="FS8" s="365">
        <v>26259</v>
      </c>
      <c r="FT8" s="365">
        <v>26428</v>
      </c>
      <c r="FU8" s="365">
        <v>26203</v>
      </c>
      <c r="FV8" s="365">
        <v>26208</v>
      </c>
      <c r="FW8" s="365">
        <v>26240</v>
      </c>
      <c r="FX8" s="365">
        <v>26096</v>
      </c>
      <c r="FY8" s="365">
        <v>26161</v>
      </c>
      <c r="FZ8" s="365">
        <v>25971</v>
      </c>
      <c r="GA8" s="365">
        <v>25975</v>
      </c>
      <c r="GB8" s="365">
        <v>26456</v>
      </c>
      <c r="GC8" s="365">
        <v>26218</v>
      </c>
      <c r="GD8" s="365">
        <v>26193</v>
      </c>
      <c r="GE8" s="365">
        <v>25980</v>
      </c>
      <c r="GF8" s="374">
        <v>25931</v>
      </c>
      <c r="GG8" s="365">
        <v>24970</v>
      </c>
      <c r="GH8" s="315">
        <v>-961</v>
      </c>
      <c r="GI8" s="316">
        <v>96.294011029269996</v>
      </c>
      <c r="GJ8" s="315">
        <v>-1005</v>
      </c>
      <c r="GK8" s="316">
        <v>96.130895091434098</v>
      </c>
      <c r="GL8" s="31"/>
      <c r="GM8" s="313" t="s">
        <v>860</v>
      </c>
      <c r="GO8" s="319" t="s">
        <v>671</v>
      </c>
      <c r="GP8" s="164">
        <v>2350320</v>
      </c>
      <c r="GQ8" s="164">
        <v>2225416</v>
      </c>
      <c r="GR8" s="164">
        <v>2338251</v>
      </c>
      <c r="GS8" s="164">
        <v>2353039</v>
      </c>
      <c r="GT8" s="164">
        <v>2430990</v>
      </c>
      <c r="GU8" s="164">
        <v>2398449</v>
      </c>
      <c r="GV8" s="164">
        <v>2537119</v>
      </c>
      <c r="GW8" s="326">
        <v>2720990</v>
      </c>
      <c r="GX8" s="326">
        <v>2816425</v>
      </c>
      <c r="GY8" s="164">
        <v>2878752</v>
      </c>
    </row>
    <row r="9" spans="1:207" ht="15" customHeight="1" outlineLevel="2">
      <c r="A9" s="363">
        <v>585</v>
      </c>
      <c r="B9" s="364" t="s">
        <v>531</v>
      </c>
      <c r="C9" s="335" t="s">
        <v>439</v>
      </c>
      <c r="D9" s="365">
        <v>8431</v>
      </c>
      <c r="E9" s="365">
        <v>8485</v>
      </c>
      <c r="F9" s="365">
        <v>8430</v>
      </c>
      <c r="G9" s="365">
        <v>8330</v>
      </c>
      <c r="H9" s="365">
        <v>8283</v>
      </c>
      <c r="I9" s="365">
        <v>8386</v>
      </c>
      <c r="J9" s="365">
        <v>8232</v>
      </c>
      <c r="K9" s="365">
        <v>8364</v>
      </c>
      <c r="L9" s="365">
        <v>8121</v>
      </c>
      <c r="M9" s="365">
        <v>8039</v>
      </c>
      <c r="N9" s="365">
        <v>8077</v>
      </c>
      <c r="O9" s="365">
        <v>8090</v>
      </c>
      <c r="P9" s="368">
        <v>8069</v>
      </c>
      <c r="Q9" s="368">
        <v>8059</v>
      </c>
      <c r="R9" s="371">
        <v>8017</v>
      </c>
      <c r="S9" s="368">
        <v>6887</v>
      </c>
      <c r="T9" s="368">
        <v>7401</v>
      </c>
      <c r="U9" s="368">
        <v>7568</v>
      </c>
      <c r="V9" s="368">
        <v>7548</v>
      </c>
      <c r="W9" s="368">
        <v>7964</v>
      </c>
      <c r="X9" s="368">
        <v>8110</v>
      </c>
      <c r="Y9" s="368">
        <v>8211</v>
      </c>
      <c r="Z9" s="368">
        <v>8144</v>
      </c>
      <c r="AA9" s="368">
        <v>7950</v>
      </c>
      <c r="AB9" s="365">
        <v>8028</v>
      </c>
      <c r="AC9" s="365">
        <v>8072</v>
      </c>
      <c r="AD9" s="365">
        <v>8055</v>
      </c>
      <c r="AE9" s="365">
        <v>8012</v>
      </c>
      <c r="AF9" s="365">
        <v>8057</v>
      </c>
      <c r="AG9" s="365">
        <v>7894</v>
      </c>
      <c r="AH9" s="365">
        <v>7819</v>
      </c>
      <c r="AI9" s="365">
        <v>7819</v>
      </c>
      <c r="AJ9" s="365">
        <v>7836</v>
      </c>
      <c r="AK9" s="365">
        <v>7978</v>
      </c>
      <c r="AL9" s="365">
        <v>7921</v>
      </c>
      <c r="AM9" s="365">
        <v>7951</v>
      </c>
      <c r="AN9" s="368">
        <v>7912</v>
      </c>
      <c r="AO9" s="368">
        <v>8218</v>
      </c>
      <c r="AP9" s="368">
        <v>8201</v>
      </c>
      <c r="AQ9" s="368">
        <v>8226</v>
      </c>
      <c r="AR9" s="368">
        <v>8387</v>
      </c>
      <c r="AS9" s="368">
        <v>8342</v>
      </c>
      <c r="AT9" s="368">
        <v>8395</v>
      </c>
      <c r="AU9" s="368">
        <v>8458</v>
      </c>
      <c r="AV9" s="368">
        <v>8300</v>
      </c>
      <c r="AW9" s="368">
        <v>8350</v>
      </c>
      <c r="AX9" s="368">
        <v>8312</v>
      </c>
      <c r="AY9" s="368">
        <v>8279</v>
      </c>
      <c r="AZ9" s="365">
        <v>8288</v>
      </c>
      <c r="BA9" s="365">
        <v>8301</v>
      </c>
      <c r="BB9" s="365">
        <v>8227</v>
      </c>
      <c r="BC9" s="365">
        <v>8301</v>
      </c>
      <c r="BD9" s="365">
        <v>8337</v>
      </c>
      <c r="BE9" s="365">
        <v>8254</v>
      </c>
      <c r="BF9" s="365">
        <v>8211</v>
      </c>
      <c r="BG9" s="365">
        <v>8031</v>
      </c>
      <c r="BH9" s="365">
        <v>8108</v>
      </c>
      <c r="BI9" s="365">
        <v>8010</v>
      </c>
      <c r="BJ9" s="365">
        <v>8051</v>
      </c>
      <c r="BK9" s="365">
        <v>8109</v>
      </c>
      <c r="BL9" s="368">
        <v>8097</v>
      </c>
      <c r="BM9" s="368">
        <v>8181</v>
      </c>
      <c r="BN9" s="368">
        <v>8148</v>
      </c>
      <c r="BO9" s="368">
        <v>8124</v>
      </c>
      <c r="BP9" s="368">
        <v>8129</v>
      </c>
      <c r="BQ9" s="368">
        <v>8074</v>
      </c>
      <c r="BR9" s="368">
        <v>7849</v>
      </c>
      <c r="BS9" s="368">
        <v>7789</v>
      </c>
      <c r="BT9" s="368">
        <v>7772</v>
      </c>
      <c r="BU9" s="368">
        <v>7799</v>
      </c>
      <c r="BV9" s="368">
        <v>7826</v>
      </c>
      <c r="BW9" s="368">
        <v>7828</v>
      </c>
      <c r="BX9" s="365">
        <v>7830</v>
      </c>
      <c r="BY9" s="365">
        <v>7749</v>
      </c>
      <c r="BZ9" s="365">
        <v>7700</v>
      </c>
      <c r="CA9" s="365">
        <v>7619</v>
      </c>
      <c r="CB9" s="365">
        <v>7557</v>
      </c>
      <c r="CC9" s="365">
        <v>7396</v>
      </c>
      <c r="CD9" s="365">
        <v>7385</v>
      </c>
      <c r="CE9" s="365">
        <v>7369</v>
      </c>
      <c r="CF9" s="365">
        <v>7359</v>
      </c>
      <c r="CG9" s="365">
        <v>7320</v>
      </c>
      <c r="CH9" s="365">
        <v>7321</v>
      </c>
      <c r="CI9" s="365">
        <v>7298</v>
      </c>
      <c r="CJ9" s="368">
        <v>7227</v>
      </c>
      <c r="CK9" s="368">
        <v>7215</v>
      </c>
      <c r="CL9" s="368">
        <v>7198</v>
      </c>
      <c r="CM9" s="368">
        <v>7153</v>
      </c>
      <c r="CN9" s="368">
        <v>7184</v>
      </c>
      <c r="CO9" s="368">
        <v>7240</v>
      </c>
      <c r="CP9" s="368">
        <v>7340</v>
      </c>
      <c r="CQ9" s="368">
        <v>7394</v>
      </c>
      <c r="CR9" s="368">
        <v>7291</v>
      </c>
      <c r="CS9" s="368">
        <v>7234</v>
      </c>
      <c r="CT9" s="368">
        <v>7328</v>
      </c>
      <c r="CU9" s="368">
        <v>7359</v>
      </c>
      <c r="CV9" s="365">
        <v>7354</v>
      </c>
      <c r="CW9" s="365">
        <v>7377</v>
      </c>
      <c r="CX9" s="365">
        <v>7340</v>
      </c>
      <c r="CY9" s="365">
        <v>7377</v>
      </c>
      <c r="CZ9" s="365">
        <v>7392</v>
      </c>
      <c r="DA9" s="365">
        <v>7326</v>
      </c>
      <c r="DB9" s="365">
        <v>7372</v>
      </c>
      <c r="DC9" s="365">
        <v>7384</v>
      </c>
      <c r="DD9" s="365">
        <v>7385</v>
      </c>
      <c r="DE9" s="365">
        <v>7385</v>
      </c>
      <c r="DF9" s="365">
        <v>7405</v>
      </c>
      <c r="DG9" s="365">
        <v>7413</v>
      </c>
      <c r="DH9" s="368">
        <v>7389</v>
      </c>
      <c r="DI9" s="368">
        <v>7341</v>
      </c>
      <c r="DJ9" s="368">
        <v>7397</v>
      </c>
      <c r="DK9" s="368">
        <v>7386</v>
      </c>
      <c r="DL9" s="368">
        <v>7278</v>
      </c>
      <c r="DM9" s="368">
        <v>7196</v>
      </c>
      <c r="DN9" s="368">
        <v>7080</v>
      </c>
      <c r="DO9" s="368">
        <v>7013</v>
      </c>
      <c r="DP9" s="368">
        <v>7026</v>
      </c>
      <c r="DQ9" s="368">
        <v>6967</v>
      </c>
      <c r="DR9" s="368">
        <v>6921</v>
      </c>
      <c r="DS9" s="368">
        <v>7050</v>
      </c>
      <c r="DT9" s="365">
        <v>7065</v>
      </c>
      <c r="DU9" s="365">
        <v>7186</v>
      </c>
      <c r="DV9" s="365">
        <v>7243</v>
      </c>
      <c r="DW9" s="365">
        <v>7295</v>
      </c>
      <c r="DX9" s="365">
        <v>7457</v>
      </c>
      <c r="DY9" s="365">
        <v>7534</v>
      </c>
      <c r="DZ9" s="365">
        <v>7522</v>
      </c>
      <c r="EA9" s="365">
        <v>7381</v>
      </c>
      <c r="EB9" s="365">
        <v>7352</v>
      </c>
      <c r="EC9" s="365">
        <v>7351</v>
      </c>
      <c r="ED9" s="365">
        <v>7287</v>
      </c>
      <c r="EE9" s="365">
        <v>7203</v>
      </c>
      <c r="EF9" s="368">
        <v>7249</v>
      </c>
      <c r="EG9" s="368">
        <v>7263</v>
      </c>
      <c r="EH9" s="368">
        <v>7173</v>
      </c>
      <c r="EI9" s="368">
        <v>7137</v>
      </c>
      <c r="EJ9" s="368">
        <v>7090</v>
      </c>
      <c r="EK9" s="368">
        <v>7090</v>
      </c>
      <c r="EL9" s="368">
        <v>7099</v>
      </c>
      <c r="EM9" s="368">
        <v>7092</v>
      </c>
      <c r="EN9" s="368">
        <v>7095</v>
      </c>
      <c r="EO9" s="368">
        <v>7048</v>
      </c>
      <c r="EP9" s="368">
        <v>7056</v>
      </c>
      <c r="EQ9" s="368">
        <v>7038</v>
      </c>
      <c r="ER9" s="365">
        <v>7076</v>
      </c>
      <c r="ES9" s="365">
        <v>7082</v>
      </c>
      <c r="ET9" s="365">
        <v>7033</v>
      </c>
      <c r="EU9" s="365">
        <v>6955</v>
      </c>
      <c r="EV9" s="365">
        <v>6960</v>
      </c>
      <c r="EW9" s="365">
        <v>6904</v>
      </c>
      <c r="EX9" s="365">
        <v>7188</v>
      </c>
      <c r="EY9" s="365">
        <v>7162</v>
      </c>
      <c r="EZ9" s="365">
        <v>7148</v>
      </c>
      <c r="FA9" s="365">
        <v>7197</v>
      </c>
      <c r="FB9" s="365">
        <v>7214</v>
      </c>
      <c r="FC9" s="365">
        <v>7228</v>
      </c>
      <c r="FD9" s="368">
        <v>7301</v>
      </c>
      <c r="FE9" s="368">
        <v>7250</v>
      </c>
      <c r="FF9" s="368">
        <v>7136</v>
      </c>
      <c r="FG9" s="368">
        <v>7114</v>
      </c>
      <c r="FH9" s="368">
        <v>7055</v>
      </c>
      <c r="FI9" s="368">
        <v>7006</v>
      </c>
      <c r="FJ9" s="368">
        <v>7069</v>
      </c>
      <c r="FK9" s="368">
        <v>7109</v>
      </c>
      <c r="FL9" s="368">
        <v>7083</v>
      </c>
      <c r="FM9" s="368">
        <v>7079</v>
      </c>
      <c r="FN9" s="368">
        <v>7074</v>
      </c>
      <c r="FO9" s="368">
        <v>7041</v>
      </c>
      <c r="FP9" s="365">
        <v>7105</v>
      </c>
      <c r="FQ9" s="365">
        <v>7157</v>
      </c>
      <c r="FR9" s="365">
        <v>7204</v>
      </c>
      <c r="FS9" s="365">
        <v>7103</v>
      </c>
      <c r="FT9" s="365">
        <v>7053</v>
      </c>
      <c r="FU9" s="365">
        <v>7003</v>
      </c>
      <c r="FV9" s="365">
        <v>7024</v>
      </c>
      <c r="FW9" s="365">
        <v>7037</v>
      </c>
      <c r="FX9" s="365">
        <v>7030</v>
      </c>
      <c r="FY9" s="365">
        <v>6965</v>
      </c>
      <c r="FZ9" s="365">
        <v>6942</v>
      </c>
      <c r="GA9" s="365">
        <v>6913</v>
      </c>
      <c r="GB9" s="365">
        <v>7028</v>
      </c>
      <c r="GC9" s="365">
        <v>7076</v>
      </c>
      <c r="GD9" s="365">
        <v>6958</v>
      </c>
      <c r="GE9" s="365">
        <v>6875</v>
      </c>
      <c r="GF9" s="374">
        <v>6842</v>
      </c>
      <c r="GG9" s="365">
        <v>6722</v>
      </c>
      <c r="GH9" s="315">
        <v>-120</v>
      </c>
      <c r="GI9" s="316">
        <v>98.246126863490204</v>
      </c>
      <c r="GJ9" s="315">
        <v>-191</v>
      </c>
      <c r="GK9" s="316">
        <v>97.237089541443694</v>
      </c>
      <c r="GO9" s="319" t="s">
        <v>672</v>
      </c>
      <c r="GP9" s="164">
        <v>2320500</v>
      </c>
      <c r="GQ9" s="164">
        <v>2220016</v>
      </c>
      <c r="GR9" s="164">
        <v>2334826</v>
      </c>
      <c r="GS9" s="164">
        <v>2341386</v>
      </c>
      <c r="GT9" s="164">
        <v>2473117</v>
      </c>
      <c r="GU9" s="164">
        <v>2387961</v>
      </c>
      <c r="GV9" s="164">
        <v>2538903</v>
      </c>
      <c r="GW9" s="326">
        <v>2717057</v>
      </c>
      <c r="GX9" s="326">
        <v>2812862</v>
      </c>
      <c r="GY9" s="164">
        <v>2849104</v>
      </c>
    </row>
    <row r="10" spans="1:207" ht="15" customHeight="1" outlineLevel="2">
      <c r="A10" s="363">
        <v>591</v>
      </c>
      <c r="B10" s="364" t="s">
        <v>531</v>
      </c>
      <c r="C10" s="335" t="s">
        <v>440</v>
      </c>
      <c r="D10" s="365">
        <v>8320</v>
      </c>
      <c r="E10" s="365">
        <v>8425</v>
      </c>
      <c r="F10" s="365">
        <v>8389</v>
      </c>
      <c r="G10" s="365">
        <v>8325</v>
      </c>
      <c r="H10" s="365">
        <v>8161</v>
      </c>
      <c r="I10" s="365">
        <v>8333</v>
      </c>
      <c r="J10" s="365">
        <v>8169</v>
      </c>
      <c r="K10" s="365">
        <v>8286</v>
      </c>
      <c r="L10" s="365">
        <v>8350</v>
      </c>
      <c r="M10" s="365">
        <v>8346</v>
      </c>
      <c r="N10" s="365">
        <v>8520</v>
      </c>
      <c r="O10" s="365">
        <v>8500</v>
      </c>
      <c r="P10" s="368">
        <v>8669</v>
      </c>
      <c r="Q10" s="368">
        <v>8725</v>
      </c>
      <c r="R10" s="371">
        <v>8803</v>
      </c>
      <c r="S10" s="368">
        <v>9180</v>
      </c>
      <c r="T10" s="368">
        <v>9371</v>
      </c>
      <c r="U10" s="368">
        <v>9434</v>
      </c>
      <c r="V10" s="368">
        <v>9410</v>
      </c>
      <c r="W10" s="368">
        <v>9408</v>
      </c>
      <c r="X10" s="368">
        <v>9770</v>
      </c>
      <c r="Y10" s="368">
        <v>9924</v>
      </c>
      <c r="Z10" s="368">
        <v>9824</v>
      </c>
      <c r="AA10" s="368">
        <v>9713</v>
      </c>
      <c r="AB10" s="365">
        <v>9649</v>
      </c>
      <c r="AC10" s="365">
        <v>9624</v>
      </c>
      <c r="AD10" s="365">
        <v>9641</v>
      </c>
      <c r="AE10" s="365">
        <v>9636</v>
      </c>
      <c r="AF10" s="365">
        <v>9738</v>
      </c>
      <c r="AG10" s="365">
        <v>9580</v>
      </c>
      <c r="AH10" s="365">
        <v>9494</v>
      </c>
      <c r="AI10" s="365">
        <v>9416</v>
      </c>
      <c r="AJ10" s="365">
        <v>9248</v>
      </c>
      <c r="AK10" s="365">
        <v>9440</v>
      </c>
      <c r="AL10" s="365">
        <v>9380</v>
      </c>
      <c r="AM10" s="365">
        <v>9456</v>
      </c>
      <c r="AN10" s="368">
        <v>9436</v>
      </c>
      <c r="AO10" s="368">
        <v>9598</v>
      </c>
      <c r="AP10" s="368">
        <v>9646</v>
      </c>
      <c r="AQ10" s="368">
        <v>9652</v>
      </c>
      <c r="AR10" s="368">
        <v>9873</v>
      </c>
      <c r="AS10" s="368">
        <v>9777</v>
      </c>
      <c r="AT10" s="368">
        <v>9798</v>
      </c>
      <c r="AU10" s="368">
        <v>9809</v>
      </c>
      <c r="AV10" s="368">
        <v>9624</v>
      </c>
      <c r="AW10" s="368">
        <v>9569</v>
      </c>
      <c r="AX10" s="368">
        <v>9634</v>
      </c>
      <c r="AY10" s="368">
        <v>9568</v>
      </c>
      <c r="AZ10" s="365">
        <v>9509</v>
      </c>
      <c r="BA10" s="365">
        <v>9591</v>
      </c>
      <c r="BB10" s="365">
        <v>9563</v>
      </c>
      <c r="BC10" s="365">
        <v>9510</v>
      </c>
      <c r="BD10" s="365">
        <v>9565</v>
      </c>
      <c r="BE10" s="365">
        <v>9491</v>
      </c>
      <c r="BF10" s="365">
        <v>9438</v>
      </c>
      <c r="BG10" s="365">
        <v>9283</v>
      </c>
      <c r="BH10" s="365">
        <v>9294</v>
      </c>
      <c r="BI10" s="365">
        <v>9117</v>
      </c>
      <c r="BJ10" s="365">
        <v>10421</v>
      </c>
      <c r="BK10" s="365">
        <v>10449</v>
      </c>
      <c r="BL10" s="368">
        <v>10418</v>
      </c>
      <c r="BM10" s="368">
        <v>10443</v>
      </c>
      <c r="BN10" s="368">
        <v>10229</v>
      </c>
      <c r="BO10" s="368">
        <v>10295</v>
      </c>
      <c r="BP10" s="368">
        <v>10442</v>
      </c>
      <c r="BQ10" s="368">
        <v>10395</v>
      </c>
      <c r="BR10" s="368">
        <v>10064</v>
      </c>
      <c r="BS10" s="368">
        <v>9932</v>
      </c>
      <c r="BT10" s="368">
        <v>9858</v>
      </c>
      <c r="BU10" s="368">
        <v>9853</v>
      </c>
      <c r="BV10" s="368">
        <v>9799</v>
      </c>
      <c r="BW10" s="368">
        <v>9938</v>
      </c>
      <c r="BX10" s="365">
        <v>8811</v>
      </c>
      <c r="BY10" s="365">
        <v>8769</v>
      </c>
      <c r="BZ10" s="365">
        <v>8758</v>
      </c>
      <c r="CA10" s="365">
        <v>8618</v>
      </c>
      <c r="CB10" s="365">
        <v>8586</v>
      </c>
      <c r="CC10" s="365">
        <v>8421</v>
      </c>
      <c r="CD10" s="365">
        <v>8351</v>
      </c>
      <c r="CE10" s="365">
        <v>8375</v>
      </c>
      <c r="CF10" s="365">
        <v>8362</v>
      </c>
      <c r="CG10" s="365">
        <v>8409</v>
      </c>
      <c r="CH10" s="365">
        <v>8394</v>
      </c>
      <c r="CI10" s="365">
        <v>8328</v>
      </c>
      <c r="CJ10" s="368">
        <v>8227</v>
      </c>
      <c r="CK10" s="368">
        <v>8252</v>
      </c>
      <c r="CL10" s="368">
        <v>8189</v>
      </c>
      <c r="CM10" s="368">
        <v>8187</v>
      </c>
      <c r="CN10" s="368">
        <v>8211</v>
      </c>
      <c r="CO10" s="368">
        <v>8401</v>
      </c>
      <c r="CP10" s="368">
        <v>8533</v>
      </c>
      <c r="CQ10" s="368">
        <v>8602</v>
      </c>
      <c r="CR10" s="368">
        <v>8564</v>
      </c>
      <c r="CS10" s="368">
        <v>8656</v>
      </c>
      <c r="CT10" s="368">
        <v>8830</v>
      </c>
      <c r="CU10" s="368">
        <v>8870</v>
      </c>
      <c r="CV10" s="365">
        <v>8863</v>
      </c>
      <c r="CW10" s="365">
        <v>8794</v>
      </c>
      <c r="CX10" s="365">
        <v>8788</v>
      </c>
      <c r="CY10" s="365">
        <v>8759</v>
      </c>
      <c r="CZ10" s="365">
        <v>9266</v>
      </c>
      <c r="DA10" s="365">
        <v>9183</v>
      </c>
      <c r="DB10" s="365">
        <v>9135</v>
      </c>
      <c r="DC10" s="365">
        <v>9052</v>
      </c>
      <c r="DD10" s="365">
        <v>9045</v>
      </c>
      <c r="DE10" s="365">
        <v>8985</v>
      </c>
      <c r="DF10" s="365">
        <v>8933</v>
      </c>
      <c r="DG10" s="365">
        <v>8907</v>
      </c>
      <c r="DH10" s="368">
        <v>8876</v>
      </c>
      <c r="DI10" s="368">
        <v>8810</v>
      </c>
      <c r="DJ10" s="368">
        <v>8916</v>
      </c>
      <c r="DK10" s="368">
        <v>8875</v>
      </c>
      <c r="DL10" s="368">
        <v>8882</v>
      </c>
      <c r="DM10" s="368">
        <v>8839</v>
      </c>
      <c r="DN10" s="368">
        <v>8778</v>
      </c>
      <c r="DO10" s="368">
        <v>8794</v>
      </c>
      <c r="DP10" s="368">
        <v>8916</v>
      </c>
      <c r="DQ10" s="368">
        <v>8902</v>
      </c>
      <c r="DR10" s="368">
        <v>8846</v>
      </c>
      <c r="DS10" s="368">
        <v>9018</v>
      </c>
      <c r="DT10" s="365">
        <v>9092</v>
      </c>
      <c r="DU10" s="365">
        <v>9382</v>
      </c>
      <c r="DV10" s="365">
        <v>9501</v>
      </c>
      <c r="DW10" s="365">
        <v>9597</v>
      </c>
      <c r="DX10" s="365">
        <v>9845</v>
      </c>
      <c r="DY10" s="365">
        <v>9877</v>
      </c>
      <c r="DZ10" s="365">
        <v>9895</v>
      </c>
      <c r="EA10" s="365">
        <v>9671</v>
      </c>
      <c r="EB10" s="365">
        <v>9706</v>
      </c>
      <c r="EC10" s="365">
        <v>9717</v>
      </c>
      <c r="ED10" s="365">
        <v>9652</v>
      </c>
      <c r="EE10" s="365">
        <v>9584</v>
      </c>
      <c r="EF10" s="368">
        <v>9726</v>
      </c>
      <c r="EG10" s="368">
        <v>9713</v>
      </c>
      <c r="EH10" s="368">
        <v>9680</v>
      </c>
      <c r="EI10" s="368">
        <v>9685</v>
      </c>
      <c r="EJ10" s="368">
        <v>9643</v>
      </c>
      <c r="EK10" s="368">
        <v>9631</v>
      </c>
      <c r="EL10" s="368">
        <v>9606</v>
      </c>
      <c r="EM10" s="368">
        <v>9589</v>
      </c>
      <c r="EN10" s="368">
        <v>9627</v>
      </c>
      <c r="EO10" s="368">
        <v>9591</v>
      </c>
      <c r="EP10" s="368">
        <v>9643</v>
      </c>
      <c r="EQ10" s="368">
        <v>9665</v>
      </c>
      <c r="ER10" s="365">
        <v>9649</v>
      </c>
      <c r="ES10" s="365">
        <v>9658</v>
      </c>
      <c r="ET10" s="365">
        <v>9714</v>
      </c>
      <c r="EU10" s="365">
        <v>9735</v>
      </c>
      <c r="EV10" s="365">
        <v>9704</v>
      </c>
      <c r="EW10" s="365">
        <v>9680</v>
      </c>
      <c r="EX10" s="365">
        <v>10165</v>
      </c>
      <c r="EY10" s="365">
        <v>10237</v>
      </c>
      <c r="EZ10" s="365">
        <v>10264</v>
      </c>
      <c r="FA10" s="365">
        <v>10299</v>
      </c>
      <c r="FB10" s="365">
        <v>10338</v>
      </c>
      <c r="FC10" s="365">
        <v>10409</v>
      </c>
      <c r="FD10" s="368">
        <v>10466</v>
      </c>
      <c r="FE10" s="368">
        <v>10396</v>
      </c>
      <c r="FF10" s="368">
        <v>10469</v>
      </c>
      <c r="FG10" s="368">
        <v>10340</v>
      </c>
      <c r="FH10" s="368">
        <v>10263</v>
      </c>
      <c r="FI10" s="368">
        <v>10231</v>
      </c>
      <c r="FJ10" s="368">
        <v>10241</v>
      </c>
      <c r="FK10" s="368">
        <v>10250</v>
      </c>
      <c r="FL10" s="368">
        <v>10185</v>
      </c>
      <c r="FM10" s="368">
        <v>10168</v>
      </c>
      <c r="FN10" s="368">
        <v>10182</v>
      </c>
      <c r="FO10" s="368">
        <v>10215</v>
      </c>
      <c r="FP10" s="365">
        <v>10312</v>
      </c>
      <c r="FQ10" s="365">
        <v>10297</v>
      </c>
      <c r="FR10" s="365">
        <v>10291</v>
      </c>
      <c r="FS10" s="365">
        <v>10207</v>
      </c>
      <c r="FT10" s="365">
        <v>10222</v>
      </c>
      <c r="FU10" s="365">
        <v>10275</v>
      </c>
      <c r="FV10" s="365">
        <v>10306</v>
      </c>
      <c r="FW10" s="365">
        <v>10321</v>
      </c>
      <c r="FX10" s="365">
        <v>10376</v>
      </c>
      <c r="FY10" s="365">
        <v>10395</v>
      </c>
      <c r="FZ10" s="365">
        <v>10420</v>
      </c>
      <c r="GA10" s="365">
        <v>10455</v>
      </c>
      <c r="GB10" s="365">
        <v>10533</v>
      </c>
      <c r="GC10" s="365">
        <v>10529</v>
      </c>
      <c r="GD10" s="365">
        <v>10448</v>
      </c>
      <c r="GE10" s="365">
        <v>10358</v>
      </c>
      <c r="GF10" s="374">
        <v>10359</v>
      </c>
      <c r="GG10" s="365">
        <v>9540</v>
      </c>
      <c r="GH10" s="315">
        <v>-819</v>
      </c>
      <c r="GI10" s="316">
        <v>92.093831450912305</v>
      </c>
      <c r="GJ10" s="315">
        <v>-915</v>
      </c>
      <c r="GK10" s="316">
        <v>91.2482065997131</v>
      </c>
      <c r="GM10" s="378"/>
      <c r="GO10" s="319" t="s">
        <v>673</v>
      </c>
      <c r="GP10" s="164">
        <v>2322021</v>
      </c>
      <c r="GQ10" s="164">
        <v>2222102</v>
      </c>
      <c r="GR10" s="164">
        <v>2336036</v>
      </c>
      <c r="GS10" s="164">
        <v>2333615</v>
      </c>
      <c r="GT10" s="164">
        <v>2524431</v>
      </c>
      <c r="GU10" s="164">
        <v>2379308</v>
      </c>
      <c r="GV10" s="164">
        <v>2563488</v>
      </c>
      <c r="GW10" s="326">
        <v>2726161</v>
      </c>
      <c r="GX10" s="326">
        <v>2810438</v>
      </c>
      <c r="GY10" s="164">
        <v>2876576</v>
      </c>
    </row>
    <row r="11" spans="1:207" ht="15" customHeight="1" outlineLevel="2">
      <c r="A11" s="363">
        <v>893</v>
      </c>
      <c r="B11" s="364" t="s">
        <v>531</v>
      </c>
      <c r="C11" s="335" t="s">
        <v>559</v>
      </c>
      <c r="D11" s="365">
        <v>10869</v>
      </c>
      <c r="E11" s="365">
        <v>10726</v>
      </c>
      <c r="F11" s="365">
        <v>11202</v>
      </c>
      <c r="G11" s="365">
        <v>11118</v>
      </c>
      <c r="H11" s="365">
        <v>10816</v>
      </c>
      <c r="I11" s="365">
        <v>11108</v>
      </c>
      <c r="J11" s="365">
        <v>10945</v>
      </c>
      <c r="K11" s="365">
        <v>11151</v>
      </c>
      <c r="L11" s="365">
        <v>10530</v>
      </c>
      <c r="M11" s="365">
        <v>10536</v>
      </c>
      <c r="N11" s="365">
        <v>10735</v>
      </c>
      <c r="O11" s="365">
        <v>10950</v>
      </c>
      <c r="P11" s="368">
        <v>10776</v>
      </c>
      <c r="Q11" s="368">
        <v>10563</v>
      </c>
      <c r="R11" s="371">
        <v>10699</v>
      </c>
      <c r="S11" s="368">
        <v>9693</v>
      </c>
      <c r="T11" s="368">
        <v>10716</v>
      </c>
      <c r="U11" s="368">
        <v>10687</v>
      </c>
      <c r="V11" s="368">
        <v>10626</v>
      </c>
      <c r="W11" s="368">
        <v>10436</v>
      </c>
      <c r="X11" s="368">
        <v>10394</v>
      </c>
      <c r="Y11" s="368">
        <v>10657</v>
      </c>
      <c r="Z11" s="368">
        <v>10600</v>
      </c>
      <c r="AA11" s="368">
        <v>10456</v>
      </c>
      <c r="AB11" s="365">
        <v>10529</v>
      </c>
      <c r="AC11" s="365">
        <v>10568</v>
      </c>
      <c r="AD11" s="365">
        <v>10595</v>
      </c>
      <c r="AE11" s="365">
        <v>10892</v>
      </c>
      <c r="AF11" s="365">
        <v>10924</v>
      </c>
      <c r="AG11" s="365">
        <v>10939</v>
      </c>
      <c r="AH11" s="365">
        <v>10850</v>
      </c>
      <c r="AI11" s="365">
        <v>10647</v>
      </c>
      <c r="AJ11" s="365">
        <v>10517</v>
      </c>
      <c r="AK11" s="365">
        <v>10700</v>
      </c>
      <c r="AL11" s="365">
        <v>10816</v>
      </c>
      <c r="AM11" s="365">
        <v>10656</v>
      </c>
      <c r="AN11" s="368">
        <v>10609</v>
      </c>
      <c r="AO11" s="368">
        <v>10817</v>
      </c>
      <c r="AP11" s="368">
        <v>10967</v>
      </c>
      <c r="AQ11" s="368">
        <v>10955</v>
      </c>
      <c r="AR11" s="368">
        <v>10952</v>
      </c>
      <c r="AS11" s="368">
        <v>10963</v>
      </c>
      <c r="AT11" s="368">
        <v>11032</v>
      </c>
      <c r="AU11" s="368">
        <v>11092</v>
      </c>
      <c r="AV11" s="368">
        <v>10982</v>
      </c>
      <c r="AW11" s="368">
        <v>10862</v>
      </c>
      <c r="AX11" s="368">
        <v>10657</v>
      </c>
      <c r="AY11" s="368">
        <v>10625</v>
      </c>
      <c r="AZ11" s="365">
        <v>10481</v>
      </c>
      <c r="BA11" s="365">
        <v>10836</v>
      </c>
      <c r="BB11" s="365">
        <v>10893</v>
      </c>
      <c r="BC11" s="365">
        <v>10928</v>
      </c>
      <c r="BD11" s="365">
        <v>10879</v>
      </c>
      <c r="BE11" s="365">
        <v>10713</v>
      </c>
      <c r="BF11" s="365">
        <v>10722</v>
      </c>
      <c r="BG11" s="365">
        <v>10551</v>
      </c>
      <c r="BH11" s="365">
        <v>10512</v>
      </c>
      <c r="BI11" s="365">
        <v>10278</v>
      </c>
      <c r="BJ11" s="365">
        <v>10412</v>
      </c>
      <c r="BK11" s="365">
        <v>10538</v>
      </c>
      <c r="BL11" s="368">
        <v>10507</v>
      </c>
      <c r="BM11" s="368">
        <v>10623</v>
      </c>
      <c r="BN11" s="368">
        <v>10741</v>
      </c>
      <c r="BO11" s="368">
        <v>10831</v>
      </c>
      <c r="BP11" s="368">
        <v>10862</v>
      </c>
      <c r="BQ11" s="368">
        <v>10827</v>
      </c>
      <c r="BR11" s="368">
        <v>10564</v>
      </c>
      <c r="BS11" s="368">
        <v>10453</v>
      </c>
      <c r="BT11" s="368">
        <v>10444</v>
      </c>
      <c r="BU11" s="368">
        <v>10472</v>
      </c>
      <c r="BV11" s="368">
        <v>10418</v>
      </c>
      <c r="BW11" s="368">
        <v>10499</v>
      </c>
      <c r="BX11" s="365">
        <v>10537</v>
      </c>
      <c r="BY11" s="365">
        <v>10470</v>
      </c>
      <c r="BZ11" s="365">
        <v>10445</v>
      </c>
      <c r="CA11" s="365">
        <v>10358</v>
      </c>
      <c r="CB11" s="365">
        <v>10261</v>
      </c>
      <c r="CC11" s="365">
        <v>10270</v>
      </c>
      <c r="CD11" s="365">
        <v>10202</v>
      </c>
      <c r="CE11" s="365">
        <v>10178</v>
      </c>
      <c r="CF11" s="365">
        <v>10145</v>
      </c>
      <c r="CG11" s="365">
        <v>10141</v>
      </c>
      <c r="CH11" s="365">
        <v>10112</v>
      </c>
      <c r="CI11" s="365">
        <v>9885</v>
      </c>
      <c r="CJ11" s="368">
        <v>9858</v>
      </c>
      <c r="CK11" s="368">
        <v>9909</v>
      </c>
      <c r="CL11" s="368">
        <v>9863</v>
      </c>
      <c r="CM11" s="368">
        <v>9843</v>
      </c>
      <c r="CN11" s="368">
        <v>9873</v>
      </c>
      <c r="CO11" s="368">
        <v>10058</v>
      </c>
      <c r="CP11" s="368">
        <v>10052</v>
      </c>
      <c r="CQ11" s="368">
        <v>10093</v>
      </c>
      <c r="CR11" s="368">
        <v>10100</v>
      </c>
      <c r="CS11" s="368">
        <v>10107</v>
      </c>
      <c r="CT11" s="368">
        <v>10202</v>
      </c>
      <c r="CU11" s="368">
        <v>10229</v>
      </c>
      <c r="CV11" s="365">
        <v>10155</v>
      </c>
      <c r="CW11" s="365">
        <v>10162</v>
      </c>
      <c r="CX11" s="365">
        <v>10079</v>
      </c>
      <c r="CY11" s="365">
        <v>10094</v>
      </c>
      <c r="CZ11" s="365">
        <v>10124</v>
      </c>
      <c r="DA11" s="365">
        <v>10063</v>
      </c>
      <c r="DB11" s="365">
        <v>10077</v>
      </c>
      <c r="DC11" s="365">
        <v>9976</v>
      </c>
      <c r="DD11" s="365">
        <v>10053</v>
      </c>
      <c r="DE11" s="365">
        <v>10067</v>
      </c>
      <c r="DF11" s="365">
        <v>10649</v>
      </c>
      <c r="DG11" s="365">
        <v>10599</v>
      </c>
      <c r="DH11" s="368">
        <v>10507</v>
      </c>
      <c r="DI11" s="368">
        <v>10486</v>
      </c>
      <c r="DJ11" s="368">
        <v>10403</v>
      </c>
      <c r="DK11" s="368">
        <v>10311</v>
      </c>
      <c r="DL11" s="368">
        <v>10237</v>
      </c>
      <c r="DM11" s="368">
        <v>10100</v>
      </c>
      <c r="DN11" s="368">
        <v>9941</v>
      </c>
      <c r="DO11" s="368">
        <v>9932</v>
      </c>
      <c r="DP11" s="368">
        <v>9995</v>
      </c>
      <c r="DQ11" s="368">
        <v>9864</v>
      </c>
      <c r="DR11" s="368">
        <v>9756</v>
      </c>
      <c r="DS11" s="368">
        <v>10009</v>
      </c>
      <c r="DT11" s="365">
        <v>10082</v>
      </c>
      <c r="DU11" s="365">
        <v>10123</v>
      </c>
      <c r="DV11" s="365">
        <v>10076</v>
      </c>
      <c r="DW11" s="365">
        <v>10065</v>
      </c>
      <c r="DX11" s="365">
        <v>10138</v>
      </c>
      <c r="DY11" s="365">
        <v>10135</v>
      </c>
      <c r="DZ11" s="365">
        <v>10549</v>
      </c>
      <c r="EA11" s="365">
        <v>10401</v>
      </c>
      <c r="EB11" s="365">
        <v>10328</v>
      </c>
      <c r="EC11" s="365">
        <v>10225</v>
      </c>
      <c r="ED11" s="365">
        <v>10136</v>
      </c>
      <c r="EE11" s="365">
        <v>10084</v>
      </c>
      <c r="EF11" s="368">
        <v>10140</v>
      </c>
      <c r="EG11" s="368">
        <v>10147</v>
      </c>
      <c r="EH11" s="368">
        <v>10075</v>
      </c>
      <c r="EI11" s="368">
        <v>10042</v>
      </c>
      <c r="EJ11" s="368">
        <v>10001</v>
      </c>
      <c r="EK11" s="368">
        <v>10002</v>
      </c>
      <c r="EL11" s="368">
        <v>9964</v>
      </c>
      <c r="EM11" s="368">
        <v>9921</v>
      </c>
      <c r="EN11" s="368">
        <v>9773</v>
      </c>
      <c r="EO11" s="368">
        <v>9747</v>
      </c>
      <c r="EP11" s="368">
        <v>9724</v>
      </c>
      <c r="EQ11" s="368">
        <v>9764</v>
      </c>
      <c r="ER11" s="365">
        <v>9832</v>
      </c>
      <c r="ES11" s="365">
        <v>9890</v>
      </c>
      <c r="ET11" s="365">
        <v>9812</v>
      </c>
      <c r="EU11" s="365">
        <v>9746</v>
      </c>
      <c r="EV11" s="365">
        <v>9743</v>
      </c>
      <c r="EW11" s="365">
        <v>9657</v>
      </c>
      <c r="EX11" s="365">
        <v>9760</v>
      </c>
      <c r="EY11" s="365">
        <v>9713</v>
      </c>
      <c r="EZ11" s="365">
        <v>9650</v>
      </c>
      <c r="FA11" s="365">
        <v>9780</v>
      </c>
      <c r="FB11" s="365">
        <v>9656</v>
      </c>
      <c r="FC11" s="365">
        <v>9637</v>
      </c>
      <c r="FD11" s="368">
        <v>9777</v>
      </c>
      <c r="FE11" s="368">
        <v>9821</v>
      </c>
      <c r="FF11" s="368">
        <v>9730</v>
      </c>
      <c r="FG11" s="368">
        <v>9661</v>
      </c>
      <c r="FH11" s="368">
        <v>9584</v>
      </c>
      <c r="FI11" s="368">
        <v>9542</v>
      </c>
      <c r="FJ11" s="368">
        <v>9336</v>
      </c>
      <c r="FK11" s="368">
        <v>9007</v>
      </c>
      <c r="FL11" s="368">
        <v>8857</v>
      </c>
      <c r="FM11" s="368">
        <v>9122</v>
      </c>
      <c r="FN11" s="368">
        <v>9108</v>
      </c>
      <c r="FO11" s="368">
        <v>9093</v>
      </c>
      <c r="FP11" s="365">
        <v>9160</v>
      </c>
      <c r="FQ11" s="365">
        <v>9155</v>
      </c>
      <c r="FR11" s="365">
        <v>9213</v>
      </c>
      <c r="FS11" s="365">
        <v>9183</v>
      </c>
      <c r="FT11" s="365">
        <v>9144</v>
      </c>
      <c r="FU11" s="365">
        <v>9063</v>
      </c>
      <c r="FV11" s="365">
        <v>9040</v>
      </c>
      <c r="FW11" s="365">
        <v>9003</v>
      </c>
      <c r="FX11" s="365">
        <v>8979</v>
      </c>
      <c r="FY11" s="365">
        <v>9014</v>
      </c>
      <c r="FZ11" s="365">
        <v>8865</v>
      </c>
      <c r="GA11" s="365">
        <v>8738</v>
      </c>
      <c r="GB11" s="365">
        <v>8821</v>
      </c>
      <c r="GC11" s="365">
        <v>8938</v>
      </c>
      <c r="GD11" s="365">
        <v>8837</v>
      </c>
      <c r="GE11" s="365">
        <v>8779</v>
      </c>
      <c r="GF11" s="374">
        <v>8705</v>
      </c>
      <c r="GG11" s="365">
        <v>8417</v>
      </c>
      <c r="GH11" s="315">
        <v>-288</v>
      </c>
      <c r="GI11" s="316">
        <v>96.6915565766801</v>
      </c>
      <c r="GJ11" s="315">
        <v>-321</v>
      </c>
      <c r="GK11" s="316">
        <v>96.3263904783703</v>
      </c>
      <c r="GM11" s="378"/>
      <c r="GO11" s="319" t="s">
        <v>674</v>
      </c>
      <c r="GP11" s="164">
        <v>2296492</v>
      </c>
      <c r="GQ11" s="164">
        <v>2254060</v>
      </c>
      <c r="GR11" s="164">
        <v>2330983</v>
      </c>
      <c r="GS11" s="164">
        <v>2321254</v>
      </c>
      <c r="GT11" s="164">
        <v>2540904</v>
      </c>
      <c r="GU11" s="164">
        <v>2377328</v>
      </c>
      <c r="GV11" s="164">
        <v>2563387</v>
      </c>
      <c r="GW11" s="326">
        <v>2723915</v>
      </c>
      <c r="GX11" s="326">
        <v>2817390</v>
      </c>
      <c r="GY11" s="164">
        <v>2705678</v>
      </c>
    </row>
    <row r="12" spans="1:207" ht="15" outlineLevel="1">
      <c r="A12" s="366" t="s">
        <v>532</v>
      </c>
      <c r="B12" s="360"/>
      <c r="C12" s="361" t="s">
        <v>532</v>
      </c>
      <c r="D12" s="362">
        <v>193470</v>
      </c>
      <c r="E12" s="362">
        <v>194854</v>
      </c>
      <c r="F12" s="362">
        <v>195596</v>
      </c>
      <c r="G12" s="362">
        <v>195380</v>
      </c>
      <c r="H12" s="362">
        <v>194799</v>
      </c>
      <c r="I12" s="362">
        <v>196045</v>
      </c>
      <c r="J12" s="362">
        <v>194802</v>
      </c>
      <c r="K12" s="362">
        <v>195374</v>
      </c>
      <c r="L12" s="362">
        <v>194104</v>
      </c>
      <c r="M12" s="362">
        <v>195097</v>
      </c>
      <c r="N12" s="362">
        <v>194245</v>
      </c>
      <c r="O12" s="362">
        <v>197299</v>
      </c>
      <c r="P12" s="362">
        <v>197553</v>
      </c>
      <c r="Q12" s="362">
        <v>197810</v>
      </c>
      <c r="R12" s="370">
        <v>198277</v>
      </c>
      <c r="S12" s="362">
        <v>199492</v>
      </c>
      <c r="T12" s="362">
        <v>198952</v>
      </c>
      <c r="U12" s="362">
        <v>200934</v>
      </c>
      <c r="V12" s="362">
        <v>202131</v>
      </c>
      <c r="W12" s="362">
        <v>201892</v>
      </c>
      <c r="X12" s="362">
        <v>202232</v>
      </c>
      <c r="Y12" s="362">
        <v>202627</v>
      </c>
      <c r="Z12" s="362">
        <v>202816</v>
      </c>
      <c r="AA12" s="362">
        <v>202742</v>
      </c>
      <c r="AB12" s="362">
        <v>202796</v>
      </c>
      <c r="AC12" s="362">
        <v>203487</v>
      </c>
      <c r="AD12" s="362">
        <v>203710</v>
      </c>
      <c r="AE12" s="362">
        <v>204807</v>
      </c>
      <c r="AF12" s="362">
        <v>205104</v>
      </c>
      <c r="AG12" s="362">
        <v>203615</v>
      </c>
      <c r="AH12" s="362">
        <v>202724</v>
      </c>
      <c r="AI12" s="362">
        <v>202060</v>
      </c>
      <c r="AJ12" s="362">
        <v>203999</v>
      </c>
      <c r="AK12" s="362">
        <v>204509</v>
      </c>
      <c r="AL12" s="362">
        <v>202577</v>
      </c>
      <c r="AM12" s="362">
        <v>202651</v>
      </c>
      <c r="AN12" s="362">
        <v>202456</v>
      </c>
      <c r="AO12" s="362">
        <v>203100</v>
      </c>
      <c r="AP12" s="362">
        <v>205094</v>
      </c>
      <c r="AQ12" s="362">
        <v>204574</v>
      </c>
      <c r="AR12" s="362">
        <v>205629</v>
      </c>
      <c r="AS12" s="362">
        <v>207135</v>
      </c>
      <c r="AT12" s="362">
        <v>207374</v>
      </c>
      <c r="AU12" s="362">
        <v>207622</v>
      </c>
      <c r="AV12" s="362">
        <v>207083</v>
      </c>
      <c r="AW12" s="362">
        <v>208211</v>
      </c>
      <c r="AX12" s="362">
        <v>208123</v>
      </c>
      <c r="AY12" s="362">
        <v>208433</v>
      </c>
      <c r="AZ12" s="362">
        <v>210890</v>
      </c>
      <c r="BA12" s="362">
        <v>211392</v>
      </c>
      <c r="BB12" s="362">
        <v>212765</v>
      </c>
      <c r="BC12" s="362">
        <v>212775</v>
      </c>
      <c r="BD12" s="362">
        <v>212951</v>
      </c>
      <c r="BE12" s="362">
        <v>211921</v>
      </c>
      <c r="BF12" s="362">
        <v>213493</v>
      </c>
      <c r="BG12" s="362">
        <v>214248</v>
      </c>
      <c r="BH12" s="362">
        <v>213976</v>
      </c>
      <c r="BI12" s="362">
        <v>212188</v>
      </c>
      <c r="BJ12" s="362">
        <v>213592</v>
      </c>
      <c r="BK12" s="362">
        <v>215526</v>
      </c>
      <c r="BL12" s="362">
        <v>216429</v>
      </c>
      <c r="BM12" s="362">
        <v>218048</v>
      </c>
      <c r="BN12" s="362">
        <v>218247</v>
      </c>
      <c r="BO12" s="362">
        <v>218798</v>
      </c>
      <c r="BP12" s="362">
        <v>219188</v>
      </c>
      <c r="BQ12" s="362">
        <v>219594</v>
      </c>
      <c r="BR12" s="362">
        <v>219535</v>
      </c>
      <c r="BS12" s="362">
        <v>219260</v>
      </c>
      <c r="BT12" s="362">
        <v>219647</v>
      </c>
      <c r="BU12" s="362">
        <v>219895</v>
      </c>
      <c r="BV12" s="362">
        <v>220642</v>
      </c>
      <c r="BW12" s="362">
        <v>221033</v>
      </c>
      <c r="BX12" s="362">
        <v>221293</v>
      </c>
      <c r="BY12" s="362">
        <v>220931</v>
      </c>
      <c r="BZ12" s="362">
        <v>220615</v>
      </c>
      <c r="CA12" s="362">
        <v>219837</v>
      </c>
      <c r="CB12" s="362">
        <v>219261</v>
      </c>
      <c r="CC12" s="362">
        <v>215551</v>
      </c>
      <c r="CD12" s="362">
        <v>215814</v>
      </c>
      <c r="CE12" s="362">
        <v>215902</v>
      </c>
      <c r="CF12" s="362">
        <v>214864</v>
      </c>
      <c r="CG12" s="362">
        <v>214782</v>
      </c>
      <c r="CH12" s="362">
        <v>214385</v>
      </c>
      <c r="CI12" s="362">
        <v>213857</v>
      </c>
      <c r="CJ12" s="362">
        <v>213427</v>
      </c>
      <c r="CK12" s="362">
        <v>213913</v>
      </c>
      <c r="CL12" s="362">
        <v>214307</v>
      </c>
      <c r="CM12" s="362">
        <v>214075</v>
      </c>
      <c r="CN12" s="362">
        <v>214629</v>
      </c>
      <c r="CO12" s="362">
        <v>215392</v>
      </c>
      <c r="CP12" s="362">
        <v>217191</v>
      </c>
      <c r="CQ12" s="362">
        <v>218444</v>
      </c>
      <c r="CR12" s="362">
        <v>218738</v>
      </c>
      <c r="CS12" s="362">
        <v>218923</v>
      </c>
      <c r="CT12" s="362">
        <v>219741</v>
      </c>
      <c r="CU12" s="362">
        <v>219914</v>
      </c>
      <c r="CV12" s="362">
        <v>220351</v>
      </c>
      <c r="CW12" s="362">
        <v>221100</v>
      </c>
      <c r="CX12" s="362">
        <v>220874</v>
      </c>
      <c r="CY12" s="362">
        <v>221574</v>
      </c>
      <c r="CZ12" s="362">
        <v>220543</v>
      </c>
      <c r="DA12" s="362">
        <v>220202</v>
      </c>
      <c r="DB12" s="362">
        <v>220279</v>
      </c>
      <c r="DC12" s="362">
        <v>219776</v>
      </c>
      <c r="DD12" s="362">
        <v>220006</v>
      </c>
      <c r="DE12" s="362">
        <v>219581</v>
      </c>
      <c r="DF12" s="362">
        <v>219345</v>
      </c>
      <c r="DG12" s="362">
        <v>219378</v>
      </c>
      <c r="DH12" s="362">
        <v>219734</v>
      </c>
      <c r="DI12" s="362">
        <v>219480</v>
      </c>
      <c r="DJ12" s="362">
        <v>219916</v>
      </c>
      <c r="DK12" s="362">
        <v>219620</v>
      </c>
      <c r="DL12" s="362">
        <v>219419</v>
      </c>
      <c r="DM12" s="362">
        <v>218899</v>
      </c>
      <c r="DN12" s="362">
        <v>218112</v>
      </c>
      <c r="DO12" s="362">
        <v>218018</v>
      </c>
      <c r="DP12" s="362">
        <v>217815</v>
      </c>
      <c r="DQ12" s="362">
        <v>217306</v>
      </c>
      <c r="DR12" s="362">
        <v>216955</v>
      </c>
      <c r="DS12" s="362">
        <v>216234</v>
      </c>
      <c r="DT12" s="362">
        <v>216479</v>
      </c>
      <c r="DU12" s="362">
        <v>218176</v>
      </c>
      <c r="DV12" s="362">
        <v>219250</v>
      </c>
      <c r="DW12" s="362">
        <v>219590</v>
      </c>
      <c r="DX12" s="362">
        <v>220702</v>
      </c>
      <c r="DY12" s="362">
        <v>220651</v>
      </c>
      <c r="DZ12" s="362">
        <v>221719</v>
      </c>
      <c r="EA12" s="362">
        <v>220240</v>
      </c>
      <c r="EB12" s="362">
        <v>220350</v>
      </c>
      <c r="EC12" s="362">
        <v>219834</v>
      </c>
      <c r="ED12" s="362">
        <v>219765</v>
      </c>
      <c r="EE12" s="362">
        <v>219102</v>
      </c>
      <c r="EF12" s="362">
        <v>219248</v>
      </c>
      <c r="EG12" s="362">
        <v>220065</v>
      </c>
      <c r="EH12" s="362">
        <v>219518</v>
      </c>
      <c r="EI12" s="362">
        <v>219114</v>
      </c>
      <c r="EJ12" s="362">
        <v>218516</v>
      </c>
      <c r="EK12" s="362">
        <v>218119</v>
      </c>
      <c r="EL12" s="362">
        <v>217880</v>
      </c>
      <c r="EM12" s="362">
        <v>217945</v>
      </c>
      <c r="EN12" s="362">
        <v>219780</v>
      </c>
      <c r="EO12" s="362">
        <v>219629</v>
      </c>
      <c r="EP12" s="362">
        <v>219626</v>
      </c>
      <c r="EQ12" s="362">
        <v>220308</v>
      </c>
      <c r="ER12" s="362">
        <v>221017</v>
      </c>
      <c r="ES12" s="362">
        <v>221990</v>
      </c>
      <c r="ET12" s="362">
        <v>220862</v>
      </c>
      <c r="EU12" s="362">
        <v>220478</v>
      </c>
      <c r="EV12" s="362">
        <v>221027</v>
      </c>
      <c r="EW12" s="362">
        <v>221467</v>
      </c>
      <c r="EX12" s="362">
        <v>224447</v>
      </c>
      <c r="EY12" s="362">
        <v>224979</v>
      </c>
      <c r="EZ12" s="362">
        <v>224479</v>
      </c>
      <c r="FA12" s="362">
        <v>225101</v>
      </c>
      <c r="FB12" s="362">
        <v>225248</v>
      </c>
      <c r="FC12" s="362">
        <v>225784</v>
      </c>
      <c r="FD12" s="362">
        <v>226955</v>
      </c>
      <c r="FE12" s="362">
        <v>227234</v>
      </c>
      <c r="FF12" s="362">
        <v>225161</v>
      </c>
      <c r="FG12" s="362">
        <v>225586</v>
      </c>
      <c r="FH12" s="362">
        <v>226069</v>
      </c>
      <c r="FI12" s="362">
        <v>225542</v>
      </c>
      <c r="FJ12" s="362">
        <v>225896</v>
      </c>
      <c r="FK12" s="362">
        <v>225934</v>
      </c>
      <c r="FL12" s="362">
        <v>225739</v>
      </c>
      <c r="FM12" s="362">
        <v>225998</v>
      </c>
      <c r="FN12" s="362">
        <v>225508</v>
      </c>
      <c r="FO12" s="362">
        <v>225513</v>
      </c>
      <c r="FP12" s="362">
        <v>226567</v>
      </c>
      <c r="FQ12" s="362">
        <v>227473</v>
      </c>
      <c r="FR12" s="362">
        <v>227722</v>
      </c>
      <c r="FS12" s="362">
        <v>226255</v>
      </c>
      <c r="FT12" s="362">
        <v>226170</v>
      </c>
      <c r="FU12" s="362">
        <v>226516</v>
      </c>
      <c r="FV12" s="362">
        <v>226609</v>
      </c>
      <c r="FW12" s="362">
        <v>227041</v>
      </c>
      <c r="FX12" s="362">
        <v>226738</v>
      </c>
      <c r="FY12" s="362">
        <v>227517</v>
      </c>
      <c r="FZ12" s="362">
        <v>227469</v>
      </c>
      <c r="GA12" s="362">
        <v>227658</v>
      </c>
      <c r="GB12" s="362">
        <v>229220</v>
      </c>
      <c r="GC12" s="362">
        <v>230093</v>
      </c>
      <c r="GD12" s="362">
        <v>229441</v>
      </c>
      <c r="GE12" s="362">
        <v>228849</v>
      </c>
      <c r="GF12" s="375">
        <v>228676</v>
      </c>
      <c r="GG12" s="362">
        <v>226263</v>
      </c>
      <c r="GH12" s="315">
        <v>-2413</v>
      </c>
      <c r="GI12" s="316">
        <v>98.944795256170295</v>
      </c>
      <c r="GJ12" s="315">
        <v>-1395</v>
      </c>
      <c r="GK12" s="316">
        <v>99.387238752866097</v>
      </c>
      <c r="GO12" s="319" t="s">
        <v>675</v>
      </c>
      <c r="GP12" s="164">
        <v>2276078</v>
      </c>
      <c r="GQ12" s="164">
        <v>2279330</v>
      </c>
      <c r="GR12" s="164">
        <v>2328564</v>
      </c>
      <c r="GS12" s="164">
        <v>2307694</v>
      </c>
      <c r="GT12" s="164">
        <v>2540655</v>
      </c>
      <c r="GU12" s="164">
        <v>2374109</v>
      </c>
      <c r="GV12" s="164">
        <v>2648722</v>
      </c>
      <c r="GW12" s="326">
        <v>2731165</v>
      </c>
      <c r="GX12" s="326">
        <v>2822047</v>
      </c>
      <c r="GY12" s="31"/>
    </row>
    <row r="13" spans="1:207" ht="15" outlineLevel="2">
      <c r="A13" s="363">
        <v>120</v>
      </c>
      <c r="B13" s="364" t="s">
        <v>532</v>
      </c>
      <c r="C13" s="335" t="s">
        <v>560</v>
      </c>
      <c r="D13" s="365">
        <v>24475</v>
      </c>
      <c r="E13" s="365">
        <v>25035</v>
      </c>
      <c r="F13" s="365">
        <v>25799</v>
      </c>
      <c r="G13" s="365">
        <v>26396</v>
      </c>
      <c r="H13" s="365">
        <v>26302</v>
      </c>
      <c r="I13" s="365">
        <v>26566</v>
      </c>
      <c r="J13" s="365">
        <v>26394</v>
      </c>
      <c r="K13" s="365">
        <v>26494</v>
      </c>
      <c r="L13" s="365">
        <v>26370</v>
      </c>
      <c r="M13" s="365">
        <v>26558</v>
      </c>
      <c r="N13" s="365">
        <v>26578</v>
      </c>
      <c r="O13" s="365">
        <v>27238</v>
      </c>
      <c r="P13" s="368">
        <v>27360</v>
      </c>
      <c r="Q13" s="368">
        <v>27530</v>
      </c>
      <c r="R13" s="371">
        <v>27875</v>
      </c>
      <c r="S13" s="368">
        <v>28788</v>
      </c>
      <c r="T13" s="368">
        <v>28502</v>
      </c>
      <c r="U13" s="368">
        <v>28537</v>
      </c>
      <c r="V13" s="368">
        <v>28556</v>
      </c>
      <c r="W13" s="368">
        <v>28576</v>
      </c>
      <c r="X13" s="368">
        <v>28502</v>
      </c>
      <c r="Y13" s="368">
        <v>28272</v>
      </c>
      <c r="Z13" s="368">
        <v>28276</v>
      </c>
      <c r="AA13" s="368">
        <v>28288</v>
      </c>
      <c r="AB13" s="365">
        <v>28367</v>
      </c>
      <c r="AC13" s="365">
        <v>28225</v>
      </c>
      <c r="AD13" s="365">
        <v>28367</v>
      </c>
      <c r="AE13" s="365">
        <v>28584</v>
      </c>
      <c r="AF13" s="365">
        <v>28359</v>
      </c>
      <c r="AG13" s="365">
        <v>28095</v>
      </c>
      <c r="AH13" s="365">
        <v>27979</v>
      </c>
      <c r="AI13" s="365">
        <v>27986</v>
      </c>
      <c r="AJ13" s="365">
        <v>28194</v>
      </c>
      <c r="AK13" s="365">
        <v>27633</v>
      </c>
      <c r="AL13" s="365">
        <v>26541</v>
      </c>
      <c r="AM13" s="365">
        <v>25859</v>
      </c>
      <c r="AN13" s="368">
        <v>25844</v>
      </c>
      <c r="AO13" s="368">
        <v>25822</v>
      </c>
      <c r="AP13" s="368">
        <v>25963</v>
      </c>
      <c r="AQ13" s="368">
        <v>25961</v>
      </c>
      <c r="AR13" s="368">
        <v>25947</v>
      </c>
      <c r="AS13" s="368">
        <v>26154</v>
      </c>
      <c r="AT13" s="368">
        <v>26149</v>
      </c>
      <c r="AU13" s="368">
        <v>26134</v>
      </c>
      <c r="AV13" s="368">
        <v>26161</v>
      </c>
      <c r="AW13" s="368">
        <v>26186</v>
      </c>
      <c r="AX13" s="368">
        <v>26157</v>
      </c>
      <c r="AY13" s="368">
        <v>26102</v>
      </c>
      <c r="AZ13" s="365">
        <v>26231</v>
      </c>
      <c r="BA13" s="365">
        <v>26157</v>
      </c>
      <c r="BB13" s="365">
        <v>26246</v>
      </c>
      <c r="BC13" s="365">
        <v>26207</v>
      </c>
      <c r="BD13" s="365">
        <v>26105</v>
      </c>
      <c r="BE13" s="365">
        <v>25952</v>
      </c>
      <c r="BF13" s="365">
        <v>25952</v>
      </c>
      <c r="BG13" s="365">
        <v>25813</v>
      </c>
      <c r="BH13" s="365">
        <v>25618</v>
      </c>
      <c r="BI13" s="365">
        <v>25438</v>
      </c>
      <c r="BJ13" s="365">
        <v>25477</v>
      </c>
      <c r="BK13" s="365">
        <v>25597</v>
      </c>
      <c r="BL13" s="368">
        <v>25589</v>
      </c>
      <c r="BM13" s="368">
        <v>25599</v>
      </c>
      <c r="BN13" s="368">
        <v>25542</v>
      </c>
      <c r="BO13" s="368">
        <v>25507</v>
      </c>
      <c r="BP13" s="368">
        <v>25522</v>
      </c>
      <c r="BQ13" s="368">
        <v>25495</v>
      </c>
      <c r="BR13" s="368">
        <v>25515</v>
      </c>
      <c r="BS13" s="368">
        <v>25540</v>
      </c>
      <c r="BT13" s="368">
        <v>25577</v>
      </c>
      <c r="BU13" s="368">
        <v>25563</v>
      </c>
      <c r="BV13" s="368">
        <v>25546</v>
      </c>
      <c r="BW13" s="368">
        <v>25555</v>
      </c>
      <c r="BX13" s="365">
        <v>25600</v>
      </c>
      <c r="BY13" s="365">
        <v>25596</v>
      </c>
      <c r="BZ13" s="365">
        <v>25568</v>
      </c>
      <c r="CA13" s="365">
        <v>25507</v>
      </c>
      <c r="CB13" s="365">
        <v>25402</v>
      </c>
      <c r="CC13" s="365">
        <v>24991</v>
      </c>
      <c r="CD13" s="365">
        <v>24985</v>
      </c>
      <c r="CE13" s="365">
        <v>24998</v>
      </c>
      <c r="CF13" s="365">
        <v>24876</v>
      </c>
      <c r="CG13" s="365">
        <v>24821</v>
      </c>
      <c r="CH13" s="365">
        <v>24694</v>
      </c>
      <c r="CI13" s="365">
        <v>24611</v>
      </c>
      <c r="CJ13" s="368">
        <v>24537</v>
      </c>
      <c r="CK13" s="368">
        <v>24552</v>
      </c>
      <c r="CL13" s="368">
        <v>24521</v>
      </c>
      <c r="CM13" s="368">
        <v>24387</v>
      </c>
      <c r="CN13" s="368">
        <v>24383</v>
      </c>
      <c r="CO13" s="368">
        <v>24344</v>
      </c>
      <c r="CP13" s="368">
        <v>24366</v>
      </c>
      <c r="CQ13" s="368">
        <v>24501</v>
      </c>
      <c r="CR13" s="368">
        <v>24484</v>
      </c>
      <c r="CS13" s="368">
        <v>24383</v>
      </c>
      <c r="CT13" s="368">
        <v>24381</v>
      </c>
      <c r="CU13" s="368">
        <v>24358</v>
      </c>
      <c r="CV13" s="365">
        <v>24354</v>
      </c>
      <c r="CW13" s="365">
        <v>24359</v>
      </c>
      <c r="CX13" s="365">
        <v>24244</v>
      </c>
      <c r="CY13" s="365">
        <v>24209</v>
      </c>
      <c r="CZ13" s="365">
        <v>24100</v>
      </c>
      <c r="DA13" s="365">
        <v>24004</v>
      </c>
      <c r="DB13" s="365">
        <v>23969</v>
      </c>
      <c r="DC13" s="365">
        <v>23917</v>
      </c>
      <c r="DD13" s="365">
        <v>23907</v>
      </c>
      <c r="DE13" s="365">
        <v>23827</v>
      </c>
      <c r="DF13" s="365">
        <v>23811</v>
      </c>
      <c r="DG13" s="365">
        <v>23728</v>
      </c>
      <c r="DH13" s="368">
        <v>23668</v>
      </c>
      <c r="DI13" s="368">
        <v>23561</v>
      </c>
      <c r="DJ13" s="368">
        <v>23393</v>
      </c>
      <c r="DK13" s="368">
        <v>23336</v>
      </c>
      <c r="DL13" s="368">
        <v>23341</v>
      </c>
      <c r="DM13" s="368">
        <v>23245</v>
      </c>
      <c r="DN13" s="368">
        <v>23174</v>
      </c>
      <c r="DO13" s="368">
        <v>23063</v>
      </c>
      <c r="DP13" s="368">
        <v>23006</v>
      </c>
      <c r="DQ13" s="368">
        <v>22892</v>
      </c>
      <c r="DR13" s="368">
        <v>22833</v>
      </c>
      <c r="DS13" s="368">
        <v>22723</v>
      </c>
      <c r="DT13" s="365">
        <v>22661</v>
      </c>
      <c r="DU13" s="365">
        <v>22655</v>
      </c>
      <c r="DV13" s="365">
        <v>22572</v>
      </c>
      <c r="DW13" s="365">
        <v>22533</v>
      </c>
      <c r="DX13" s="365">
        <v>22577</v>
      </c>
      <c r="DY13" s="365">
        <v>22621</v>
      </c>
      <c r="DZ13" s="365">
        <v>23218</v>
      </c>
      <c r="EA13" s="365">
        <v>23147</v>
      </c>
      <c r="EB13" s="365">
        <v>23102</v>
      </c>
      <c r="EC13" s="365">
        <v>23067</v>
      </c>
      <c r="ED13" s="365">
        <v>23214</v>
      </c>
      <c r="EE13" s="365">
        <v>23133</v>
      </c>
      <c r="EF13" s="368">
        <v>23175</v>
      </c>
      <c r="EG13" s="368">
        <v>23185</v>
      </c>
      <c r="EH13" s="368">
        <v>23149</v>
      </c>
      <c r="EI13" s="368">
        <v>23082</v>
      </c>
      <c r="EJ13" s="368">
        <v>23039</v>
      </c>
      <c r="EK13" s="368">
        <v>23010</v>
      </c>
      <c r="EL13" s="368">
        <v>22898</v>
      </c>
      <c r="EM13" s="368">
        <v>22864</v>
      </c>
      <c r="EN13" s="368">
        <v>22969</v>
      </c>
      <c r="EO13" s="368">
        <v>22873</v>
      </c>
      <c r="EP13" s="368">
        <v>22857</v>
      </c>
      <c r="EQ13" s="368">
        <v>22874</v>
      </c>
      <c r="ER13" s="365">
        <v>22959</v>
      </c>
      <c r="ES13" s="365">
        <v>23048</v>
      </c>
      <c r="ET13" s="365">
        <v>22850</v>
      </c>
      <c r="EU13" s="365">
        <v>22700</v>
      </c>
      <c r="EV13" s="365">
        <v>22773</v>
      </c>
      <c r="EW13" s="365">
        <v>22774</v>
      </c>
      <c r="EX13" s="365">
        <v>22927</v>
      </c>
      <c r="EY13" s="365">
        <v>22945</v>
      </c>
      <c r="EZ13" s="365">
        <v>22884</v>
      </c>
      <c r="FA13" s="365">
        <v>22947</v>
      </c>
      <c r="FB13" s="365">
        <v>22963</v>
      </c>
      <c r="FC13" s="365">
        <v>22976</v>
      </c>
      <c r="FD13" s="368">
        <v>23096</v>
      </c>
      <c r="FE13" s="368">
        <v>23001</v>
      </c>
      <c r="FF13" s="368">
        <v>22795</v>
      </c>
      <c r="FG13" s="368">
        <v>22889</v>
      </c>
      <c r="FH13" s="368">
        <v>22931</v>
      </c>
      <c r="FI13" s="368">
        <v>22900</v>
      </c>
      <c r="FJ13" s="368">
        <v>22914</v>
      </c>
      <c r="FK13" s="368">
        <v>22898</v>
      </c>
      <c r="FL13" s="368">
        <v>22802</v>
      </c>
      <c r="FM13" s="368">
        <v>22771</v>
      </c>
      <c r="FN13" s="368">
        <v>22749</v>
      </c>
      <c r="FO13" s="368">
        <v>22712</v>
      </c>
      <c r="FP13" s="365">
        <v>22792</v>
      </c>
      <c r="FQ13" s="365">
        <v>22818</v>
      </c>
      <c r="FR13" s="365">
        <v>22823</v>
      </c>
      <c r="FS13" s="365">
        <v>22497</v>
      </c>
      <c r="FT13" s="365">
        <v>22411</v>
      </c>
      <c r="FU13" s="365">
        <v>22449</v>
      </c>
      <c r="FV13" s="365">
        <v>22459</v>
      </c>
      <c r="FW13" s="365">
        <v>22503</v>
      </c>
      <c r="FX13" s="365">
        <v>22465</v>
      </c>
      <c r="FY13" s="365">
        <v>22516</v>
      </c>
      <c r="FZ13" s="365">
        <v>22468</v>
      </c>
      <c r="GA13" s="365">
        <v>22472</v>
      </c>
      <c r="GB13" s="365">
        <v>22583</v>
      </c>
      <c r="GC13" s="365">
        <v>22846</v>
      </c>
      <c r="GD13" s="365">
        <v>22831</v>
      </c>
      <c r="GE13" s="365">
        <v>22766</v>
      </c>
      <c r="GF13" s="374">
        <v>22708</v>
      </c>
      <c r="GG13" s="365">
        <v>22653</v>
      </c>
      <c r="GH13" s="315">
        <v>-55</v>
      </c>
      <c r="GI13" s="316">
        <v>99.757794609829105</v>
      </c>
      <c r="GJ13" s="315">
        <v>181</v>
      </c>
      <c r="GK13" s="316">
        <v>100.805446778213</v>
      </c>
      <c r="GO13" s="319" t="s">
        <v>677</v>
      </c>
      <c r="GP13" s="164">
        <v>2278197</v>
      </c>
      <c r="GQ13" s="164">
        <v>2285762</v>
      </c>
      <c r="GR13" s="164">
        <v>2325821</v>
      </c>
      <c r="GS13" s="164">
        <v>2306143</v>
      </c>
      <c r="GT13" s="164">
        <v>2478543</v>
      </c>
      <c r="GU13" s="164">
        <v>2370087</v>
      </c>
      <c r="GV13" s="164">
        <v>2654514</v>
      </c>
      <c r="GW13" s="326">
        <v>2745649</v>
      </c>
      <c r="GX13" s="326">
        <v>2816093</v>
      </c>
      <c r="GY13" s="31"/>
    </row>
    <row r="14" spans="1:207" ht="15" outlineLevel="2">
      <c r="A14" s="363">
        <v>154</v>
      </c>
      <c r="B14" s="364" t="s">
        <v>532</v>
      </c>
      <c r="C14" s="335" t="s">
        <v>393</v>
      </c>
      <c r="D14" s="365">
        <v>61808</v>
      </c>
      <c r="E14" s="365">
        <v>62297</v>
      </c>
      <c r="F14" s="365">
        <v>62264</v>
      </c>
      <c r="G14" s="365">
        <v>62131</v>
      </c>
      <c r="H14" s="365">
        <v>61881</v>
      </c>
      <c r="I14" s="365">
        <v>62011</v>
      </c>
      <c r="J14" s="365">
        <v>61343</v>
      </c>
      <c r="K14" s="365">
        <v>61789</v>
      </c>
      <c r="L14" s="365">
        <v>60857</v>
      </c>
      <c r="M14" s="365">
        <v>60837</v>
      </c>
      <c r="N14" s="365">
        <v>60488</v>
      </c>
      <c r="O14" s="365">
        <v>61009</v>
      </c>
      <c r="P14" s="368">
        <v>60996</v>
      </c>
      <c r="Q14" s="368">
        <v>61032</v>
      </c>
      <c r="R14" s="371">
        <v>61696</v>
      </c>
      <c r="S14" s="368">
        <v>62528</v>
      </c>
      <c r="T14" s="368">
        <v>61637</v>
      </c>
      <c r="U14" s="368">
        <v>62454</v>
      </c>
      <c r="V14" s="368">
        <v>62586</v>
      </c>
      <c r="W14" s="368">
        <v>62410</v>
      </c>
      <c r="X14" s="368">
        <v>62325</v>
      </c>
      <c r="Y14" s="368">
        <v>62721</v>
      </c>
      <c r="Z14" s="368">
        <v>62709</v>
      </c>
      <c r="AA14" s="368">
        <v>62277</v>
      </c>
      <c r="AB14" s="365">
        <v>62621</v>
      </c>
      <c r="AC14" s="365">
        <v>63025</v>
      </c>
      <c r="AD14" s="365">
        <v>62939</v>
      </c>
      <c r="AE14" s="365">
        <v>63328</v>
      </c>
      <c r="AF14" s="365">
        <v>63688</v>
      </c>
      <c r="AG14" s="365">
        <v>62854</v>
      </c>
      <c r="AH14" s="365">
        <v>62083</v>
      </c>
      <c r="AI14" s="365">
        <v>62093</v>
      </c>
      <c r="AJ14" s="365">
        <v>62592</v>
      </c>
      <c r="AK14" s="365">
        <v>63055</v>
      </c>
      <c r="AL14" s="365">
        <v>62547</v>
      </c>
      <c r="AM14" s="365">
        <v>62810</v>
      </c>
      <c r="AN14" s="368">
        <v>62432</v>
      </c>
      <c r="AO14" s="368">
        <v>62578</v>
      </c>
      <c r="AP14" s="368">
        <v>63066</v>
      </c>
      <c r="AQ14" s="368">
        <v>62848</v>
      </c>
      <c r="AR14" s="368">
        <v>63475</v>
      </c>
      <c r="AS14" s="368">
        <v>63845</v>
      </c>
      <c r="AT14" s="368">
        <v>63898</v>
      </c>
      <c r="AU14" s="368">
        <v>64159</v>
      </c>
      <c r="AV14" s="368">
        <v>63928</v>
      </c>
      <c r="AW14" s="368">
        <v>64232</v>
      </c>
      <c r="AX14" s="368">
        <v>64164</v>
      </c>
      <c r="AY14" s="368">
        <v>64350</v>
      </c>
      <c r="AZ14" s="365">
        <v>65156</v>
      </c>
      <c r="BA14" s="365">
        <v>65604</v>
      </c>
      <c r="BB14" s="365">
        <v>66068</v>
      </c>
      <c r="BC14" s="365">
        <v>66171</v>
      </c>
      <c r="BD14" s="365">
        <v>66409</v>
      </c>
      <c r="BE14" s="365">
        <v>66018</v>
      </c>
      <c r="BF14" s="365">
        <v>66537</v>
      </c>
      <c r="BG14" s="365">
        <v>66806</v>
      </c>
      <c r="BH14" s="365">
        <v>66408</v>
      </c>
      <c r="BI14" s="365">
        <v>65924</v>
      </c>
      <c r="BJ14" s="365">
        <v>66355</v>
      </c>
      <c r="BK14" s="365">
        <v>67117</v>
      </c>
      <c r="BL14" s="368">
        <v>67617</v>
      </c>
      <c r="BM14" s="368">
        <v>68573</v>
      </c>
      <c r="BN14" s="368">
        <v>68813</v>
      </c>
      <c r="BO14" s="368">
        <v>69083</v>
      </c>
      <c r="BP14" s="368">
        <v>69285</v>
      </c>
      <c r="BQ14" s="368">
        <v>69573</v>
      </c>
      <c r="BR14" s="368">
        <v>69335</v>
      </c>
      <c r="BS14" s="368">
        <v>69279</v>
      </c>
      <c r="BT14" s="368">
        <v>69528</v>
      </c>
      <c r="BU14" s="368">
        <v>69769</v>
      </c>
      <c r="BV14" s="368">
        <v>70174</v>
      </c>
      <c r="BW14" s="368">
        <v>70279</v>
      </c>
      <c r="BX14" s="365">
        <v>70250</v>
      </c>
      <c r="BY14" s="365">
        <v>70193</v>
      </c>
      <c r="BZ14" s="365">
        <v>70028</v>
      </c>
      <c r="CA14" s="365">
        <v>69562</v>
      </c>
      <c r="CB14" s="365">
        <v>69438</v>
      </c>
      <c r="CC14" s="365">
        <v>68146</v>
      </c>
      <c r="CD14" s="365">
        <v>68048</v>
      </c>
      <c r="CE14" s="365">
        <v>67947</v>
      </c>
      <c r="CF14" s="365">
        <v>67532</v>
      </c>
      <c r="CG14" s="365">
        <v>67489</v>
      </c>
      <c r="CH14" s="365">
        <v>67485</v>
      </c>
      <c r="CI14" s="365">
        <v>67377</v>
      </c>
      <c r="CJ14" s="368">
        <v>67339</v>
      </c>
      <c r="CK14" s="368">
        <v>67641</v>
      </c>
      <c r="CL14" s="368">
        <v>67938</v>
      </c>
      <c r="CM14" s="368">
        <v>68020</v>
      </c>
      <c r="CN14" s="368">
        <v>68389</v>
      </c>
      <c r="CO14" s="368">
        <v>69017</v>
      </c>
      <c r="CP14" s="368">
        <v>70055</v>
      </c>
      <c r="CQ14" s="368">
        <v>70583</v>
      </c>
      <c r="CR14" s="368">
        <v>70635</v>
      </c>
      <c r="CS14" s="368">
        <v>71237</v>
      </c>
      <c r="CT14" s="368">
        <v>72008</v>
      </c>
      <c r="CU14" s="368">
        <v>72241</v>
      </c>
      <c r="CV14" s="365">
        <v>72454</v>
      </c>
      <c r="CW14" s="365">
        <v>72742</v>
      </c>
      <c r="CX14" s="365">
        <v>72766</v>
      </c>
      <c r="CY14" s="365">
        <v>73271</v>
      </c>
      <c r="CZ14" s="365">
        <v>73335</v>
      </c>
      <c r="DA14" s="365">
        <v>73348</v>
      </c>
      <c r="DB14" s="365">
        <v>73555</v>
      </c>
      <c r="DC14" s="365">
        <v>73244</v>
      </c>
      <c r="DD14" s="365">
        <v>73566</v>
      </c>
      <c r="DE14" s="365">
        <v>73643</v>
      </c>
      <c r="DF14" s="365">
        <v>73595</v>
      </c>
      <c r="DG14" s="365">
        <v>73698</v>
      </c>
      <c r="DH14" s="368">
        <v>73935</v>
      </c>
      <c r="DI14" s="368">
        <v>73789</v>
      </c>
      <c r="DJ14" s="368">
        <v>74163</v>
      </c>
      <c r="DK14" s="368">
        <v>74091</v>
      </c>
      <c r="DL14" s="368">
        <v>73989</v>
      </c>
      <c r="DM14" s="368">
        <v>73848</v>
      </c>
      <c r="DN14" s="368">
        <v>73505</v>
      </c>
      <c r="DO14" s="368">
        <v>73484</v>
      </c>
      <c r="DP14" s="368">
        <v>73415</v>
      </c>
      <c r="DQ14" s="368">
        <v>73190</v>
      </c>
      <c r="DR14" s="368">
        <v>73017</v>
      </c>
      <c r="DS14" s="368">
        <v>72749</v>
      </c>
      <c r="DT14" s="365">
        <v>72790</v>
      </c>
      <c r="DU14" s="365">
        <v>73899</v>
      </c>
      <c r="DV14" s="365">
        <v>74903</v>
      </c>
      <c r="DW14" s="365">
        <v>75357</v>
      </c>
      <c r="DX14" s="365">
        <v>76028</v>
      </c>
      <c r="DY14" s="365">
        <v>76186</v>
      </c>
      <c r="DZ14" s="365">
        <v>76234</v>
      </c>
      <c r="EA14" s="365">
        <v>75294</v>
      </c>
      <c r="EB14" s="365">
        <v>75479</v>
      </c>
      <c r="EC14" s="365">
        <v>75181</v>
      </c>
      <c r="ED14" s="365">
        <v>74918</v>
      </c>
      <c r="EE14" s="365">
        <v>74617</v>
      </c>
      <c r="EF14" s="368">
        <v>74733</v>
      </c>
      <c r="EG14" s="368">
        <v>75069</v>
      </c>
      <c r="EH14" s="368">
        <v>74806</v>
      </c>
      <c r="EI14" s="368">
        <v>74639</v>
      </c>
      <c r="EJ14" s="368">
        <v>74304</v>
      </c>
      <c r="EK14" s="368">
        <v>74222</v>
      </c>
      <c r="EL14" s="368">
        <v>74143</v>
      </c>
      <c r="EM14" s="368">
        <v>74100</v>
      </c>
      <c r="EN14" s="368">
        <v>74989</v>
      </c>
      <c r="EO14" s="368">
        <v>74814</v>
      </c>
      <c r="EP14" s="368">
        <v>74769</v>
      </c>
      <c r="EQ14" s="368">
        <v>75036</v>
      </c>
      <c r="ER14" s="365">
        <v>75225</v>
      </c>
      <c r="ES14" s="365">
        <v>75613</v>
      </c>
      <c r="ET14" s="365">
        <v>75152</v>
      </c>
      <c r="EU14" s="365">
        <v>74915</v>
      </c>
      <c r="EV14" s="365">
        <v>75243</v>
      </c>
      <c r="EW14" s="365">
        <v>75442</v>
      </c>
      <c r="EX14" s="365">
        <v>77244</v>
      </c>
      <c r="EY14" s="365">
        <v>77607</v>
      </c>
      <c r="EZ14" s="365">
        <v>77313</v>
      </c>
      <c r="FA14" s="365">
        <v>77559</v>
      </c>
      <c r="FB14" s="365">
        <v>77687</v>
      </c>
      <c r="FC14" s="365">
        <v>78109</v>
      </c>
      <c r="FD14" s="368">
        <v>78490</v>
      </c>
      <c r="FE14" s="368">
        <v>78924</v>
      </c>
      <c r="FF14" s="368">
        <v>78056</v>
      </c>
      <c r="FG14" s="368">
        <v>78145</v>
      </c>
      <c r="FH14" s="368">
        <v>78370</v>
      </c>
      <c r="FI14" s="368">
        <v>78283</v>
      </c>
      <c r="FJ14" s="368">
        <v>78307</v>
      </c>
      <c r="FK14" s="368">
        <v>78477</v>
      </c>
      <c r="FL14" s="368">
        <v>78533</v>
      </c>
      <c r="FM14" s="368">
        <v>78659</v>
      </c>
      <c r="FN14" s="368">
        <v>78387</v>
      </c>
      <c r="FO14" s="368">
        <v>78335</v>
      </c>
      <c r="FP14" s="365">
        <v>78789</v>
      </c>
      <c r="FQ14" s="365">
        <v>79186</v>
      </c>
      <c r="FR14" s="365">
        <v>79463</v>
      </c>
      <c r="FS14" s="365">
        <v>79388</v>
      </c>
      <c r="FT14" s="365">
        <v>79400</v>
      </c>
      <c r="FU14" s="365">
        <v>79640</v>
      </c>
      <c r="FV14" s="365">
        <v>79780</v>
      </c>
      <c r="FW14" s="365">
        <v>79862</v>
      </c>
      <c r="FX14" s="365">
        <v>79809</v>
      </c>
      <c r="FY14" s="365">
        <v>80059</v>
      </c>
      <c r="FZ14" s="365">
        <v>80068</v>
      </c>
      <c r="GA14" s="365">
        <v>80095</v>
      </c>
      <c r="GB14" s="365">
        <v>80803</v>
      </c>
      <c r="GC14" s="365">
        <v>80962</v>
      </c>
      <c r="GD14" s="365">
        <v>80755</v>
      </c>
      <c r="GE14" s="365">
        <v>80577</v>
      </c>
      <c r="GF14" s="374">
        <v>80594</v>
      </c>
      <c r="GG14" s="365">
        <v>78864</v>
      </c>
      <c r="GH14" s="315">
        <v>-1730</v>
      </c>
      <c r="GI14" s="316">
        <v>97.853438221207497</v>
      </c>
      <c r="GJ14" s="315">
        <v>-1231</v>
      </c>
      <c r="GK14" s="316">
        <v>98.463075098320701</v>
      </c>
      <c r="GO14" s="319" t="s">
        <v>678</v>
      </c>
      <c r="GP14" s="164">
        <v>2277575</v>
      </c>
      <c r="GQ14" s="164">
        <v>2300364</v>
      </c>
      <c r="GR14" s="164">
        <v>2325579</v>
      </c>
      <c r="GS14" s="164">
        <v>2305154</v>
      </c>
      <c r="GT14" s="164">
        <v>2484416</v>
      </c>
      <c r="GU14" s="164">
        <v>2453200</v>
      </c>
      <c r="GV14" s="164">
        <v>2651034</v>
      </c>
      <c r="GW14" s="326">
        <v>2745852</v>
      </c>
      <c r="GX14" s="326">
        <v>2828920</v>
      </c>
      <c r="GY14" s="31"/>
    </row>
    <row r="15" spans="1:207" ht="15" outlineLevel="2">
      <c r="A15" s="363">
        <v>250</v>
      </c>
      <c r="B15" s="364" t="s">
        <v>532</v>
      </c>
      <c r="C15" s="335" t="s">
        <v>403</v>
      </c>
      <c r="D15" s="365">
        <v>36877</v>
      </c>
      <c r="E15" s="365">
        <v>37069</v>
      </c>
      <c r="F15" s="365">
        <v>37163</v>
      </c>
      <c r="G15" s="365">
        <v>36900</v>
      </c>
      <c r="H15" s="365">
        <v>36883</v>
      </c>
      <c r="I15" s="365">
        <v>37219</v>
      </c>
      <c r="J15" s="365">
        <v>37049</v>
      </c>
      <c r="K15" s="365">
        <v>37128</v>
      </c>
      <c r="L15" s="365">
        <v>36898</v>
      </c>
      <c r="M15" s="365">
        <v>37207</v>
      </c>
      <c r="N15" s="365">
        <v>37033</v>
      </c>
      <c r="O15" s="365">
        <v>37380</v>
      </c>
      <c r="P15" s="368">
        <v>37648</v>
      </c>
      <c r="Q15" s="368">
        <v>37577</v>
      </c>
      <c r="R15" s="371">
        <v>37502</v>
      </c>
      <c r="S15" s="368">
        <v>37526</v>
      </c>
      <c r="T15" s="368">
        <v>38016</v>
      </c>
      <c r="U15" s="368">
        <v>38529</v>
      </c>
      <c r="V15" s="368">
        <v>38921</v>
      </c>
      <c r="W15" s="368">
        <v>38784</v>
      </c>
      <c r="X15" s="368">
        <v>38993</v>
      </c>
      <c r="Y15" s="368">
        <v>39251</v>
      </c>
      <c r="Z15" s="368">
        <v>39225</v>
      </c>
      <c r="AA15" s="368">
        <v>39492</v>
      </c>
      <c r="AB15" s="365">
        <v>38997</v>
      </c>
      <c r="AC15" s="365">
        <v>39177</v>
      </c>
      <c r="AD15" s="365">
        <v>39417</v>
      </c>
      <c r="AE15" s="365">
        <v>39904</v>
      </c>
      <c r="AF15" s="365">
        <v>39959</v>
      </c>
      <c r="AG15" s="365">
        <v>40046</v>
      </c>
      <c r="AH15" s="365">
        <v>40080</v>
      </c>
      <c r="AI15" s="365">
        <v>39607</v>
      </c>
      <c r="AJ15" s="365">
        <v>39991</v>
      </c>
      <c r="AK15" s="365">
        <v>40203</v>
      </c>
      <c r="AL15" s="365">
        <v>40096</v>
      </c>
      <c r="AM15" s="365">
        <v>40352</v>
      </c>
      <c r="AN15" s="368">
        <v>40480</v>
      </c>
      <c r="AO15" s="368">
        <v>40872</v>
      </c>
      <c r="AP15" s="368">
        <v>41429</v>
      </c>
      <c r="AQ15" s="368">
        <v>41284</v>
      </c>
      <c r="AR15" s="368">
        <v>41454</v>
      </c>
      <c r="AS15" s="368">
        <v>41908</v>
      </c>
      <c r="AT15" s="368">
        <v>42066</v>
      </c>
      <c r="AU15" s="368">
        <v>41995</v>
      </c>
      <c r="AV15" s="368">
        <v>41981</v>
      </c>
      <c r="AW15" s="368">
        <v>42554</v>
      </c>
      <c r="AX15" s="368">
        <v>42562</v>
      </c>
      <c r="AY15" s="368">
        <v>42617</v>
      </c>
      <c r="AZ15" s="365">
        <v>43199</v>
      </c>
      <c r="BA15" s="365">
        <v>43202</v>
      </c>
      <c r="BB15" s="365">
        <v>43580</v>
      </c>
      <c r="BC15" s="365">
        <v>43562</v>
      </c>
      <c r="BD15" s="365">
        <v>43649</v>
      </c>
      <c r="BE15" s="365">
        <v>43566</v>
      </c>
      <c r="BF15" s="365">
        <v>44113</v>
      </c>
      <c r="BG15" s="365">
        <v>44189</v>
      </c>
      <c r="BH15" s="365">
        <v>44242</v>
      </c>
      <c r="BI15" s="365">
        <v>44197</v>
      </c>
      <c r="BJ15" s="365">
        <v>44605</v>
      </c>
      <c r="BK15" s="365">
        <v>45067</v>
      </c>
      <c r="BL15" s="368">
        <v>45314</v>
      </c>
      <c r="BM15" s="368">
        <v>45669</v>
      </c>
      <c r="BN15" s="368">
        <v>45756</v>
      </c>
      <c r="BO15" s="368">
        <v>45927</v>
      </c>
      <c r="BP15" s="368">
        <v>46035</v>
      </c>
      <c r="BQ15" s="368">
        <v>46175</v>
      </c>
      <c r="BR15" s="368">
        <v>46320</v>
      </c>
      <c r="BS15" s="368">
        <v>46260</v>
      </c>
      <c r="BT15" s="368">
        <v>46310</v>
      </c>
      <c r="BU15" s="368">
        <v>46360</v>
      </c>
      <c r="BV15" s="368">
        <v>46535</v>
      </c>
      <c r="BW15" s="368">
        <v>46648</v>
      </c>
      <c r="BX15" s="365">
        <v>46802</v>
      </c>
      <c r="BY15" s="365">
        <v>46753</v>
      </c>
      <c r="BZ15" s="365">
        <v>46693</v>
      </c>
      <c r="CA15" s="365">
        <v>46580</v>
      </c>
      <c r="CB15" s="365">
        <v>46454</v>
      </c>
      <c r="CC15" s="365">
        <v>45654</v>
      </c>
      <c r="CD15" s="365">
        <v>45753</v>
      </c>
      <c r="CE15" s="365">
        <v>45787</v>
      </c>
      <c r="CF15" s="365">
        <v>45586</v>
      </c>
      <c r="CG15" s="365">
        <v>45572</v>
      </c>
      <c r="CH15" s="365">
        <v>45445</v>
      </c>
      <c r="CI15" s="365">
        <v>45281</v>
      </c>
      <c r="CJ15" s="368">
        <v>45181</v>
      </c>
      <c r="CK15" s="368">
        <v>45272</v>
      </c>
      <c r="CL15" s="368">
        <v>45392</v>
      </c>
      <c r="CM15" s="368">
        <v>45406</v>
      </c>
      <c r="CN15" s="368">
        <v>45476</v>
      </c>
      <c r="CO15" s="368">
        <v>45524</v>
      </c>
      <c r="CP15" s="368">
        <v>45868</v>
      </c>
      <c r="CQ15" s="368">
        <v>45994</v>
      </c>
      <c r="CR15" s="368">
        <v>46174</v>
      </c>
      <c r="CS15" s="368">
        <v>46026</v>
      </c>
      <c r="CT15" s="368">
        <v>46140</v>
      </c>
      <c r="CU15" s="368">
        <v>46163</v>
      </c>
      <c r="CV15" s="365">
        <v>46261</v>
      </c>
      <c r="CW15" s="365">
        <v>46377</v>
      </c>
      <c r="CX15" s="365">
        <v>46420</v>
      </c>
      <c r="CY15" s="365">
        <v>46659</v>
      </c>
      <c r="CZ15" s="365">
        <v>46276</v>
      </c>
      <c r="DA15" s="365">
        <v>46333</v>
      </c>
      <c r="DB15" s="365">
        <v>46342</v>
      </c>
      <c r="DC15" s="365">
        <v>46476</v>
      </c>
      <c r="DD15" s="365">
        <v>46384</v>
      </c>
      <c r="DE15" s="365">
        <v>46318</v>
      </c>
      <c r="DF15" s="365">
        <v>46289</v>
      </c>
      <c r="DG15" s="365">
        <v>46431</v>
      </c>
      <c r="DH15" s="368">
        <v>46427</v>
      </c>
      <c r="DI15" s="368">
        <v>46458</v>
      </c>
      <c r="DJ15" s="368">
        <v>46501</v>
      </c>
      <c r="DK15" s="368">
        <v>46462</v>
      </c>
      <c r="DL15" s="368">
        <v>46348</v>
      </c>
      <c r="DM15" s="368">
        <v>46236</v>
      </c>
      <c r="DN15" s="368">
        <v>46062</v>
      </c>
      <c r="DO15" s="368">
        <v>46153</v>
      </c>
      <c r="DP15" s="368">
        <v>46190</v>
      </c>
      <c r="DQ15" s="368">
        <v>46172</v>
      </c>
      <c r="DR15" s="368">
        <v>46169</v>
      </c>
      <c r="DS15" s="368">
        <v>46139</v>
      </c>
      <c r="DT15" s="365">
        <v>46299</v>
      </c>
      <c r="DU15" s="365">
        <v>46490</v>
      </c>
      <c r="DV15" s="365">
        <v>46571</v>
      </c>
      <c r="DW15" s="365">
        <v>46547</v>
      </c>
      <c r="DX15" s="365">
        <v>46679</v>
      </c>
      <c r="DY15" s="365">
        <v>46621</v>
      </c>
      <c r="DZ15" s="365">
        <v>46678</v>
      </c>
      <c r="EA15" s="365">
        <v>46422</v>
      </c>
      <c r="EB15" s="365">
        <v>46437</v>
      </c>
      <c r="EC15" s="365">
        <v>46354</v>
      </c>
      <c r="ED15" s="365">
        <v>46303</v>
      </c>
      <c r="EE15" s="365">
        <v>46217</v>
      </c>
      <c r="EF15" s="368">
        <v>46170</v>
      </c>
      <c r="EG15" s="368">
        <v>46341</v>
      </c>
      <c r="EH15" s="368">
        <v>46280</v>
      </c>
      <c r="EI15" s="368">
        <v>46239</v>
      </c>
      <c r="EJ15" s="368">
        <v>46203</v>
      </c>
      <c r="EK15" s="368">
        <v>46071</v>
      </c>
      <c r="EL15" s="368">
        <v>46098</v>
      </c>
      <c r="EM15" s="368">
        <v>46172</v>
      </c>
      <c r="EN15" s="368">
        <v>46444</v>
      </c>
      <c r="EO15" s="368">
        <v>46612</v>
      </c>
      <c r="EP15" s="368">
        <v>46624</v>
      </c>
      <c r="EQ15" s="368">
        <v>46861</v>
      </c>
      <c r="ER15" s="365">
        <v>47024</v>
      </c>
      <c r="ES15" s="365">
        <v>47217</v>
      </c>
      <c r="ET15" s="365">
        <v>46979</v>
      </c>
      <c r="EU15" s="365">
        <v>47111</v>
      </c>
      <c r="EV15" s="365">
        <v>47203</v>
      </c>
      <c r="EW15" s="365">
        <v>47454</v>
      </c>
      <c r="EX15" s="365">
        <v>48019</v>
      </c>
      <c r="EY15" s="365">
        <v>48095</v>
      </c>
      <c r="EZ15" s="365">
        <v>47939</v>
      </c>
      <c r="FA15" s="365">
        <v>48125</v>
      </c>
      <c r="FB15" s="365">
        <v>48121</v>
      </c>
      <c r="FC15" s="365">
        <v>48210</v>
      </c>
      <c r="FD15" s="368">
        <v>48373</v>
      </c>
      <c r="FE15" s="368">
        <v>48383</v>
      </c>
      <c r="FF15" s="368">
        <v>48016</v>
      </c>
      <c r="FG15" s="368">
        <v>48139</v>
      </c>
      <c r="FH15" s="368">
        <v>48153</v>
      </c>
      <c r="FI15" s="368">
        <v>48008</v>
      </c>
      <c r="FJ15" s="368">
        <v>48117</v>
      </c>
      <c r="FK15" s="368">
        <v>48066</v>
      </c>
      <c r="FL15" s="368">
        <v>47995</v>
      </c>
      <c r="FM15" s="368">
        <v>48037</v>
      </c>
      <c r="FN15" s="368">
        <v>47896</v>
      </c>
      <c r="FO15" s="368">
        <v>47968</v>
      </c>
      <c r="FP15" s="365">
        <v>48187</v>
      </c>
      <c r="FQ15" s="365">
        <v>48447</v>
      </c>
      <c r="FR15" s="365">
        <v>48514</v>
      </c>
      <c r="FS15" s="365">
        <v>48215</v>
      </c>
      <c r="FT15" s="365">
        <v>48265</v>
      </c>
      <c r="FU15" s="365">
        <v>48306</v>
      </c>
      <c r="FV15" s="365">
        <v>48276</v>
      </c>
      <c r="FW15" s="365">
        <v>48414</v>
      </c>
      <c r="FX15" s="365">
        <v>48341</v>
      </c>
      <c r="FY15" s="365">
        <v>48579</v>
      </c>
      <c r="FZ15" s="365">
        <v>48632</v>
      </c>
      <c r="GA15" s="365">
        <v>48671</v>
      </c>
      <c r="GB15" s="365">
        <v>48998</v>
      </c>
      <c r="GC15" s="365">
        <v>49136</v>
      </c>
      <c r="GD15" s="365">
        <v>48949</v>
      </c>
      <c r="GE15" s="365">
        <v>48835</v>
      </c>
      <c r="GF15" s="374">
        <v>48824</v>
      </c>
      <c r="GG15" s="365">
        <v>48610</v>
      </c>
      <c r="GH15" s="315">
        <v>-214</v>
      </c>
      <c r="GI15" s="316">
        <v>99.561690971653306</v>
      </c>
      <c r="GJ15" s="315">
        <v>-61</v>
      </c>
      <c r="GK15" s="316">
        <v>99.874668693883393</v>
      </c>
      <c r="GO15" s="319" t="s">
        <v>679</v>
      </c>
      <c r="GP15" s="164">
        <v>2263110</v>
      </c>
      <c r="GQ15" s="164">
        <v>2317897</v>
      </c>
      <c r="GR15" s="164">
        <v>2327498</v>
      </c>
      <c r="GS15" s="164">
        <v>2294057</v>
      </c>
      <c r="GT15" s="164">
        <v>2465967</v>
      </c>
      <c r="GU15" s="164">
        <v>2445234</v>
      </c>
      <c r="GV15" s="164">
        <v>2659352</v>
      </c>
      <c r="GW15" s="326">
        <v>2750182</v>
      </c>
      <c r="GX15" s="326">
        <v>2848018</v>
      </c>
      <c r="GY15" s="31"/>
    </row>
    <row r="16" spans="1:207" ht="15" outlineLevel="2">
      <c r="A16" s="363">
        <v>495</v>
      </c>
      <c r="B16" s="364" t="s">
        <v>532</v>
      </c>
      <c r="C16" s="335" t="s">
        <v>561</v>
      </c>
      <c r="D16" s="365">
        <v>18611</v>
      </c>
      <c r="E16" s="365">
        <v>18864</v>
      </c>
      <c r="F16" s="365">
        <v>18913</v>
      </c>
      <c r="G16" s="365">
        <v>18765</v>
      </c>
      <c r="H16" s="365">
        <v>18666</v>
      </c>
      <c r="I16" s="365">
        <v>18839</v>
      </c>
      <c r="J16" s="365">
        <v>18809</v>
      </c>
      <c r="K16" s="365">
        <v>18763</v>
      </c>
      <c r="L16" s="365">
        <v>18984</v>
      </c>
      <c r="M16" s="365">
        <v>19052</v>
      </c>
      <c r="N16" s="365">
        <v>19099</v>
      </c>
      <c r="O16" s="365">
        <v>19511</v>
      </c>
      <c r="P16" s="368">
        <v>19522</v>
      </c>
      <c r="Q16" s="368">
        <v>19660</v>
      </c>
      <c r="R16" s="371">
        <v>19774</v>
      </c>
      <c r="S16" s="368">
        <v>19697</v>
      </c>
      <c r="T16" s="368">
        <v>19790</v>
      </c>
      <c r="U16" s="368">
        <v>19958</v>
      </c>
      <c r="V16" s="368">
        <v>20012</v>
      </c>
      <c r="W16" s="368">
        <v>20122</v>
      </c>
      <c r="X16" s="368">
        <v>20237</v>
      </c>
      <c r="Y16" s="368">
        <v>20182</v>
      </c>
      <c r="Z16" s="368">
        <v>20330</v>
      </c>
      <c r="AA16" s="368">
        <v>20365</v>
      </c>
      <c r="AB16" s="365">
        <v>20387</v>
      </c>
      <c r="AC16" s="365">
        <v>20549</v>
      </c>
      <c r="AD16" s="365">
        <v>20582</v>
      </c>
      <c r="AE16" s="365">
        <v>20640</v>
      </c>
      <c r="AF16" s="365">
        <v>20832</v>
      </c>
      <c r="AG16" s="365">
        <v>20581</v>
      </c>
      <c r="AH16" s="365">
        <v>20536</v>
      </c>
      <c r="AI16" s="365">
        <v>20663</v>
      </c>
      <c r="AJ16" s="365">
        <v>20910</v>
      </c>
      <c r="AK16" s="365">
        <v>20966</v>
      </c>
      <c r="AL16" s="365">
        <v>20856</v>
      </c>
      <c r="AM16" s="365">
        <v>21054</v>
      </c>
      <c r="AN16" s="368">
        <v>21083</v>
      </c>
      <c r="AO16" s="368">
        <v>21275</v>
      </c>
      <c r="AP16" s="368">
        <v>21582</v>
      </c>
      <c r="AQ16" s="368">
        <v>21669</v>
      </c>
      <c r="AR16" s="368">
        <v>21710</v>
      </c>
      <c r="AS16" s="368">
        <v>21892</v>
      </c>
      <c r="AT16" s="368">
        <v>21941</v>
      </c>
      <c r="AU16" s="368">
        <v>21979</v>
      </c>
      <c r="AV16" s="368">
        <v>21937</v>
      </c>
      <c r="AW16" s="368">
        <v>22006</v>
      </c>
      <c r="AX16" s="368">
        <v>22045</v>
      </c>
      <c r="AY16" s="368">
        <v>22017</v>
      </c>
      <c r="AZ16" s="365">
        <v>22246</v>
      </c>
      <c r="BA16" s="365">
        <v>22326</v>
      </c>
      <c r="BB16" s="365">
        <v>22451</v>
      </c>
      <c r="BC16" s="365">
        <v>22482</v>
      </c>
      <c r="BD16" s="365">
        <v>22516</v>
      </c>
      <c r="BE16" s="365">
        <v>22447</v>
      </c>
      <c r="BF16" s="365">
        <v>22517</v>
      </c>
      <c r="BG16" s="365">
        <v>23252</v>
      </c>
      <c r="BH16" s="365">
        <v>23635</v>
      </c>
      <c r="BI16" s="365">
        <v>22825</v>
      </c>
      <c r="BJ16" s="365">
        <v>23121</v>
      </c>
      <c r="BK16" s="365">
        <v>23274</v>
      </c>
      <c r="BL16" s="368">
        <v>23345</v>
      </c>
      <c r="BM16" s="368">
        <v>23455</v>
      </c>
      <c r="BN16" s="368">
        <v>23424</v>
      </c>
      <c r="BO16" s="368">
        <v>23436</v>
      </c>
      <c r="BP16" s="368">
        <v>23459</v>
      </c>
      <c r="BQ16" s="368">
        <v>23451</v>
      </c>
      <c r="BR16" s="368">
        <v>23483</v>
      </c>
      <c r="BS16" s="368">
        <v>23443</v>
      </c>
      <c r="BT16" s="368">
        <v>23460</v>
      </c>
      <c r="BU16" s="368">
        <v>23427</v>
      </c>
      <c r="BV16" s="368">
        <v>23518</v>
      </c>
      <c r="BW16" s="368">
        <v>23554</v>
      </c>
      <c r="BX16" s="365">
        <v>23603</v>
      </c>
      <c r="BY16" s="365">
        <v>23593</v>
      </c>
      <c r="BZ16" s="365">
        <v>23634</v>
      </c>
      <c r="CA16" s="365">
        <v>23649</v>
      </c>
      <c r="CB16" s="365">
        <v>23466</v>
      </c>
      <c r="CC16" s="365">
        <v>23137</v>
      </c>
      <c r="CD16" s="365">
        <v>23218</v>
      </c>
      <c r="CE16" s="365">
        <v>23241</v>
      </c>
      <c r="CF16" s="365">
        <v>23183</v>
      </c>
      <c r="CG16" s="365">
        <v>23194</v>
      </c>
      <c r="CH16" s="365">
        <v>23144</v>
      </c>
      <c r="CI16" s="365">
        <v>23106</v>
      </c>
      <c r="CJ16" s="368">
        <v>23052</v>
      </c>
      <c r="CK16" s="368">
        <v>23099</v>
      </c>
      <c r="CL16" s="368">
        <v>23204</v>
      </c>
      <c r="CM16" s="368">
        <v>23227</v>
      </c>
      <c r="CN16" s="368">
        <v>23245</v>
      </c>
      <c r="CO16" s="368">
        <v>23262</v>
      </c>
      <c r="CP16" s="368">
        <v>23225</v>
      </c>
      <c r="CQ16" s="368">
        <v>23458</v>
      </c>
      <c r="CR16" s="368">
        <v>23475</v>
      </c>
      <c r="CS16" s="368">
        <v>23395</v>
      </c>
      <c r="CT16" s="368">
        <v>23399</v>
      </c>
      <c r="CU16" s="368">
        <v>23366</v>
      </c>
      <c r="CV16" s="365">
        <v>23351</v>
      </c>
      <c r="CW16" s="365">
        <v>23639</v>
      </c>
      <c r="CX16" s="365">
        <v>23623</v>
      </c>
      <c r="CY16" s="365">
        <v>23665</v>
      </c>
      <c r="CZ16" s="365">
        <v>23696</v>
      </c>
      <c r="DA16" s="365">
        <v>23657</v>
      </c>
      <c r="DB16" s="365">
        <v>23670</v>
      </c>
      <c r="DC16" s="365">
        <v>23669</v>
      </c>
      <c r="DD16" s="365">
        <v>23657</v>
      </c>
      <c r="DE16" s="365">
        <v>23595</v>
      </c>
      <c r="DF16" s="365">
        <v>23589</v>
      </c>
      <c r="DG16" s="365">
        <v>23586</v>
      </c>
      <c r="DH16" s="368">
        <v>23661</v>
      </c>
      <c r="DI16" s="368">
        <v>23739</v>
      </c>
      <c r="DJ16" s="368">
        <v>23991</v>
      </c>
      <c r="DK16" s="368">
        <v>24060</v>
      </c>
      <c r="DL16" s="368">
        <v>24139</v>
      </c>
      <c r="DM16" s="368">
        <v>24171</v>
      </c>
      <c r="DN16" s="368">
        <v>24202</v>
      </c>
      <c r="DO16" s="368">
        <v>24292</v>
      </c>
      <c r="DP16" s="368">
        <v>24285</v>
      </c>
      <c r="DQ16" s="368">
        <v>24286</v>
      </c>
      <c r="DR16" s="368">
        <v>24276</v>
      </c>
      <c r="DS16" s="368">
        <v>24248</v>
      </c>
      <c r="DT16" s="365">
        <v>24325</v>
      </c>
      <c r="DU16" s="365">
        <v>24365</v>
      </c>
      <c r="DV16" s="365">
        <v>24420</v>
      </c>
      <c r="DW16" s="365">
        <v>24379</v>
      </c>
      <c r="DX16" s="365">
        <v>24472</v>
      </c>
      <c r="DY16" s="365">
        <v>24437</v>
      </c>
      <c r="DZ16" s="365">
        <v>24435</v>
      </c>
      <c r="EA16" s="365">
        <v>24498</v>
      </c>
      <c r="EB16" s="365">
        <v>24492</v>
      </c>
      <c r="EC16" s="365">
        <v>24525</v>
      </c>
      <c r="ED16" s="365">
        <v>24677</v>
      </c>
      <c r="EE16" s="365">
        <v>24656</v>
      </c>
      <c r="EF16" s="368">
        <v>24700</v>
      </c>
      <c r="EG16" s="368">
        <v>24841</v>
      </c>
      <c r="EH16" s="368">
        <v>24787</v>
      </c>
      <c r="EI16" s="368">
        <v>24737</v>
      </c>
      <c r="EJ16" s="368">
        <v>24740</v>
      </c>
      <c r="EK16" s="368">
        <v>24743</v>
      </c>
      <c r="EL16" s="368">
        <v>24792</v>
      </c>
      <c r="EM16" s="368">
        <v>24847</v>
      </c>
      <c r="EN16" s="368">
        <v>25047</v>
      </c>
      <c r="EO16" s="368">
        <v>25082</v>
      </c>
      <c r="EP16" s="368">
        <v>25166</v>
      </c>
      <c r="EQ16" s="368">
        <v>25265</v>
      </c>
      <c r="ER16" s="365">
        <v>25352</v>
      </c>
      <c r="ES16" s="365">
        <v>25485</v>
      </c>
      <c r="ET16" s="365">
        <v>25362</v>
      </c>
      <c r="EU16" s="365">
        <v>25357</v>
      </c>
      <c r="EV16" s="365">
        <v>25425</v>
      </c>
      <c r="EW16" s="365">
        <v>25456</v>
      </c>
      <c r="EX16" s="365">
        <v>25604</v>
      </c>
      <c r="EY16" s="365">
        <v>25629</v>
      </c>
      <c r="EZ16" s="365">
        <v>25782</v>
      </c>
      <c r="FA16" s="365">
        <v>25793</v>
      </c>
      <c r="FB16" s="365">
        <v>25845</v>
      </c>
      <c r="FC16" s="365">
        <v>25837</v>
      </c>
      <c r="FD16" s="368">
        <v>26007</v>
      </c>
      <c r="FE16" s="368">
        <v>26123</v>
      </c>
      <c r="FF16" s="368">
        <v>25970</v>
      </c>
      <c r="FG16" s="368">
        <v>26044</v>
      </c>
      <c r="FH16" s="368">
        <v>26114</v>
      </c>
      <c r="FI16" s="368">
        <v>26049</v>
      </c>
      <c r="FJ16" s="368">
        <v>26159</v>
      </c>
      <c r="FK16" s="368">
        <v>26196</v>
      </c>
      <c r="FL16" s="368">
        <v>26207</v>
      </c>
      <c r="FM16" s="368">
        <v>26261</v>
      </c>
      <c r="FN16" s="368">
        <v>26233</v>
      </c>
      <c r="FO16" s="368">
        <v>26244</v>
      </c>
      <c r="FP16" s="365">
        <v>26359</v>
      </c>
      <c r="FQ16" s="365">
        <v>26455</v>
      </c>
      <c r="FR16" s="365">
        <v>26436</v>
      </c>
      <c r="FS16" s="365">
        <v>26207</v>
      </c>
      <c r="FT16" s="365">
        <v>26222</v>
      </c>
      <c r="FU16" s="365">
        <v>26231</v>
      </c>
      <c r="FV16" s="365">
        <v>26239</v>
      </c>
      <c r="FW16" s="365">
        <v>26285</v>
      </c>
      <c r="FX16" s="365">
        <v>26261</v>
      </c>
      <c r="FY16" s="365">
        <v>26382</v>
      </c>
      <c r="FZ16" s="365">
        <v>26416</v>
      </c>
      <c r="GA16" s="365">
        <v>26413</v>
      </c>
      <c r="GB16" s="365">
        <v>26588</v>
      </c>
      <c r="GC16" s="365">
        <v>26738</v>
      </c>
      <c r="GD16" s="365">
        <v>26684</v>
      </c>
      <c r="GE16" s="365">
        <v>26606</v>
      </c>
      <c r="GF16" s="374">
        <v>26489</v>
      </c>
      <c r="GG16" s="365">
        <v>26418</v>
      </c>
      <c r="GH16" s="315">
        <v>-71</v>
      </c>
      <c r="GI16" s="316">
        <v>99.7319642115595</v>
      </c>
      <c r="GJ16" s="315">
        <v>5</v>
      </c>
      <c r="GK16" s="316">
        <v>100.018930072313</v>
      </c>
      <c r="GO16" s="319" t="s">
        <v>680</v>
      </c>
      <c r="GP16" s="164">
        <v>2253831</v>
      </c>
      <c r="GQ16" s="164">
        <v>2329926</v>
      </c>
      <c r="GR16" s="164">
        <v>2332435</v>
      </c>
      <c r="GS16" s="164">
        <v>2284686</v>
      </c>
      <c r="GT16" s="164">
        <v>2448044</v>
      </c>
      <c r="GU16" s="164">
        <v>2441831</v>
      </c>
      <c r="GV16" s="164">
        <v>2657908</v>
      </c>
      <c r="GW16" s="326">
        <v>2754833</v>
      </c>
      <c r="GX16" s="326">
        <v>2846806</v>
      </c>
      <c r="GY16" s="31"/>
    </row>
    <row r="17" spans="1:208" ht="15" outlineLevel="2">
      <c r="A17" s="363">
        <v>790</v>
      </c>
      <c r="B17" s="364" t="s">
        <v>532</v>
      </c>
      <c r="C17" s="335" t="s">
        <v>562</v>
      </c>
      <c r="D17" s="365">
        <v>31940</v>
      </c>
      <c r="E17" s="365">
        <v>31780</v>
      </c>
      <c r="F17" s="365">
        <v>31712</v>
      </c>
      <c r="G17" s="365">
        <v>31431</v>
      </c>
      <c r="H17" s="365">
        <v>31314</v>
      </c>
      <c r="I17" s="365">
        <v>31554</v>
      </c>
      <c r="J17" s="365">
        <v>31451</v>
      </c>
      <c r="K17" s="365">
        <v>31396</v>
      </c>
      <c r="L17" s="365">
        <v>31336</v>
      </c>
      <c r="M17" s="365">
        <v>31839</v>
      </c>
      <c r="N17" s="365">
        <v>31688</v>
      </c>
      <c r="O17" s="365">
        <v>32165</v>
      </c>
      <c r="P17" s="368">
        <v>32012</v>
      </c>
      <c r="Q17" s="368">
        <v>32199</v>
      </c>
      <c r="R17" s="371">
        <v>31651</v>
      </c>
      <c r="S17" s="368">
        <v>31018</v>
      </c>
      <c r="T17" s="368">
        <v>31116</v>
      </c>
      <c r="U17" s="368">
        <v>31179</v>
      </c>
      <c r="V17" s="368">
        <v>31602</v>
      </c>
      <c r="W17" s="368">
        <v>31648</v>
      </c>
      <c r="X17" s="368">
        <v>31602</v>
      </c>
      <c r="Y17" s="368">
        <v>31518</v>
      </c>
      <c r="Z17" s="368">
        <v>31507</v>
      </c>
      <c r="AA17" s="368">
        <v>31448</v>
      </c>
      <c r="AB17" s="365">
        <v>31434</v>
      </c>
      <c r="AC17" s="365">
        <v>31381</v>
      </c>
      <c r="AD17" s="365">
        <v>31270</v>
      </c>
      <c r="AE17" s="365">
        <v>31232</v>
      </c>
      <c r="AF17" s="365">
        <v>31108</v>
      </c>
      <c r="AG17" s="365">
        <v>31007</v>
      </c>
      <c r="AH17" s="365">
        <v>31046</v>
      </c>
      <c r="AI17" s="365">
        <v>30846</v>
      </c>
      <c r="AJ17" s="365">
        <v>31190</v>
      </c>
      <c r="AK17" s="365">
        <v>31355</v>
      </c>
      <c r="AL17" s="365">
        <v>31311</v>
      </c>
      <c r="AM17" s="365">
        <v>31293</v>
      </c>
      <c r="AN17" s="368">
        <v>31313</v>
      </c>
      <c r="AO17" s="368">
        <v>31230</v>
      </c>
      <c r="AP17" s="368">
        <v>31553</v>
      </c>
      <c r="AQ17" s="368">
        <v>31429</v>
      </c>
      <c r="AR17" s="368">
        <v>31571</v>
      </c>
      <c r="AS17" s="368">
        <v>31643</v>
      </c>
      <c r="AT17" s="368">
        <v>31662</v>
      </c>
      <c r="AU17" s="368">
        <v>31623</v>
      </c>
      <c r="AV17" s="368">
        <v>31476</v>
      </c>
      <c r="AW17" s="368">
        <v>31515</v>
      </c>
      <c r="AX17" s="368">
        <v>31549</v>
      </c>
      <c r="AY17" s="368">
        <v>31621</v>
      </c>
      <c r="AZ17" s="365">
        <v>32002</v>
      </c>
      <c r="BA17" s="365">
        <v>32038</v>
      </c>
      <c r="BB17" s="365">
        <v>32178</v>
      </c>
      <c r="BC17" s="365">
        <v>32073</v>
      </c>
      <c r="BD17" s="365">
        <v>31981</v>
      </c>
      <c r="BE17" s="365">
        <v>31703</v>
      </c>
      <c r="BF17" s="365">
        <v>31952</v>
      </c>
      <c r="BG17" s="365">
        <v>31826</v>
      </c>
      <c r="BH17" s="365">
        <v>31785</v>
      </c>
      <c r="BI17" s="365">
        <v>31582</v>
      </c>
      <c r="BJ17" s="365">
        <v>31649</v>
      </c>
      <c r="BK17" s="365">
        <v>31875</v>
      </c>
      <c r="BL17" s="368">
        <v>31916</v>
      </c>
      <c r="BM17" s="368">
        <v>31964</v>
      </c>
      <c r="BN17" s="368">
        <v>31878</v>
      </c>
      <c r="BO17" s="368">
        <v>31951</v>
      </c>
      <c r="BP17" s="368">
        <v>31960</v>
      </c>
      <c r="BQ17" s="368">
        <v>31931</v>
      </c>
      <c r="BR17" s="368">
        <v>31895</v>
      </c>
      <c r="BS17" s="368">
        <v>31753</v>
      </c>
      <c r="BT17" s="368">
        <v>31741</v>
      </c>
      <c r="BU17" s="368">
        <v>31706</v>
      </c>
      <c r="BV17" s="368">
        <v>31737</v>
      </c>
      <c r="BW17" s="368">
        <v>31857</v>
      </c>
      <c r="BX17" s="365">
        <v>31865</v>
      </c>
      <c r="BY17" s="365">
        <v>31744</v>
      </c>
      <c r="BZ17" s="365">
        <v>31643</v>
      </c>
      <c r="CA17" s="365">
        <v>31538</v>
      </c>
      <c r="CB17" s="365">
        <v>31515</v>
      </c>
      <c r="CC17" s="365">
        <v>30929</v>
      </c>
      <c r="CD17" s="365">
        <v>31014</v>
      </c>
      <c r="CE17" s="365">
        <v>31115</v>
      </c>
      <c r="CF17" s="365">
        <v>30977</v>
      </c>
      <c r="CG17" s="365">
        <v>31008</v>
      </c>
      <c r="CH17" s="365">
        <v>30975</v>
      </c>
      <c r="CI17" s="365">
        <v>30896</v>
      </c>
      <c r="CJ17" s="368">
        <v>30802</v>
      </c>
      <c r="CK17" s="368">
        <v>30831</v>
      </c>
      <c r="CL17" s="368">
        <v>30781</v>
      </c>
      <c r="CM17" s="368">
        <v>30694</v>
      </c>
      <c r="CN17" s="368">
        <v>30789</v>
      </c>
      <c r="CO17" s="368">
        <v>30865</v>
      </c>
      <c r="CP17" s="368">
        <v>31144</v>
      </c>
      <c r="CQ17" s="368">
        <v>31269</v>
      </c>
      <c r="CR17" s="368">
        <v>31320</v>
      </c>
      <c r="CS17" s="368">
        <v>31262</v>
      </c>
      <c r="CT17" s="368">
        <v>31216</v>
      </c>
      <c r="CU17" s="368">
        <v>31118</v>
      </c>
      <c r="CV17" s="365">
        <v>31096</v>
      </c>
      <c r="CW17" s="365">
        <v>31028</v>
      </c>
      <c r="CX17" s="365">
        <v>30895</v>
      </c>
      <c r="CY17" s="365">
        <v>30772</v>
      </c>
      <c r="CZ17" s="365">
        <v>30212</v>
      </c>
      <c r="DA17" s="365">
        <v>29962</v>
      </c>
      <c r="DB17" s="365">
        <v>29796</v>
      </c>
      <c r="DC17" s="365">
        <v>29583</v>
      </c>
      <c r="DD17" s="365">
        <v>29554</v>
      </c>
      <c r="DE17" s="365">
        <v>29302</v>
      </c>
      <c r="DF17" s="365">
        <v>29130</v>
      </c>
      <c r="DG17" s="365">
        <v>29023</v>
      </c>
      <c r="DH17" s="368">
        <v>29032</v>
      </c>
      <c r="DI17" s="368">
        <v>28941</v>
      </c>
      <c r="DJ17" s="368">
        <v>28826</v>
      </c>
      <c r="DK17" s="368">
        <v>28691</v>
      </c>
      <c r="DL17" s="368">
        <v>28606</v>
      </c>
      <c r="DM17" s="368">
        <v>28445</v>
      </c>
      <c r="DN17" s="368">
        <v>28276</v>
      </c>
      <c r="DO17" s="368">
        <v>28137</v>
      </c>
      <c r="DP17" s="368">
        <v>28029</v>
      </c>
      <c r="DQ17" s="368">
        <v>27873</v>
      </c>
      <c r="DR17" s="368">
        <v>27779</v>
      </c>
      <c r="DS17" s="368">
        <v>27555</v>
      </c>
      <c r="DT17" s="365">
        <v>27509</v>
      </c>
      <c r="DU17" s="365">
        <v>27605</v>
      </c>
      <c r="DV17" s="365">
        <v>27559</v>
      </c>
      <c r="DW17" s="365">
        <v>27512</v>
      </c>
      <c r="DX17" s="365">
        <v>27558</v>
      </c>
      <c r="DY17" s="365">
        <v>27453</v>
      </c>
      <c r="DZ17" s="365">
        <v>27782</v>
      </c>
      <c r="EA17" s="365">
        <v>27613</v>
      </c>
      <c r="EB17" s="365">
        <v>27571</v>
      </c>
      <c r="EC17" s="365">
        <v>27454</v>
      </c>
      <c r="ED17" s="365">
        <v>27382</v>
      </c>
      <c r="EE17" s="365">
        <v>27267</v>
      </c>
      <c r="EF17" s="368">
        <v>27226</v>
      </c>
      <c r="EG17" s="368">
        <v>27251</v>
      </c>
      <c r="EH17" s="368">
        <v>27109</v>
      </c>
      <c r="EI17" s="368">
        <v>26970</v>
      </c>
      <c r="EJ17" s="368">
        <v>26821</v>
      </c>
      <c r="EK17" s="368">
        <v>26689</v>
      </c>
      <c r="EL17" s="368">
        <v>26544</v>
      </c>
      <c r="EM17" s="368">
        <v>26534</v>
      </c>
      <c r="EN17" s="368">
        <v>26686</v>
      </c>
      <c r="EO17" s="368">
        <v>26572</v>
      </c>
      <c r="EP17" s="368">
        <v>26521</v>
      </c>
      <c r="EQ17" s="368">
        <v>26514</v>
      </c>
      <c r="ER17" s="365">
        <v>26623</v>
      </c>
      <c r="ES17" s="365">
        <v>26695</v>
      </c>
      <c r="ET17" s="365">
        <v>26473</v>
      </c>
      <c r="EU17" s="365">
        <v>26355</v>
      </c>
      <c r="EV17" s="365">
        <v>26294</v>
      </c>
      <c r="EW17" s="365">
        <v>26251</v>
      </c>
      <c r="EX17" s="365">
        <v>26364</v>
      </c>
      <c r="EY17" s="365">
        <v>26331</v>
      </c>
      <c r="EZ17" s="365">
        <v>26256</v>
      </c>
      <c r="FA17" s="365">
        <v>26270</v>
      </c>
      <c r="FB17" s="365">
        <v>26200</v>
      </c>
      <c r="FC17" s="365">
        <v>26156</v>
      </c>
      <c r="FD17" s="368">
        <v>26310</v>
      </c>
      <c r="FE17" s="368">
        <v>26154</v>
      </c>
      <c r="FF17" s="368">
        <v>25884</v>
      </c>
      <c r="FG17" s="368">
        <v>25924</v>
      </c>
      <c r="FH17" s="368">
        <v>25946</v>
      </c>
      <c r="FI17" s="368">
        <v>25799</v>
      </c>
      <c r="FJ17" s="368">
        <v>25808</v>
      </c>
      <c r="FK17" s="368">
        <v>25721</v>
      </c>
      <c r="FL17" s="368">
        <v>25678</v>
      </c>
      <c r="FM17" s="368">
        <v>25708</v>
      </c>
      <c r="FN17" s="368">
        <v>25720</v>
      </c>
      <c r="FO17" s="368">
        <v>25701</v>
      </c>
      <c r="FP17" s="365">
        <v>25816</v>
      </c>
      <c r="FQ17" s="365">
        <v>25877</v>
      </c>
      <c r="FR17" s="365">
        <v>25851</v>
      </c>
      <c r="FS17" s="365">
        <v>25480</v>
      </c>
      <c r="FT17" s="365">
        <v>25426</v>
      </c>
      <c r="FU17" s="365">
        <v>25435</v>
      </c>
      <c r="FV17" s="365">
        <v>25447</v>
      </c>
      <c r="FW17" s="365">
        <v>25466</v>
      </c>
      <c r="FX17" s="365">
        <v>25384</v>
      </c>
      <c r="FY17" s="365">
        <v>25409</v>
      </c>
      <c r="FZ17" s="365">
        <v>25318</v>
      </c>
      <c r="GA17" s="365">
        <v>25408</v>
      </c>
      <c r="GB17" s="365">
        <v>25522</v>
      </c>
      <c r="GC17" s="365">
        <v>25500</v>
      </c>
      <c r="GD17" s="365">
        <v>25447</v>
      </c>
      <c r="GE17" s="365">
        <v>25389</v>
      </c>
      <c r="GF17" s="374">
        <v>25413</v>
      </c>
      <c r="GG17" s="365">
        <v>25260</v>
      </c>
      <c r="GH17" s="315">
        <v>-153</v>
      </c>
      <c r="GI17" s="316">
        <v>99.397945933183806</v>
      </c>
      <c r="GJ17" s="315">
        <v>-148</v>
      </c>
      <c r="GK17" s="316">
        <v>99.417506297229195</v>
      </c>
      <c r="GO17" s="319" t="s">
        <v>681</v>
      </c>
      <c r="GP17" s="164">
        <v>2241894</v>
      </c>
      <c r="GQ17" s="164">
        <v>2336079</v>
      </c>
      <c r="GR17" s="164">
        <v>2338345</v>
      </c>
      <c r="GS17" s="164">
        <v>2290422</v>
      </c>
      <c r="GT17" s="164">
        <v>2427993</v>
      </c>
      <c r="GU17" s="164">
        <v>2446658</v>
      </c>
      <c r="GV17" s="164">
        <v>2677491</v>
      </c>
      <c r="GW17" s="326">
        <v>2762533</v>
      </c>
      <c r="GX17" s="326">
        <v>2850159</v>
      </c>
      <c r="GY17" s="31"/>
    </row>
    <row r="18" spans="1:208" ht="15" outlineLevel="2">
      <c r="A18" s="363">
        <v>895</v>
      </c>
      <c r="B18" s="364" t="s">
        <v>532</v>
      </c>
      <c r="C18" s="335" t="s">
        <v>483</v>
      </c>
      <c r="D18" s="365">
        <v>19759</v>
      </c>
      <c r="E18" s="365">
        <v>19809</v>
      </c>
      <c r="F18" s="365">
        <v>19745</v>
      </c>
      <c r="G18" s="365">
        <v>19757</v>
      </c>
      <c r="H18" s="365">
        <v>19753</v>
      </c>
      <c r="I18" s="365">
        <v>19856</v>
      </c>
      <c r="J18" s="365">
        <v>19756</v>
      </c>
      <c r="K18" s="365">
        <v>19804</v>
      </c>
      <c r="L18" s="365">
        <v>19659</v>
      </c>
      <c r="M18" s="365">
        <v>19604</v>
      </c>
      <c r="N18" s="365">
        <v>19359</v>
      </c>
      <c r="O18" s="365">
        <v>19996</v>
      </c>
      <c r="P18" s="368">
        <v>20015</v>
      </c>
      <c r="Q18" s="368">
        <v>19812</v>
      </c>
      <c r="R18" s="371">
        <v>19779</v>
      </c>
      <c r="S18" s="368">
        <v>19935</v>
      </c>
      <c r="T18" s="368">
        <v>19891</v>
      </c>
      <c r="U18" s="368">
        <v>20277</v>
      </c>
      <c r="V18" s="368">
        <v>20454</v>
      </c>
      <c r="W18" s="368">
        <v>20352</v>
      </c>
      <c r="X18" s="368">
        <v>20573</v>
      </c>
      <c r="Y18" s="368">
        <v>20683</v>
      </c>
      <c r="Z18" s="368">
        <v>20769</v>
      </c>
      <c r="AA18" s="368">
        <v>20872</v>
      </c>
      <c r="AB18" s="365">
        <v>20990</v>
      </c>
      <c r="AC18" s="365">
        <v>21130</v>
      </c>
      <c r="AD18" s="365">
        <v>21135</v>
      </c>
      <c r="AE18" s="365">
        <v>21119</v>
      </c>
      <c r="AF18" s="365">
        <v>21158</v>
      </c>
      <c r="AG18" s="365">
        <v>21032</v>
      </c>
      <c r="AH18" s="365">
        <v>21000</v>
      </c>
      <c r="AI18" s="365">
        <v>20865</v>
      </c>
      <c r="AJ18" s="365">
        <v>21122</v>
      </c>
      <c r="AK18" s="365">
        <v>21297</v>
      </c>
      <c r="AL18" s="365">
        <v>21226</v>
      </c>
      <c r="AM18" s="365">
        <v>21283</v>
      </c>
      <c r="AN18" s="368">
        <v>21304</v>
      </c>
      <c r="AO18" s="368">
        <v>21323</v>
      </c>
      <c r="AP18" s="368">
        <v>21501</v>
      </c>
      <c r="AQ18" s="368">
        <v>21383</v>
      </c>
      <c r="AR18" s="368">
        <v>21472</v>
      </c>
      <c r="AS18" s="368">
        <v>21693</v>
      </c>
      <c r="AT18" s="368">
        <v>21658</v>
      </c>
      <c r="AU18" s="368">
        <v>21732</v>
      </c>
      <c r="AV18" s="368">
        <v>21600</v>
      </c>
      <c r="AW18" s="368">
        <v>21718</v>
      </c>
      <c r="AX18" s="368">
        <v>21646</v>
      </c>
      <c r="AY18" s="368">
        <v>21726</v>
      </c>
      <c r="AZ18" s="365">
        <v>22056</v>
      </c>
      <c r="BA18" s="365">
        <v>22065</v>
      </c>
      <c r="BB18" s="365">
        <v>22242</v>
      </c>
      <c r="BC18" s="365">
        <v>22280</v>
      </c>
      <c r="BD18" s="365">
        <v>22291</v>
      </c>
      <c r="BE18" s="365">
        <v>22235</v>
      </c>
      <c r="BF18" s="365">
        <v>22422</v>
      </c>
      <c r="BG18" s="365">
        <v>22362</v>
      </c>
      <c r="BH18" s="365">
        <v>22288</v>
      </c>
      <c r="BI18" s="365">
        <v>22222</v>
      </c>
      <c r="BJ18" s="365">
        <v>22385</v>
      </c>
      <c r="BK18" s="365">
        <v>22596</v>
      </c>
      <c r="BL18" s="368">
        <v>22648</v>
      </c>
      <c r="BM18" s="368">
        <v>22788</v>
      </c>
      <c r="BN18" s="368">
        <v>22834</v>
      </c>
      <c r="BO18" s="368">
        <v>22894</v>
      </c>
      <c r="BP18" s="368">
        <v>22927</v>
      </c>
      <c r="BQ18" s="368">
        <v>22969</v>
      </c>
      <c r="BR18" s="368">
        <v>22987</v>
      </c>
      <c r="BS18" s="368">
        <v>22985</v>
      </c>
      <c r="BT18" s="368">
        <v>23031</v>
      </c>
      <c r="BU18" s="368">
        <v>23070</v>
      </c>
      <c r="BV18" s="368">
        <v>23132</v>
      </c>
      <c r="BW18" s="368">
        <v>23140</v>
      </c>
      <c r="BX18" s="365">
        <v>23173</v>
      </c>
      <c r="BY18" s="365">
        <v>23052</v>
      </c>
      <c r="BZ18" s="365">
        <v>23049</v>
      </c>
      <c r="CA18" s="365">
        <v>23001</v>
      </c>
      <c r="CB18" s="365">
        <v>22986</v>
      </c>
      <c r="CC18" s="365">
        <v>22694</v>
      </c>
      <c r="CD18" s="365">
        <v>22796</v>
      </c>
      <c r="CE18" s="365">
        <v>22814</v>
      </c>
      <c r="CF18" s="365">
        <v>22710</v>
      </c>
      <c r="CG18" s="365">
        <v>22698</v>
      </c>
      <c r="CH18" s="365">
        <v>22642</v>
      </c>
      <c r="CI18" s="365">
        <v>22586</v>
      </c>
      <c r="CJ18" s="368">
        <v>22516</v>
      </c>
      <c r="CK18" s="368">
        <v>22518</v>
      </c>
      <c r="CL18" s="368">
        <v>22471</v>
      </c>
      <c r="CM18" s="368">
        <v>22341</v>
      </c>
      <c r="CN18" s="368">
        <v>22347</v>
      </c>
      <c r="CO18" s="368">
        <v>22380</v>
      </c>
      <c r="CP18" s="368">
        <v>22533</v>
      </c>
      <c r="CQ18" s="368">
        <v>22639</v>
      </c>
      <c r="CR18" s="368">
        <v>22650</v>
      </c>
      <c r="CS18" s="368">
        <v>22620</v>
      </c>
      <c r="CT18" s="368">
        <v>22597</v>
      </c>
      <c r="CU18" s="368">
        <v>22668</v>
      </c>
      <c r="CV18" s="365">
        <v>22835</v>
      </c>
      <c r="CW18" s="365">
        <v>22955</v>
      </c>
      <c r="CX18" s="365">
        <v>22926</v>
      </c>
      <c r="CY18" s="365">
        <v>22998</v>
      </c>
      <c r="CZ18" s="365">
        <v>22924</v>
      </c>
      <c r="DA18" s="365">
        <v>22898</v>
      </c>
      <c r="DB18" s="365">
        <v>22947</v>
      </c>
      <c r="DC18" s="365">
        <v>22887</v>
      </c>
      <c r="DD18" s="365">
        <v>22938</v>
      </c>
      <c r="DE18" s="365">
        <v>22896</v>
      </c>
      <c r="DF18" s="365">
        <v>22931</v>
      </c>
      <c r="DG18" s="365">
        <v>22912</v>
      </c>
      <c r="DH18" s="368">
        <v>23011</v>
      </c>
      <c r="DI18" s="368">
        <v>22992</v>
      </c>
      <c r="DJ18" s="368">
        <v>23042</v>
      </c>
      <c r="DK18" s="368">
        <v>22980</v>
      </c>
      <c r="DL18" s="368">
        <v>22996</v>
      </c>
      <c r="DM18" s="368">
        <v>22954</v>
      </c>
      <c r="DN18" s="368">
        <v>22893</v>
      </c>
      <c r="DO18" s="368">
        <v>22889</v>
      </c>
      <c r="DP18" s="368">
        <v>22890</v>
      </c>
      <c r="DQ18" s="368">
        <v>22893</v>
      </c>
      <c r="DR18" s="368">
        <v>22881</v>
      </c>
      <c r="DS18" s="368">
        <v>22820</v>
      </c>
      <c r="DT18" s="365">
        <v>22895</v>
      </c>
      <c r="DU18" s="365">
        <v>23162</v>
      </c>
      <c r="DV18" s="365">
        <v>23225</v>
      </c>
      <c r="DW18" s="365">
        <v>23262</v>
      </c>
      <c r="DX18" s="365">
        <v>23388</v>
      </c>
      <c r="DY18" s="365">
        <v>23333</v>
      </c>
      <c r="DZ18" s="365">
        <v>23372</v>
      </c>
      <c r="EA18" s="365">
        <v>23266</v>
      </c>
      <c r="EB18" s="365">
        <v>23269</v>
      </c>
      <c r="EC18" s="365">
        <v>23253</v>
      </c>
      <c r="ED18" s="365">
        <v>23271</v>
      </c>
      <c r="EE18" s="365">
        <v>23212</v>
      </c>
      <c r="EF18" s="368">
        <v>23244</v>
      </c>
      <c r="EG18" s="368">
        <v>23378</v>
      </c>
      <c r="EH18" s="368">
        <v>23387</v>
      </c>
      <c r="EI18" s="368">
        <v>23447</v>
      </c>
      <c r="EJ18" s="368">
        <v>23409</v>
      </c>
      <c r="EK18" s="368">
        <v>23384</v>
      </c>
      <c r="EL18" s="368">
        <v>23405</v>
      </c>
      <c r="EM18" s="368">
        <v>23428</v>
      </c>
      <c r="EN18" s="368">
        <v>23645</v>
      </c>
      <c r="EO18" s="368">
        <v>23676</v>
      </c>
      <c r="EP18" s="368">
        <v>23689</v>
      </c>
      <c r="EQ18" s="368">
        <v>23758</v>
      </c>
      <c r="ER18" s="365">
        <v>23834</v>
      </c>
      <c r="ES18" s="365">
        <v>23932</v>
      </c>
      <c r="ET18" s="365">
        <v>24046</v>
      </c>
      <c r="EU18" s="365">
        <v>24040</v>
      </c>
      <c r="EV18" s="365">
        <v>24089</v>
      </c>
      <c r="EW18" s="365">
        <v>24090</v>
      </c>
      <c r="EX18" s="365">
        <v>24289</v>
      </c>
      <c r="EY18" s="365">
        <v>24372</v>
      </c>
      <c r="EZ18" s="365">
        <v>24305</v>
      </c>
      <c r="FA18" s="365">
        <v>24407</v>
      </c>
      <c r="FB18" s="365">
        <v>24432</v>
      </c>
      <c r="FC18" s="365">
        <v>24496</v>
      </c>
      <c r="FD18" s="368">
        <v>24679</v>
      </c>
      <c r="FE18" s="368">
        <v>24649</v>
      </c>
      <c r="FF18" s="368">
        <v>24440</v>
      </c>
      <c r="FG18" s="368">
        <v>24445</v>
      </c>
      <c r="FH18" s="368">
        <v>24555</v>
      </c>
      <c r="FI18" s="368">
        <v>24503</v>
      </c>
      <c r="FJ18" s="368">
        <v>24591</v>
      </c>
      <c r="FK18" s="368">
        <v>24576</v>
      </c>
      <c r="FL18" s="368">
        <v>24524</v>
      </c>
      <c r="FM18" s="368">
        <v>24562</v>
      </c>
      <c r="FN18" s="368">
        <v>24523</v>
      </c>
      <c r="FO18" s="368">
        <v>24553</v>
      </c>
      <c r="FP18" s="365">
        <v>24624</v>
      </c>
      <c r="FQ18" s="365">
        <v>24690</v>
      </c>
      <c r="FR18" s="365">
        <v>24635</v>
      </c>
      <c r="FS18" s="365">
        <v>24468</v>
      </c>
      <c r="FT18" s="365">
        <v>24446</v>
      </c>
      <c r="FU18" s="365">
        <v>24455</v>
      </c>
      <c r="FV18" s="365">
        <v>24408</v>
      </c>
      <c r="FW18" s="365">
        <v>24511</v>
      </c>
      <c r="FX18" s="365">
        <v>24478</v>
      </c>
      <c r="FY18" s="365">
        <v>24572</v>
      </c>
      <c r="FZ18" s="365">
        <v>24567</v>
      </c>
      <c r="GA18" s="365">
        <v>24599</v>
      </c>
      <c r="GB18" s="365">
        <v>24726</v>
      </c>
      <c r="GC18" s="365">
        <v>24911</v>
      </c>
      <c r="GD18" s="365">
        <v>24775</v>
      </c>
      <c r="GE18" s="365">
        <v>24676</v>
      </c>
      <c r="GF18" s="374">
        <v>24648</v>
      </c>
      <c r="GG18" s="365">
        <v>24458</v>
      </c>
      <c r="GH18" s="315">
        <v>-190</v>
      </c>
      <c r="GI18" s="316">
        <v>99.229146381045098</v>
      </c>
      <c r="GJ18" s="315">
        <v>-141</v>
      </c>
      <c r="GK18" s="316">
        <v>99.426805967722302</v>
      </c>
      <c r="GQ18" s="42"/>
    </row>
    <row r="19" spans="1:208" ht="15" outlineLevel="1">
      <c r="A19" s="359" t="s">
        <v>533</v>
      </c>
      <c r="B19" s="360"/>
      <c r="C19" s="361" t="s">
        <v>698</v>
      </c>
      <c r="D19" s="362">
        <v>328512</v>
      </c>
      <c r="E19" s="362">
        <v>330271</v>
      </c>
      <c r="F19" s="362">
        <v>330450</v>
      </c>
      <c r="G19" s="362">
        <v>328977</v>
      </c>
      <c r="H19" s="362">
        <v>328856</v>
      </c>
      <c r="I19" s="362">
        <v>329583</v>
      </c>
      <c r="J19" s="362">
        <v>326232</v>
      </c>
      <c r="K19" s="362">
        <v>328828</v>
      </c>
      <c r="L19" s="362">
        <v>324214</v>
      </c>
      <c r="M19" s="362">
        <v>322932</v>
      </c>
      <c r="N19" s="362">
        <v>322849</v>
      </c>
      <c r="O19" s="362">
        <v>325430</v>
      </c>
      <c r="P19" s="362">
        <v>324961</v>
      </c>
      <c r="Q19" s="362">
        <v>330540</v>
      </c>
      <c r="R19" s="370">
        <v>333325</v>
      </c>
      <c r="S19" s="362">
        <v>309826</v>
      </c>
      <c r="T19" s="362">
        <v>331933</v>
      </c>
      <c r="U19" s="362">
        <v>336373</v>
      </c>
      <c r="V19" s="362">
        <v>340660</v>
      </c>
      <c r="W19" s="362">
        <v>344976</v>
      </c>
      <c r="X19" s="362">
        <v>345741</v>
      </c>
      <c r="Y19" s="362">
        <v>350453</v>
      </c>
      <c r="Z19" s="362">
        <v>350933</v>
      </c>
      <c r="AA19" s="362">
        <v>350407</v>
      </c>
      <c r="AB19" s="362">
        <v>348933</v>
      </c>
      <c r="AC19" s="362">
        <v>350803</v>
      </c>
      <c r="AD19" s="362">
        <v>350653</v>
      </c>
      <c r="AE19" s="362">
        <v>351191</v>
      </c>
      <c r="AF19" s="362">
        <v>351935</v>
      </c>
      <c r="AG19" s="362">
        <v>347300</v>
      </c>
      <c r="AH19" s="362">
        <v>348410</v>
      </c>
      <c r="AI19" s="362">
        <v>348143</v>
      </c>
      <c r="AJ19" s="362">
        <v>347443</v>
      </c>
      <c r="AK19" s="362">
        <v>347989</v>
      </c>
      <c r="AL19" s="362">
        <v>346745</v>
      </c>
      <c r="AM19" s="362">
        <v>347751</v>
      </c>
      <c r="AN19" s="362">
        <v>347437</v>
      </c>
      <c r="AO19" s="362">
        <v>347601</v>
      </c>
      <c r="AP19" s="362">
        <v>348802</v>
      </c>
      <c r="AQ19" s="362">
        <v>348361</v>
      </c>
      <c r="AR19" s="362">
        <v>353716</v>
      </c>
      <c r="AS19" s="362">
        <v>356260</v>
      </c>
      <c r="AT19" s="362">
        <v>357865</v>
      </c>
      <c r="AU19" s="362">
        <v>358783</v>
      </c>
      <c r="AV19" s="362">
        <v>355153</v>
      </c>
      <c r="AW19" s="362">
        <v>356397</v>
      </c>
      <c r="AX19" s="362">
        <v>356537</v>
      </c>
      <c r="AY19" s="362">
        <v>357208</v>
      </c>
      <c r="AZ19" s="362">
        <v>358546</v>
      </c>
      <c r="BA19" s="362">
        <v>360288</v>
      </c>
      <c r="BB19" s="362">
        <v>359409</v>
      </c>
      <c r="BC19" s="362">
        <v>359629</v>
      </c>
      <c r="BD19" s="362">
        <v>361049</v>
      </c>
      <c r="BE19" s="362">
        <v>358635</v>
      </c>
      <c r="BF19" s="362">
        <v>360350</v>
      </c>
      <c r="BG19" s="362">
        <v>358629</v>
      </c>
      <c r="BH19" s="362">
        <v>366071</v>
      </c>
      <c r="BI19" s="362">
        <v>364156</v>
      </c>
      <c r="BJ19" s="362">
        <v>366281</v>
      </c>
      <c r="BK19" s="362">
        <v>373117</v>
      </c>
      <c r="BL19" s="362">
        <v>374199</v>
      </c>
      <c r="BM19" s="362">
        <v>376751</v>
      </c>
      <c r="BN19" s="362">
        <v>377201</v>
      </c>
      <c r="BO19" s="362">
        <v>377378</v>
      </c>
      <c r="BP19" s="362">
        <v>378183</v>
      </c>
      <c r="BQ19" s="362">
        <v>376888</v>
      </c>
      <c r="BR19" s="362">
        <v>370686</v>
      </c>
      <c r="BS19" s="362">
        <v>364845</v>
      </c>
      <c r="BT19" s="362">
        <v>363294</v>
      </c>
      <c r="BU19" s="362">
        <v>363332</v>
      </c>
      <c r="BV19" s="362">
        <v>362873</v>
      </c>
      <c r="BW19" s="362">
        <v>364182</v>
      </c>
      <c r="BX19" s="362">
        <v>364700</v>
      </c>
      <c r="BY19" s="362">
        <v>362873</v>
      </c>
      <c r="BZ19" s="362">
        <v>358926</v>
      </c>
      <c r="CA19" s="362">
        <v>355938</v>
      </c>
      <c r="CB19" s="362">
        <v>354569</v>
      </c>
      <c r="CC19" s="362">
        <v>350211</v>
      </c>
      <c r="CD19" s="362">
        <v>345240</v>
      </c>
      <c r="CE19" s="362">
        <v>344931</v>
      </c>
      <c r="CF19" s="362">
        <v>344905</v>
      </c>
      <c r="CG19" s="362">
        <v>344857</v>
      </c>
      <c r="CH19" s="362">
        <v>344849</v>
      </c>
      <c r="CI19" s="362">
        <v>344724</v>
      </c>
      <c r="CJ19" s="362">
        <v>343917</v>
      </c>
      <c r="CK19" s="362">
        <v>345267</v>
      </c>
      <c r="CL19" s="362">
        <v>343825</v>
      </c>
      <c r="CM19" s="362">
        <v>343830</v>
      </c>
      <c r="CN19" s="362">
        <v>343999</v>
      </c>
      <c r="CO19" s="362">
        <v>346684</v>
      </c>
      <c r="CP19" s="362">
        <v>349403</v>
      </c>
      <c r="CQ19" s="362">
        <v>349661</v>
      </c>
      <c r="CR19" s="362">
        <v>349992</v>
      </c>
      <c r="CS19" s="362">
        <v>351486</v>
      </c>
      <c r="CT19" s="362">
        <v>353692</v>
      </c>
      <c r="CU19" s="362">
        <v>354910</v>
      </c>
      <c r="CV19" s="362">
        <v>355253</v>
      </c>
      <c r="CW19" s="362">
        <v>355109</v>
      </c>
      <c r="CX19" s="362">
        <v>355135</v>
      </c>
      <c r="CY19" s="362">
        <v>354942</v>
      </c>
      <c r="CZ19" s="362">
        <v>355582</v>
      </c>
      <c r="DA19" s="362">
        <v>355086</v>
      </c>
      <c r="DB19" s="362">
        <v>354088</v>
      </c>
      <c r="DC19" s="362">
        <v>353891</v>
      </c>
      <c r="DD19" s="362">
        <v>357398</v>
      </c>
      <c r="DE19" s="362">
        <v>356413</v>
      </c>
      <c r="DF19" s="362">
        <v>360852</v>
      </c>
      <c r="DG19" s="362">
        <v>362545</v>
      </c>
      <c r="DH19" s="362">
        <v>363568</v>
      </c>
      <c r="DI19" s="362">
        <v>364840</v>
      </c>
      <c r="DJ19" s="362">
        <v>364686</v>
      </c>
      <c r="DK19" s="362">
        <v>364596</v>
      </c>
      <c r="DL19" s="362">
        <v>364754</v>
      </c>
      <c r="DM19" s="362">
        <v>363867</v>
      </c>
      <c r="DN19" s="362">
        <v>362875</v>
      </c>
      <c r="DO19" s="362">
        <v>362609</v>
      </c>
      <c r="DP19" s="362">
        <v>362681</v>
      </c>
      <c r="DQ19" s="362">
        <v>361639</v>
      </c>
      <c r="DR19" s="362">
        <v>359638</v>
      </c>
      <c r="DS19" s="362">
        <v>360360</v>
      </c>
      <c r="DT19" s="362">
        <v>360789</v>
      </c>
      <c r="DU19" s="362">
        <v>367562</v>
      </c>
      <c r="DV19" s="362">
        <v>372192</v>
      </c>
      <c r="DW19" s="362">
        <v>373865</v>
      </c>
      <c r="DX19" s="362">
        <v>376540</v>
      </c>
      <c r="DY19" s="362">
        <v>376955</v>
      </c>
      <c r="DZ19" s="362">
        <v>377299</v>
      </c>
      <c r="EA19" s="362">
        <v>372361</v>
      </c>
      <c r="EB19" s="362">
        <v>373902</v>
      </c>
      <c r="EC19" s="362">
        <v>373255</v>
      </c>
      <c r="ED19" s="362">
        <v>372422</v>
      </c>
      <c r="EE19" s="362">
        <v>371489</v>
      </c>
      <c r="EF19" s="362">
        <v>372505</v>
      </c>
      <c r="EG19" s="362">
        <v>373724</v>
      </c>
      <c r="EH19" s="362">
        <v>372200</v>
      </c>
      <c r="EI19" s="362">
        <v>371718</v>
      </c>
      <c r="EJ19" s="362">
        <v>371692</v>
      </c>
      <c r="EK19" s="362">
        <v>372014</v>
      </c>
      <c r="EL19" s="362">
        <v>373298</v>
      </c>
      <c r="EM19" s="362">
        <v>374069</v>
      </c>
      <c r="EN19" s="362">
        <v>380150</v>
      </c>
      <c r="EO19" s="362">
        <v>378886</v>
      </c>
      <c r="EP19" s="362">
        <v>378541</v>
      </c>
      <c r="EQ19" s="362">
        <v>379773</v>
      </c>
      <c r="ER19" s="362">
        <v>380477</v>
      </c>
      <c r="ES19" s="362">
        <v>381690</v>
      </c>
      <c r="ET19" s="362">
        <v>384836</v>
      </c>
      <c r="EU19" s="362">
        <v>385011</v>
      </c>
      <c r="EV19" s="362">
        <v>386942</v>
      </c>
      <c r="EW19" s="362">
        <v>386806</v>
      </c>
      <c r="EX19" s="362">
        <v>396824</v>
      </c>
      <c r="EY19" s="362">
        <v>397330</v>
      </c>
      <c r="EZ19" s="362">
        <v>397183</v>
      </c>
      <c r="FA19" s="362">
        <v>398897</v>
      </c>
      <c r="FB19" s="362">
        <v>398957</v>
      </c>
      <c r="FC19" s="362">
        <v>400192</v>
      </c>
      <c r="FD19" s="362">
        <v>403582</v>
      </c>
      <c r="FE19" s="362">
        <v>404752</v>
      </c>
      <c r="FF19" s="362">
        <v>402473</v>
      </c>
      <c r="FG19" s="362">
        <v>401294</v>
      </c>
      <c r="FH19" s="362">
        <v>401861</v>
      </c>
      <c r="FI19" s="362">
        <v>401141</v>
      </c>
      <c r="FJ19" s="362">
        <v>401208</v>
      </c>
      <c r="FK19" s="362">
        <v>404720</v>
      </c>
      <c r="FL19" s="362">
        <v>401878</v>
      </c>
      <c r="FM19" s="362">
        <v>401791</v>
      </c>
      <c r="FN19" s="362">
        <v>402534</v>
      </c>
      <c r="FO19" s="362">
        <v>403865</v>
      </c>
      <c r="FP19" s="362">
        <v>407178</v>
      </c>
      <c r="FQ19" s="362">
        <v>409261</v>
      </c>
      <c r="FR19" s="362">
        <v>409802</v>
      </c>
      <c r="FS19" s="362">
        <v>407845</v>
      </c>
      <c r="FT19" s="362">
        <v>406806</v>
      </c>
      <c r="FU19" s="362">
        <v>405971</v>
      </c>
      <c r="FV19" s="362">
        <v>405983</v>
      </c>
      <c r="FW19" s="362">
        <v>405453</v>
      </c>
      <c r="FX19" s="362">
        <v>405886</v>
      </c>
      <c r="FY19" s="362">
        <v>407306</v>
      </c>
      <c r="FZ19" s="362">
        <v>406914</v>
      </c>
      <c r="GA19" s="362">
        <v>407104</v>
      </c>
      <c r="GB19" s="362">
        <v>412049</v>
      </c>
      <c r="GC19" s="362">
        <v>413091</v>
      </c>
      <c r="GD19" s="362">
        <v>410566</v>
      </c>
      <c r="GE19" s="362">
        <v>408582</v>
      </c>
      <c r="GF19" s="375">
        <v>408362</v>
      </c>
      <c r="GG19" s="362">
        <v>397435</v>
      </c>
      <c r="GH19" s="315">
        <v>-10927</v>
      </c>
      <c r="GI19" s="316">
        <v>97.324187852934401</v>
      </c>
      <c r="GJ19" s="315">
        <v>-9669</v>
      </c>
      <c r="GK19" s="316">
        <v>97.624931221506003</v>
      </c>
    </row>
    <row r="20" spans="1:208" ht="15" outlineLevel="2">
      <c r="A20" s="363">
        <v>45</v>
      </c>
      <c r="B20" s="364" t="s">
        <v>533</v>
      </c>
      <c r="C20" s="335" t="s">
        <v>563</v>
      </c>
      <c r="D20" s="365">
        <v>55003</v>
      </c>
      <c r="E20" s="365">
        <v>55241</v>
      </c>
      <c r="F20" s="365">
        <v>55023</v>
      </c>
      <c r="G20" s="365">
        <v>54978</v>
      </c>
      <c r="H20" s="365">
        <v>54442</v>
      </c>
      <c r="I20" s="365">
        <v>54737</v>
      </c>
      <c r="J20" s="365">
        <v>53566</v>
      </c>
      <c r="K20" s="365">
        <v>54571</v>
      </c>
      <c r="L20" s="365">
        <v>52761</v>
      </c>
      <c r="M20" s="365">
        <v>51739</v>
      </c>
      <c r="N20" s="365">
        <v>51567</v>
      </c>
      <c r="O20" s="365">
        <v>51697</v>
      </c>
      <c r="P20" s="368">
        <v>51449</v>
      </c>
      <c r="Q20" s="368">
        <v>51131</v>
      </c>
      <c r="R20" s="371">
        <v>51111</v>
      </c>
      <c r="S20" s="368">
        <v>45207</v>
      </c>
      <c r="T20" s="368">
        <v>51161</v>
      </c>
      <c r="U20" s="368">
        <v>51443</v>
      </c>
      <c r="V20" s="368">
        <v>52197</v>
      </c>
      <c r="W20" s="368">
        <v>53128</v>
      </c>
      <c r="X20" s="368">
        <v>53053</v>
      </c>
      <c r="Y20" s="368">
        <v>53454</v>
      </c>
      <c r="Z20" s="368">
        <v>53412</v>
      </c>
      <c r="AA20" s="368">
        <v>52887</v>
      </c>
      <c r="AB20" s="365">
        <v>52834</v>
      </c>
      <c r="AC20" s="365">
        <v>52792</v>
      </c>
      <c r="AD20" s="365">
        <v>52568</v>
      </c>
      <c r="AE20" s="365">
        <v>52620</v>
      </c>
      <c r="AF20" s="365">
        <v>52617</v>
      </c>
      <c r="AG20" s="365">
        <v>51006</v>
      </c>
      <c r="AH20" s="365">
        <v>51027</v>
      </c>
      <c r="AI20" s="365">
        <v>51177</v>
      </c>
      <c r="AJ20" s="365">
        <v>51021</v>
      </c>
      <c r="AK20" s="365">
        <v>51334</v>
      </c>
      <c r="AL20" s="365">
        <v>51401</v>
      </c>
      <c r="AM20" s="365">
        <v>52380</v>
      </c>
      <c r="AN20" s="368">
        <v>52093</v>
      </c>
      <c r="AO20" s="368">
        <v>52100</v>
      </c>
      <c r="AP20" s="368">
        <v>52237</v>
      </c>
      <c r="AQ20" s="368">
        <v>52024</v>
      </c>
      <c r="AR20" s="368">
        <v>54139</v>
      </c>
      <c r="AS20" s="368">
        <v>54315</v>
      </c>
      <c r="AT20" s="368">
        <v>54648</v>
      </c>
      <c r="AU20" s="368">
        <v>54960</v>
      </c>
      <c r="AV20" s="368">
        <v>54154</v>
      </c>
      <c r="AW20" s="368">
        <v>54374</v>
      </c>
      <c r="AX20" s="368">
        <v>54256</v>
      </c>
      <c r="AY20" s="368">
        <v>54140</v>
      </c>
      <c r="AZ20" s="365">
        <v>54464</v>
      </c>
      <c r="BA20" s="365">
        <v>55052</v>
      </c>
      <c r="BB20" s="365">
        <v>54521</v>
      </c>
      <c r="BC20" s="365">
        <v>54313</v>
      </c>
      <c r="BD20" s="365">
        <v>54178</v>
      </c>
      <c r="BE20" s="365">
        <v>53284</v>
      </c>
      <c r="BF20" s="365">
        <v>53223</v>
      </c>
      <c r="BG20" s="365">
        <v>52559</v>
      </c>
      <c r="BH20" s="365">
        <v>52979</v>
      </c>
      <c r="BI20" s="365">
        <v>52257</v>
      </c>
      <c r="BJ20" s="365">
        <v>53151</v>
      </c>
      <c r="BK20" s="365">
        <v>53867</v>
      </c>
      <c r="BL20" s="368">
        <v>54061</v>
      </c>
      <c r="BM20" s="368">
        <v>54737</v>
      </c>
      <c r="BN20" s="368">
        <v>54825</v>
      </c>
      <c r="BO20" s="368">
        <v>54808</v>
      </c>
      <c r="BP20" s="368">
        <v>55072</v>
      </c>
      <c r="BQ20" s="368">
        <v>54966</v>
      </c>
      <c r="BR20" s="368">
        <v>53273</v>
      </c>
      <c r="BS20" s="368">
        <v>52486</v>
      </c>
      <c r="BT20" s="368">
        <v>52325</v>
      </c>
      <c r="BU20" s="368">
        <v>52354</v>
      </c>
      <c r="BV20" s="368">
        <v>52343</v>
      </c>
      <c r="BW20" s="368">
        <v>52758</v>
      </c>
      <c r="BX20" s="365">
        <v>52319</v>
      </c>
      <c r="BY20" s="365">
        <v>51702</v>
      </c>
      <c r="BZ20" s="365">
        <v>50447</v>
      </c>
      <c r="CA20" s="365">
        <v>49556</v>
      </c>
      <c r="CB20" s="365">
        <v>49160</v>
      </c>
      <c r="CC20" s="365">
        <v>48279</v>
      </c>
      <c r="CD20" s="365">
        <v>47667</v>
      </c>
      <c r="CE20" s="365">
        <v>47516</v>
      </c>
      <c r="CF20" s="365">
        <v>47104</v>
      </c>
      <c r="CG20" s="365">
        <v>47122</v>
      </c>
      <c r="CH20" s="365">
        <v>47193</v>
      </c>
      <c r="CI20" s="365">
        <v>47085</v>
      </c>
      <c r="CJ20" s="368">
        <v>46802</v>
      </c>
      <c r="CK20" s="368">
        <v>47172</v>
      </c>
      <c r="CL20" s="368">
        <v>46912</v>
      </c>
      <c r="CM20" s="368">
        <v>46813</v>
      </c>
      <c r="CN20" s="368">
        <v>46809</v>
      </c>
      <c r="CO20" s="368">
        <v>48106</v>
      </c>
      <c r="CP20" s="368">
        <v>48713</v>
      </c>
      <c r="CQ20" s="368">
        <v>48772</v>
      </c>
      <c r="CR20" s="368">
        <v>48501</v>
      </c>
      <c r="CS20" s="368">
        <v>49132</v>
      </c>
      <c r="CT20" s="368">
        <v>49512</v>
      </c>
      <c r="CU20" s="368">
        <v>49844</v>
      </c>
      <c r="CV20" s="365">
        <v>49863</v>
      </c>
      <c r="CW20" s="365">
        <v>49710</v>
      </c>
      <c r="CX20" s="365">
        <v>49624</v>
      </c>
      <c r="CY20" s="365">
        <v>49493</v>
      </c>
      <c r="CZ20" s="365">
        <v>49609</v>
      </c>
      <c r="DA20" s="365">
        <v>49503</v>
      </c>
      <c r="DB20" s="365">
        <v>49461</v>
      </c>
      <c r="DC20" s="365">
        <v>49296</v>
      </c>
      <c r="DD20" s="365">
        <v>50049</v>
      </c>
      <c r="DE20" s="365">
        <v>49658</v>
      </c>
      <c r="DF20" s="365">
        <v>51284</v>
      </c>
      <c r="DG20" s="365">
        <v>51576</v>
      </c>
      <c r="DH20" s="368">
        <v>51243</v>
      </c>
      <c r="DI20" s="368">
        <v>51833</v>
      </c>
      <c r="DJ20" s="368">
        <v>51615</v>
      </c>
      <c r="DK20" s="368">
        <v>51820</v>
      </c>
      <c r="DL20" s="368">
        <v>51674</v>
      </c>
      <c r="DM20" s="368">
        <v>51279</v>
      </c>
      <c r="DN20" s="368">
        <v>50985</v>
      </c>
      <c r="DO20" s="368">
        <v>50905</v>
      </c>
      <c r="DP20" s="368">
        <v>50861</v>
      </c>
      <c r="DQ20" s="368">
        <v>50633</v>
      </c>
      <c r="DR20" s="368">
        <v>50568</v>
      </c>
      <c r="DS20" s="368">
        <v>51049</v>
      </c>
      <c r="DT20" s="365">
        <v>51271</v>
      </c>
      <c r="DU20" s="365">
        <v>54186</v>
      </c>
      <c r="DV20" s="365">
        <v>56104</v>
      </c>
      <c r="DW20" s="365">
        <v>57023</v>
      </c>
      <c r="DX20" s="365">
        <v>58253</v>
      </c>
      <c r="DY20" s="365">
        <v>58557</v>
      </c>
      <c r="DZ20" s="365">
        <v>58646</v>
      </c>
      <c r="EA20" s="365">
        <v>56802</v>
      </c>
      <c r="EB20" s="365">
        <v>57275</v>
      </c>
      <c r="EC20" s="365">
        <v>56934</v>
      </c>
      <c r="ED20" s="365">
        <v>56544</v>
      </c>
      <c r="EE20" s="365">
        <v>56233</v>
      </c>
      <c r="EF20" s="368">
        <v>56447</v>
      </c>
      <c r="EG20" s="368">
        <v>56628</v>
      </c>
      <c r="EH20" s="368">
        <v>56192</v>
      </c>
      <c r="EI20" s="368">
        <v>56093</v>
      </c>
      <c r="EJ20" s="368">
        <v>55839</v>
      </c>
      <c r="EK20" s="368">
        <v>55778</v>
      </c>
      <c r="EL20" s="368">
        <v>55864</v>
      </c>
      <c r="EM20" s="368">
        <v>56050</v>
      </c>
      <c r="EN20" s="368">
        <v>58123</v>
      </c>
      <c r="EO20" s="368">
        <v>57802</v>
      </c>
      <c r="EP20" s="368">
        <v>57556</v>
      </c>
      <c r="EQ20" s="368">
        <v>58098</v>
      </c>
      <c r="ER20" s="365">
        <v>58269</v>
      </c>
      <c r="ES20" s="365">
        <v>58791</v>
      </c>
      <c r="ET20" s="365">
        <v>60439</v>
      </c>
      <c r="EU20" s="365">
        <v>60694</v>
      </c>
      <c r="EV20" s="365">
        <v>61172</v>
      </c>
      <c r="EW20" s="365">
        <v>61180</v>
      </c>
      <c r="EX20" s="365">
        <v>64309</v>
      </c>
      <c r="EY20" s="365">
        <v>64210</v>
      </c>
      <c r="EZ20" s="365">
        <v>64167</v>
      </c>
      <c r="FA20" s="365">
        <v>64552</v>
      </c>
      <c r="FB20" s="365">
        <v>64547</v>
      </c>
      <c r="FC20" s="365">
        <v>64919</v>
      </c>
      <c r="FD20" s="368">
        <v>66105</v>
      </c>
      <c r="FE20" s="368">
        <v>66572</v>
      </c>
      <c r="FF20" s="368">
        <v>66196</v>
      </c>
      <c r="FG20" s="368">
        <v>66002</v>
      </c>
      <c r="FH20" s="368">
        <v>66381</v>
      </c>
      <c r="FI20" s="368">
        <v>66180</v>
      </c>
      <c r="FJ20" s="368">
        <v>66284</v>
      </c>
      <c r="FK20" s="368">
        <v>66821</v>
      </c>
      <c r="FL20" s="368">
        <v>66853</v>
      </c>
      <c r="FM20" s="368">
        <v>66899</v>
      </c>
      <c r="FN20" s="368">
        <v>67890</v>
      </c>
      <c r="FO20" s="368">
        <v>68404</v>
      </c>
      <c r="FP20" s="365">
        <v>69293</v>
      </c>
      <c r="FQ20" s="365">
        <v>69766</v>
      </c>
      <c r="FR20" s="365">
        <v>69979</v>
      </c>
      <c r="FS20" s="365">
        <v>69515</v>
      </c>
      <c r="FT20" s="365">
        <v>69259</v>
      </c>
      <c r="FU20" s="365">
        <v>69120</v>
      </c>
      <c r="FV20" s="365">
        <v>69244</v>
      </c>
      <c r="FW20" s="365">
        <v>69025</v>
      </c>
      <c r="FX20" s="365">
        <v>69240</v>
      </c>
      <c r="FY20" s="365">
        <v>69704</v>
      </c>
      <c r="FZ20" s="365">
        <v>69556</v>
      </c>
      <c r="GA20" s="365">
        <v>69464</v>
      </c>
      <c r="GB20" s="365">
        <v>70828</v>
      </c>
      <c r="GC20" s="365">
        <v>71021</v>
      </c>
      <c r="GD20" s="365">
        <v>70515</v>
      </c>
      <c r="GE20" s="365">
        <v>69964</v>
      </c>
      <c r="GF20" s="374">
        <v>69942</v>
      </c>
      <c r="GG20" s="365">
        <v>66004</v>
      </c>
      <c r="GH20" s="315">
        <v>-3938</v>
      </c>
      <c r="GI20" s="316">
        <v>94.369620542735404</v>
      </c>
      <c r="GJ20" s="315">
        <v>-3460</v>
      </c>
      <c r="GK20" s="316">
        <v>95.019002648854098</v>
      </c>
    </row>
    <row r="21" spans="1:208" ht="15" outlineLevel="2">
      <c r="A21" s="363">
        <v>51</v>
      </c>
      <c r="B21" s="364" t="s">
        <v>533</v>
      </c>
      <c r="C21" s="335" t="s">
        <v>372</v>
      </c>
      <c r="D21" s="365">
        <v>23644</v>
      </c>
      <c r="E21" s="365">
        <v>23633</v>
      </c>
      <c r="F21" s="365">
        <v>23714</v>
      </c>
      <c r="G21" s="365">
        <v>23697</v>
      </c>
      <c r="H21" s="365">
        <v>23654</v>
      </c>
      <c r="I21" s="365">
        <v>23654</v>
      </c>
      <c r="J21" s="365">
        <v>23510</v>
      </c>
      <c r="K21" s="365">
        <v>23661</v>
      </c>
      <c r="L21" s="365">
        <v>23410</v>
      </c>
      <c r="M21" s="365">
        <v>23392</v>
      </c>
      <c r="N21" s="365">
        <v>23420</v>
      </c>
      <c r="O21" s="365">
        <v>24004</v>
      </c>
      <c r="P21" s="368">
        <v>23941</v>
      </c>
      <c r="Q21" s="368">
        <v>24051</v>
      </c>
      <c r="R21" s="371">
        <v>24036</v>
      </c>
      <c r="S21" s="368">
        <v>23137</v>
      </c>
      <c r="T21" s="368">
        <v>24299</v>
      </c>
      <c r="U21" s="368">
        <v>24457</v>
      </c>
      <c r="V21" s="368">
        <v>24622</v>
      </c>
      <c r="W21" s="368">
        <v>24855</v>
      </c>
      <c r="X21" s="368">
        <v>24800</v>
      </c>
      <c r="Y21" s="368">
        <v>25033</v>
      </c>
      <c r="Z21" s="368">
        <v>25041</v>
      </c>
      <c r="AA21" s="368">
        <v>24954</v>
      </c>
      <c r="AB21" s="365">
        <v>24897</v>
      </c>
      <c r="AC21" s="365">
        <v>24870</v>
      </c>
      <c r="AD21" s="365">
        <v>24885</v>
      </c>
      <c r="AE21" s="365">
        <v>24894</v>
      </c>
      <c r="AF21" s="365">
        <v>24779</v>
      </c>
      <c r="AG21" s="365">
        <v>24917</v>
      </c>
      <c r="AH21" s="365">
        <v>24842</v>
      </c>
      <c r="AI21" s="365">
        <v>24812</v>
      </c>
      <c r="AJ21" s="365">
        <v>24564</v>
      </c>
      <c r="AK21" s="365">
        <v>24309</v>
      </c>
      <c r="AL21" s="365">
        <v>24294</v>
      </c>
      <c r="AM21" s="365">
        <v>24540</v>
      </c>
      <c r="AN21" s="368">
        <v>24699</v>
      </c>
      <c r="AO21" s="368">
        <v>24777</v>
      </c>
      <c r="AP21" s="368">
        <v>24868</v>
      </c>
      <c r="AQ21" s="368">
        <v>25052</v>
      </c>
      <c r="AR21" s="368">
        <v>25719</v>
      </c>
      <c r="AS21" s="368">
        <v>25833</v>
      </c>
      <c r="AT21" s="368">
        <v>25857</v>
      </c>
      <c r="AU21" s="368">
        <v>25871</v>
      </c>
      <c r="AV21" s="368">
        <v>25699</v>
      </c>
      <c r="AW21" s="368">
        <v>26066</v>
      </c>
      <c r="AX21" s="368">
        <v>26194</v>
      </c>
      <c r="AY21" s="368">
        <v>26264</v>
      </c>
      <c r="AZ21" s="365">
        <v>26370</v>
      </c>
      <c r="BA21" s="365">
        <v>26407</v>
      </c>
      <c r="BB21" s="365">
        <v>26352</v>
      </c>
      <c r="BC21" s="365">
        <v>26380</v>
      </c>
      <c r="BD21" s="365">
        <v>26356</v>
      </c>
      <c r="BE21" s="365">
        <v>26257</v>
      </c>
      <c r="BF21" s="365">
        <v>26384</v>
      </c>
      <c r="BG21" s="365">
        <v>26366</v>
      </c>
      <c r="BH21" s="365">
        <v>26548</v>
      </c>
      <c r="BI21" s="365">
        <v>26577</v>
      </c>
      <c r="BJ21" s="365">
        <v>26624</v>
      </c>
      <c r="BK21" s="365">
        <v>26778</v>
      </c>
      <c r="BL21" s="368">
        <v>26791</v>
      </c>
      <c r="BM21" s="368">
        <v>26882</v>
      </c>
      <c r="BN21" s="368">
        <v>26923</v>
      </c>
      <c r="BO21" s="368">
        <v>26974</v>
      </c>
      <c r="BP21" s="368">
        <v>27113</v>
      </c>
      <c r="BQ21" s="368">
        <v>27127</v>
      </c>
      <c r="BR21" s="368">
        <v>26777</v>
      </c>
      <c r="BS21" s="368">
        <v>26479</v>
      </c>
      <c r="BT21" s="368">
        <v>26398</v>
      </c>
      <c r="BU21" s="368">
        <v>26303</v>
      </c>
      <c r="BV21" s="368">
        <v>26302</v>
      </c>
      <c r="BW21" s="368">
        <v>26372</v>
      </c>
      <c r="BX21" s="365">
        <v>26419</v>
      </c>
      <c r="BY21" s="365">
        <v>26260</v>
      </c>
      <c r="BZ21" s="365">
        <v>26062</v>
      </c>
      <c r="CA21" s="365">
        <v>25878</v>
      </c>
      <c r="CB21" s="365">
        <v>26058</v>
      </c>
      <c r="CC21" s="365">
        <v>25886</v>
      </c>
      <c r="CD21" s="365">
        <v>25690</v>
      </c>
      <c r="CE21" s="365">
        <v>25668</v>
      </c>
      <c r="CF21" s="365">
        <v>25567</v>
      </c>
      <c r="CG21" s="365">
        <v>25496</v>
      </c>
      <c r="CH21" s="365">
        <v>25536</v>
      </c>
      <c r="CI21" s="365">
        <v>25511</v>
      </c>
      <c r="CJ21" s="368">
        <v>25475</v>
      </c>
      <c r="CK21" s="368">
        <v>25624</v>
      </c>
      <c r="CL21" s="368">
        <v>25686</v>
      </c>
      <c r="CM21" s="368">
        <v>25648</v>
      </c>
      <c r="CN21" s="368">
        <v>25745</v>
      </c>
      <c r="CO21" s="368">
        <v>26039</v>
      </c>
      <c r="CP21" s="368">
        <v>26134</v>
      </c>
      <c r="CQ21" s="368">
        <v>26283</v>
      </c>
      <c r="CR21" s="368">
        <v>26254</v>
      </c>
      <c r="CS21" s="368">
        <v>26316</v>
      </c>
      <c r="CT21" s="368">
        <v>26401</v>
      </c>
      <c r="CU21" s="368">
        <v>26407</v>
      </c>
      <c r="CV21" s="365">
        <v>26390</v>
      </c>
      <c r="CW21" s="365">
        <v>26379</v>
      </c>
      <c r="CX21" s="365">
        <v>26411</v>
      </c>
      <c r="CY21" s="365">
        <v>26630</v>
      </c>
      <c r="CZ21" s="365">
        <v>26654</v>
      </c>
      <c r="DA21" s="365">
        <v>26568</v>
      </c>
      <c r="DB21" s="365">
        <v>26596</v>
      </c>
      <c r="DC21" s="365">
        <v>26534</v>
      </c>
      <c r="DD21" s="365">
        <v>26637</v>
      </c>
      <c r="DE21" s="365">
        <v>26458</v>
      </c>
      <c r="DF21" s="365">
        <v>26764</v>
      </c>
      <c r="DG21" s="365">
        <v>26805</v>
      </c>
      <c r="DH21" s="368">
        <v>26789</v>
      </c>
      <c r="DI21" s="368">
        <v>26815</v>
      </c>
      <c r="DJ21" s="368">
        <v>26753</v>
      </c>
      <c r="DK21" s="368">
        <v>26602</v>
      </c>
      <c r="DL21" s="368">
        <v>26521</v>
      </c>
      <c r="DM21" s="368">
        <v>26446</v>
      </c>
      <c r="DN21" s="368">
        <v>26318</v>
      </c>
      <c r="DO21" s="368">
        <v>26261</v>
      </c>
      <c r="DP21" s="368">
        <v>26297</v>
      </c>
      <c r="DQ21" s="368">
        <v>26188</v>
      </c>
      <c r="DR21" s="368">
        <v>25999</v>
      </c>
      <c r="DS21" s="368">
        <v>26099</v>
      </c>
      <c r="DT21" s="365">
        <v>26121</v>
      </c>
      <c r="DU21" s="365">
        <v>26270</v>
      </c>
      <c r="DV21" s="365">
        <v>26393</v>
      </c>
      <c r="DW21" s="365">
        <v>26334</v>
      </c>
      <c r="DX21" s="365">
        <v>26388</v>
      </c>
      <c r="DY21" s="365">
        <v>26460</v>
      </c>
      <c r="DZ21" s="365">
        <v>26403</v>
      </c>
      <c r="EA21" s="365">
        <v>26185</v>
      </c>
      <c r="EB21" s="365">
        <v>26331</v>
      </c>
      <c r="EC21" s="365">
        <v>26270</v>
      </c>
      <c r="ED21" s="365">
        <v>26250</v>
      </c>
      <c r="EE21" s="365">
        <v>26198</v>
      </c>
      <c r="EF21" s="368">
        <v>26339</v>
      </c>
      <c r="EG21" s="368">
        <v>26459</v>
      </c>
      <c r="EH21" s="368">
        <v>26375</v>
      </c>
      <c r="EI21" s="368">
        <v>26215</v>
      </c>
      <c r="EJ21" s="368">
        <v>26156</v>
      </c>
      <c r="EK21" s="368">
        <v>26090</v>
      </c>
      <c r="EL21" s="368">
        <v>26017</v>
      </c>
      <c r="EM21" s="368">
        <v>25997</v>
      </c>
      <c r="EN21" s="368">
        <v>26017</v>
      </c>
      <c r="EO21" s="368">
        <v>25885</v>
      </c>
      <c r="EP21" s="368">
        <v>25860</v>
      </c>
      <c r="EQ21" s="368">
        <v>25865</v>
      </c>
      <c r="ER21" s="365">
        <v>25930</v>
      </c>
      <c r="ES21" s="365">
        <v>25865</v>
      </c>
      <c r="ET21" s="365">
        <v>25827</v>
      </c>
      <c r="EU21" s="365">
        <v>25774</v>
      </c>
      <c r="EV21" s="365">
        <v>25787</v>
      </c>
      <c r="EW21" s="365">
        <v>25691</v>
      </c>
      <c r="EX21" s="365">
        <v>26005</v>
      </c>
      <c r="EY21" s="365">
        <v>26023</v>
      </c>
      <c r="EZ21" s="365">
        <v>25983</v>
      </c>
      <c r="FA21" s="365">
        <v>25940</v>
      </c>
      <c r="FB21" s="365">
        <v>25916</v>
      </c>
      <c r="FC21" s="365">
        <v>25936</v>
      </c>
      <c r="FD21" s="368">
        <v>26144</v>
      </c>
      <c r="FE21" s="368">
        <v>26150</v>
      </c>
      <c r="FF21" s="368">
        <v>25932</v>
      </c>
      <c r="FG21" s="368">
        <v>25827</v>
      </c>
      <c r="FH21" s="368">
        <v>25801</v>
      </c>
      <c r="FI21" s="368">
        <v>25644</v>
      </c>
      <c r="FJ21" s="368">
        <v>25633</v>
      </c>
      <c r="FK21" s="368">
        <v>25896</v>
      </c>
      <c r="FL21" s="368">
        <v>25747</v>
      </c>
      <c r="FM21" s="368">
        <v>25702</v>
      </c>
      <c r="FN21" s="368">
        <v>25724</v>
      </c>
      <c r="FO21" s="368">
        <v>25837</v>
      </c>
      <c r="FP21" s="365">
        <v>26025</v>
      </c>
      <c r="FQ21" s="365">
        <v>26047</v>
      </c>
      <c r="FR21" s="365">
        <v>26086</v>
      </c>
      <c r="FS21" s="365">
        <v>25902</v>
      </c>
      <c r="FT21" s="365">
        <v>25787</v>
      </c>
      <c r="FU21" s="365">
        <v>25591</v>
      </c>
      <c r="FV21" s="365">
        <v>25547</v>
      </c>
      <c r="FW21" s="365">
        <v>25508</v>
      </c>
      <c r="FX21" s="365">
        <v>25436</v>
      </c>
      <c r="FY21" s="365">
        <v>25442</v>
      </c>
      <c r="FZ21" s="365">
        <v>25439</v>
      </c>
      <c r="GA21" s="365">
        <v>25385</v>
      </c>
      <c r="GB21" s="365">
        <v>25723</v>
      </c>
      <c r="GC21" s="365">
        <v>25695</v>
      </c>
      <c r="GD21" s="365">
        <v>25395</v>
      </c>
      <c r="GE21" s="365">
        <v>25203</v>
      </c>
      <c r="GF21" s="374">
        <v>25082</v>
      </c>
      <c r="GG21" s="365">
        <v>24883</v>
      </c>
      <c r="GH21" s="315">
        <v>-199</v>
      </c>
      <c r="GI21" s="316">
        <v>99.206602344310696</v>
      </c>
      <c r="GJ21" s="315">
        <v>-502</v>
      </c>
      <c r="GK21" s="316">
        <v>98.022454205239299</v>
      </c>
      <c r="GL21" s="716"/>
      <c r="GM21" s="716"/>
      <c r="GN21" s="716"/>
      <c r="GO21" s="716"/>
      <c r="GP21" s="716"/>
      <c r="GQ21" s="716"/>
      <c r="GR21" s="716"/>
      <c r="GS21" s="716"/>
      <c r="GT21" s="716"/>
      <c r="GU21" s="716"/>
      <c r="GV21" s="716"/>
      <c r="GW21" s="716"/>
      <c r="GX21" s="716"/>
      <c r="GY21" s="716"/>
      <c r="GZ21" s="716"/>
    </row>
    <row r="22" spans="1:208" ht="15" outlineLevel="2">
      <c r="A22" s="363">
        <v>147</v>
      </c>
      <c r="B22" s="364" t="s">
        <v>533</v>
      </c>
      <c r="C22" s="335" t="s">
        <v>390</v>
      </c>
      <c r="D22" s="365">
        <v>22696</v>
      </c>
      <c r="E22" s="365">
        <v>22735</v>
      </c>
      <c r="F22" s="365">
        <v>22662</v>
      </c>
      <c r="G22" s="365">
        <v>22662</v>
      </c>
      <c r="H22" s="365">
        <v>22508</v>
      </c>
      <c r="I22" s="365">
        <v>22522</v>
      </c>
      <c r="J22" s="365">
        <v>22109</v>
      </c>
      <c r="K22" s="365">
        <v>22427</v>
      </c>
      <c r="L22" s="365">
        <v>21974</v>
      </c>
      <c r="M22" s="365">
        <v>21956</v>
      </c>
      <c r="N22" s="365">
        <v>21997</v>
      </c>
      <c r="O22" s="365">
        <v>22030</v>
      </c>
      <c r="P22" s="368">
        <v>22019</v>
      </c>
      <c r="Q22" s="368">
        <v>22121</v>
      </c>
      <c r="R22" s="371">
        <v>21550</v>
      </c>
      <c r="S22" s="368">
        <v>20744</v>
      </c>
      <c r="T22" s="368">
        <v>21880</v>
      </c>
      <c r="U22" s="368">
        <v>22277</v>
      </c>
      <c r="V22" s="368">
        <v>22959</v>
      </c>
      <c r="W22" s="368">
        <v>23526</v>
      </c>
      <c r="X22" s="368">
        <v>23899</v>
      </c>
      <c r="Y22" s="368">
        <v>23833</v>
      </c>
      <c r="Z22" s="368">
        <v>23847</v>
      </c>
      <c r="AA22" s="368">
        <v>23767</v>
      </c>
      <c r="AB22" s="365">
        <v>23904</v>
      </c>
      <c r="AC22" s="365">
        <v>23934</v>
      </c>
      <c r="AD22" s="365">
        <v>23914</v>
      </c>
      <c r="AE22" s="365">
        <v>23998</v>
      </c>
      <c r="AF22" s="365">
        <v>24334</v>
      </c>
      <c r="AG22" s="365">
        <v>23625</v>
      </c>
      <c r="AH22" s="365">
        <v>23961</v>
      </c>
      <c r="AI22" s="365">
        <v>23970</v>
      </c>
      <c r="AJ22" s="365">
        <v>23842</v>
      </c>
      <c r="AK22" s="365">
        <v>24187</v>
      </c>
      <c r="AL22" s="365">
        <v>24315</v>
      </c>
      <c r="AM22" s="365">
        <v>24375</v>
      </c>
      <c r="AN22" s="368">
        <v>24308</v>
      </c>
      <c r="AO22" s="368">
        <v>24348</v>
      </c>
      <c r="AP22" s="368">
        <v>24393</v>
      </c>
      <c r="AQ22" s="368">
        <v>24272</v>
      </c>
      <c r="AR22" s="368">
        <v>24731</v>
      </c>
      <c r="AS22" s="368">
        <v>24781</v>
      </c>
      <c r="AT22" s="368">
        <v>24839</v>
      </c>
      <c r="AU22" s="368">
        <v>24991</v>
      </c>
      <c r="AV22" s="368">
        <v>24611</v>
      </c>
      <c r="AW22" s="368">
        <v>24689</v>
      </c>
      <c r="AX22" s="368">
        <v>24672</v>
      </c>
      <c r="AY22" s="368">
        <v>24741</v>
      </c>
      <c r="AZ22" s="365">
        <v>24886</v>
      </c>
      <c r="BA22" s="365">
        <v>24933</v>
      </c>
      <c r="BB22" s="365">
        <v>24874</v>
      </c>
      <c r="BC22" s="365">
        <v>24881</v>
      </c>
      <c r="BD22" s="365">
        <v>24846</v>
      </c>
      <c r="BE22" s="365">
        <v>24353</v>
      </c>
      <c r="BF22" s="365">
        <v>24450</v>
      </c>
      <c r="BG22" s="365">
        <v>24226</v>
      </c>
      <c r="BH22" s="365">
        <v>24387</v>
      </c>
      <c r="BI22" s="365">
        <v>24076</v>
      </c>
      <c r="BJ22" s="365">
        <v>24184</v>
      </c>
      <c r="BK22" s="365">
        <v>26222</v>
      </c>
      <c r="BL22" s="368">
        <v>26223</v>
      </c>
      <c r="BM22" s="368">
        <v>26411</v>
      </c>
      <c r="BN22" s="368">
        <v>26393</v>
      </c>
      <c r="BO22" s="368">
        <v>26348</v>
      </c>
      <c r="BP22" s="368">
        <v>26423</v>
      </c>
      <c r="BQ22" s="368">
        <v>26262</v>
      </c>
      <c r="BR22" s="368">
        <v>25586</v>
      </c>
      <c r="BS22" s="368">
        <v>24843</v>
      </c>
      <c r="BT22" s="368">
        <v>24674</v>
      </c>
      <c r="BU22" s="368">
        <v>24702</v>
      </c>
      <c r="BV22" s="368">
        <v>24654</v>
      </c>
      <c r="BW22" s="368">
        <v>24886</v>
      </c>
      <c r="BX22" s="365">
        <v>25051</v>
      </c>
      <c r="BY22" s="365">
        <v>24832</v>
      </c>
      <c r="BZ22" s="365">
        <v>24577</v>
      </c>
      <c r="CA22" s="365">
        <v>24321</v>
      </c>
      <c r="CB22" s="365">
        <v>24202</v>
      </c>
      <c r="CC22" s="365">
        <v>23868</v>
      </c>
      <c r="CD22" s="365">
        <v>23486</v>
      </c>
      <c r="CE22" s="365">
        <v>23335</v>
      </c>
      <c r="CF22" s="365">
        <v>23183</v>
      </c>
      <c r="CG22" s="365">
        <v>23206</v>
      </c>
      <c r="CH22" s="365">
        <v>23208</v>
      </c>
      <c r="CI22" s="365">
        <v>23196</v>
      </c>
      <c r="CJ22" s="368">
        <v>23101</v>
      </c>
      <c r="CK22" s="368">
        <v>23301</v>
      </c>
      <c r="CL22" s="368">
        <v>23233</v>
      </c>
      <c r="CM22" s="368">
        <v>23197</v>
      </c>
      <c r="CN22" s="368">
        <v>23224</v>
      </c>
      <c r="CO22" s="368">
        <v>23547</v>
      </c>
      <c r="CP22" s="368">
        <v>23840</v>
      </c>
      <c r="CQ22" s="368">
        <v>23968</v>
      </c>
      <c r="CR22" s="368">
        <v>23921</v>
      </c>
      <c r="CS22" s="368">
        <v>24081</v>
      </c>
      <c r="CT22" s="368">
        <v>24202</v>
      </c>
      <c r="CU22" s="368">
        <v>24314</v>
      </c>
      <c r="CV22" s="365">
        <v>24369</v>
      </c>
      <c r="CW22" s="365">
        <v>24306</v>
      </c>
      <c r="CX22" s="365">
        <v>24407</v>
      </c>
      <c r="CY22" s="365">
        <v>24440</v>
      </c>
      <c r="CZ22" s="365">
        <v>24560</v>
      </c>
      <c r="DA22" s="365">
        <v>24469</v>
      </c>
      <c r="DB22" s="365">
        <v>24612</v>
      </c>
      <c r="DC22" s="365">
        <v>24573</v>
      </c>
      <c r="DD22" s="365">
        <v>25995</v>
      </c>
      <c r="DE22" s="365">
        <v>25820</v>
      </c>
      <c r="DF22" s="365">
        <v>26473</v>
      </c>
      <c r="DG22" s="365">
        <v>26793</v>
      </c>
      <c r="DH22" s="368">
        <v>26581</v>
      </c>
      <c r="DI22" s="368">
        <v>26538</v>
      </c>
      <c r="DJ22" s="368">
        <v>26415</v>
      </c>
      <c r="DK22" s="368">
        <v>26390</v>
      </c>
      <c r="DL22" s="368">
        <v>26262</v>
      </c>
      <c r="DM22" s="368">
        <v>26207</v>
      </c>
      <c r="DN22" s="368">
        <v>26148</v>
      </c>
      <c r="DO22" s="368">
        <v>26143</v>
      </c>
      <c r="DP22" s="368">
        <v>26168</v>
      </c>
      <c r="DQ22" s="368">
        <v>26104</v>
      </c>
      <c r="DR22" s="368">
        <v>25867</v>
      </c>
      <c r="DS22" s="368">
        <v>26056</v>
      </c>
      <c r="DT22" s="365">
        <v>26120</v>
      </c>
      <c r="DU22" s="365">
        <v>26779</v>
      </c>
      <c r="DV22" s="365">
        <v>27099</v>
      </c>
      <c r="DW22" s="365">
        <v>27205</v>
      </c>
      <c r="DX22" s="365">
        <v>27575</v>
      </c>
      <c r="DY22" s="365">
        <v>27520</v>
      </c>
      <c r="DZ22" s="365">
        <v>27610</v>
      </c>
      <c r="EA22" s="365">
        <v>27050</v>
      </c>
      <c r="EB22" s="365">
        <v>27177</v>
      </c>
      <c r="EC22" s="365">
        <v>27159</v>
      </c>
      <c r="ED22" s="365">
        <v>27047</v>
      </c>
      <c r="EE22" s="365">
        <v>26980</v>
      </c>
      <c r="EF22" s="368">
        <v>27058</v>
      </c>
      <c r="EG22" s="368">
        <v>27173</v>
      </c>
      <c r="EH22" s="368">
        <v>27025</v>
      </c>
      <c r="EI22" s="368">
        <v>27048</v>
      </c>
      <c r="EJ22" s="368">
        <v>26903</v>
      </c>
      <c r="EK22" s="368">
        <v>26920</v>
      </c>
      <c r="EL22" s="368">
        <v>26984</v>
      </c>
      <c r="EM22" s="368">
        <v>27106</v>
      </c>
      <c r="EN22" s="368">
        <v>27795</v>
      </c>
      <c r="EO22" s="368">
        <v>27693</v>
      </c>
      <c r="EP22" s="368">
        <v>27694</v>
      </c>
      <c r="EQ22" s="368">
        <v>27837</v>
      </c>
      <c r="ER22" s="365">
        <v>28011</v>
      </c>
      <c r="ES22" s="365">
        <v>28207</v>
      </c>
      <c r="ET22" s="365">
        <v>28297</v>
      </c>
      <c r="EU22" s="365">
        <v>28414</v>
      </c>
      <c r="EV22" s="365">
        <v>28821</v>
      </c>
      <c r="EW22" s="365">
        <v>28914</v>
      </c>
      <c r="EX22" s="365">
        <v>30062</v>
      </c>
      <c r="EY22" s="365">
        <v>30227</v>
      </c>
      <c r="EZ22" s="365">
        <v>30220</v>
      </c>
      <c r="FA22" s="365">
        <v>30464</v>
      </c>
      <c r="FB22" s="365">
        <v>30516</v>
      </c>
      <c r="FC22" s="365">
        <v>30728</v>
      </c>
      <c r="FD22" s="368">
        <v>31023</v>
      </c>
      <c r="FE22" s="368">
        <v>31128</v>
      </c>
      <c r="FF22" s="368">
        <v>30906</v>
      </c>
      <c r="FG22" s="368">
        <v>30860</v>
      </c>
      <c r="FH22" s="368">
        <v>30969</v>
      </c>
      <c r="FI22" s="368">
        <v>30875</v>
      </c>
      <c r="FJ22" s="368">
        <v>30911</v>
      </c>
      <c r="FK22" s="368">
        <v>31348</v>
      </c>
      <c r="FL22" s="368">
        <v>31318</v>
      </c>
      <c r="FM22" s="368">
        <v>31358</v>
      </c>
      <c r="FN22" s="368">
        <v>31387</v>
      </c>
      <c r="FO22" s="368">
        <v>31374</v>
      </c>
      <c r="FP22" s="365">
        <v>31730</v>
      </c>
      <c r="FQ22" s="365">
        <v>32097</v>
      </c>
      <c r="FR22" s="365">
        <v>32287</v>
      </c>
      <c r="FS22" s="365">
        <v>32061</v>
      </c>
      <c r="FT22" s="365">
        <v>31922</v>
      </c>
      <c r="FU22" s="365">
        <v>31824</v>
      </c>
      <c r="FV22" s="365">
        <v>31852</v>
      </c>
      <c r="FW22" s="365">
        <v>31738</v>
      </c>
      <c r="FX22" s="365">
        <v>31836</v>
      </c>
      <c r="FY22" s="365">
        <v>32133</v>
      </c>
      <c r="FZ22" s="365">
        <v>32144</v>
      </c>
      <c r="GA22" s="365">
        <v>32289</v>
      </c>
      <c r="GB22" s="365">
        <v>32900</v>
      </c>
      <c r="GC22" s="365">
        <v>33044</v>
      </c>
      <c r="GD22" s="365">
        <v>32843</v>
      </c>
      <c r="GE22" s="365">
        <v>32638</v>
      </c>
      <c r="GF22" s="374">
        <v>32779</v>
      </c>
      <c r="GG22" s="365">
        <v>31600</v>
      </c>
      <c r="GH22" s="315">
        <v>-1179</v>
      </c>
      <c r="GI22" s="316">
        <v>96.403184965984295</v>
      </c>
      <c r="GJ22" s="315">
        <v>-689</v>
      </c>
      <c r="GK22" s="316">
        <v>97.866146365635402</v>
      </c>
      <c r="GL22" s="716"/>
      <c r="GM22" s="716"/>
      <c r="GN22" s="716"/>
      <c r="GO22" s="716"/>
      <c r="GP22" s="716"/>
      <c r="GQ22" s="716"/>
      <c r="GR22" s="716"/>
      <c r="GS22" s="716"/>
      <c r="GT22" s="716"/>
      <c r="GU22" s="716"/>
      <c r="GV22" s="716"/>
      <c r="GW22" s="716"/>
      <c r="GX22" s="716"/>
      <c r="GY22" s="716"/>
      <c r="GZ22" s="716"/>
    </row>
    <row r="23" spans="1:208" ht="15" outlineLevel="2">
      <c r="A23" s="363">
        <v>172</v>
      </c>
      <c r="B23" s="364" t="s">
        <v>533</v>
      </c>
      <c r="C23" s="335" t="s">
        <v>564</v>
      </c>
      <c r="D23" s="365">
        <v>36112</v>
      </c>
      <c r="E23" s="365">
        <v>36463</v>
      </c>
      <c r="F23" s="365">
        <v>36387</v>
      </c>
      <c r="G23" s="365">
        <v>36233</v>
      </c>
      <c r="H23" s="365">
        <v>36128</v>
      </c>
      <c r="I23" s="365">
        <v>36239</v>
      </c>
      <c r="J23" s="365">
        <v>35363</v>
      </c>
      <c r="K23" s="365">
        <v>36206</v>
      </c>
      <c r="L23" s="365">
        <v>34967</v>
      </c>
      <c r="M23" s="365">
        <v>35081</v>
      </c>
      <c r="N23" s="365">
        <v>35198</v>
      </c>
      <c r="O23" s="365">
        <v>35695</v>
      </c>
      <c r="P23" s="368">
        <v>35780</v>
      </c>
      <c r="Q23" s="368">
        <v>37162</v>
      </c>
      <c r="R23" s="371">
        <v>37179</v>
      </c>
      <c r="S23" s="368">
        <v>35209</v>
      </c>
      <c r="T23" s="368">
        <v>36393</v>
      </c>
      <c r="U23" s="368">
        <v>36587</v>
      </c>
      <c r="V23" s="368">
        <v>37049</v>
      </c>
      <c r="W23" s="368">
        <v>37337</v>
      </c>
      <c r="X23" s="368">
        <v>37281</v>
      </c>
      <c r="Y23" s="368">
        <v>38844</v>
      </c>
      <c r="Z23" s="368">
        <v>38714</v>
      </c>
      <c r="AA23" s="368">
        <v>38502</v>
      </c>
      <c r="AB23" s="365">
        <v>38761</v>
      </c>
      <c r="AC23" s="365">
        <v>38797</v>
      </c>
      <c r="AD23" s="365">
        <v>38690</v>
      </c>
      <c r="AE23" s="365">
        <v>38551</v>
      </c>
      <c r="AF23" s="365">
        <v>38587</v>
      </c>
      <c r="AG23" s="365">
        <v>37740</v>
      </c>
      <c r="AH23" s="365">
        <v>37621</v>
      </c>
      <c r="AI23" s="365">
        <v>37474</v>
      </c>
      <c r="AJ23" s="365">
        <v>37197</v>
      </c>
      <c r="AK23" s="365">
        <v>37543</v>
      </c>
      <c r="AL23" s="365">
        <v>37018</v>
      </c>
      <c r="AM23" s="365">
        <v>37264</v>
      </c>
      <c r="AN23" s="368">
        <v>36993</v>
      </c>
      <c r="AO23" s="368">
        <v>36991</v>
      </c>
      <c r="AP23" s="368">
        <v>37046</v>
      </c>
      <c r="AQ23" s="368">
        <v>37063</v>
      </c>
      <c r="AR23" s="368">
        <v>37830</v>
      </c>
      <c r="AS23" s="368">
        <v>38032</v>
      </c>
      <c r="AT23" s="368">
        <v>38119</v>
      </c>
      <c r="AU23" s="368">
        <v>38365</v>
      </c>
      <c r="AV23" s="368">
        <v>37983</v>
      </c>
      <c r="AW23" s="368">
        <v>38106</v>
      </c>
      <c r="AX23" s="368">
        <v>38034</v>
      </c>
      <c r="AY23" s="368">
        <v>38019</v>
      </c>
      <c r="AZ23" s="365">
        <v>38139</v>
      </c>
      <c r="BA23" s="365">
        <v>38275</v>
      </c>
      <c r="BB23" s="365">
        <v>38026</v>
      </c>
      <c r="BC23" s="365">
        <v>38019</v>
      </c>
      <c r="BD23" s="365">
        <v>38009</v>
      </c>
      <c r="BE23" s="365">
        <v>37549</v>
      </c>
      <c r="BF23" s="365">
        <v>38420</v>
      </c>
      <c r="BG23" s="365">
        <v>38069</v>
      </c>
      <c r="BH23" s="365">
        <v>38161</v>
      </c>
      <c r="BI23" s="365">
        <v>37583</v>
      </c>
      <c r="BJ23" s="365">
        <v>37876</v>
      </c>
      <c r="BK23" s="365">
        <v>38044</v>
      </c>
      <c r="BL23" s="368">
        <v>38050</v>
      </c>
      <c r="BM23" s="368">
        <v>38344</v>
      </c>
      <c r="BN23" s="368">
        <v>38233</v>
      </c>
      <c r="BO23" s="368">
        <v>38186</v>
      </c>
      <c r="BP23" s="368">
        <v>38250</v>
      </c>
      <c r="BQ23" s="368">
        <v>38004</v>
      </c>
      <c r="BR23" s="368">
        <v>36926</v>
      </c>
      <c r="BS23" s="368">
        <v>36309</v>
      </c>
      <c r="BT23" s="368">
        <v>36087</v>
      </c>
      <c r="BU23" s="368">
        <v>36142</v>
      </c>
      <c r="BV23" s="368">
        <v>35978</v>
      </c>
      <c r="BW23" s="368">
        <v>36114</v>
      </c>
      <c r="BX23" s="365">
        <v>36201</v>
      </c>
      <c r="BY23" s="365">
        <v>36024</v>
      </c>
      <c r="BZ23" s="365">
        <v>35471</v>
      </c>
      <c r="CA23" s="365">
        <v>34911</v>
      </c>
      <c r="CB23" s="365">
        <v>34717</v>
      </c>
      <c r="CC23" s="365">
        <v>34235</v>
      </c>
      <c r="CD23" s="365">
        <v>34598</v>
      </c>
      <c r="CE23" s="365">
        <v>34471</v>
      </c>
      <c r="CF23" s="365">
        <v>34127</v>
      </c>
      <c r="CG23" s="365">
        <v>33985</v>
      </c>
      <c r="CH23" s="365">
        <v>33954</v>
      </c>
      <c r="CI23" s="365">
        <v>33831</v>
      </c>
      <c r="CJ23" s="368">
        <v>33700</v>
      </c>
      <c r="CK23" s="368">
        <v>33812</v>
      </c>
      <c r="CL23" s="368">
        <v>33586</v>
      </c>
      <c r="CM23" s="368">
        <v>33470</v>
      </c>
      <c r="CN23" s="368">
        <v>33380</v>
      </c>
      <c r="CO23" s="368">
        <v>33681</v>
      </c>
      <c r="CP23" s="368">
        <v>34244</v>
      </c>
      <c r="CQ23" s="368">
        <v>34424</v>
      </c>
      <c r="CR23" s="368">
        <v>34591</v>
      </c>
      <c r="CS23" s="368">
        <v>34723</v>
      </c>
      <c r="CT23" s="368">
        <v>35185</v>
      </c>
      <c r="CU23" s="368">
        <v>35342</v>
      </c>
      <c r="CV23" s="365">
        <v>35413</v>
      </c>
      <c r="CW23" s="365">
        <v>35388</v>
      </c>
      <c r="CX23" s="365">
        <v>35260</v>
      </c>
      <c r="CY23" s="365">
        <v>35119</v>
      </c>
      <c r="CZ23" s="365">
        <v>35038</v>
      </c>
      <c r="DA23" s="365">
        <v>35039</v>
      </c>
      <c r="DB23" s="365">
        <v>34964</v>
      </c>
      <c r="DC23" s="365">
        <v>34947</v>
      </c>
      <c r="DD23" s="365">
        <v>35384</v>
      </c>
      <c r="DE23" s="365">
        <v>35115</v>
      </c>
      <c r="DF23" s="365">
        <v>34935</v>
      </c>
      <c r="DG23" s="365">
        <v>34951</v>
      </c>
      <c r="DH23" s="368">
        <v>35064</v>
      </c>
      <c r="DI23" s="368">
        <v>35486</v>
      </c>
      <c r="DJ23" s="368">
        <v>35340</v>
      </c>
      <c r="DK23" s="368">
        <v>35776</v>
      </c>
      <c r="DL23" s="368">
        <v>35765</v>
      </c>
      <c r="DM23" s="368">
        <v>35661</v>
      </c>
      <c r="DN23" s="368">
        <v>35584</v>
      </c>
      <c r="DO23" s="368">
        <v>35684</v>
      </c>
      <c r="DP23" s="368">
        <v>35688</v>
      </c>
      <c r="DQ23" s="368">
        <v>35536</v>
      </c>
      <c r="DR23" s="368">
        <v>35490</v>
      </c>
      <c r="DS23" s="368">
        <v>35736</v>
      </c>
      <c r="DT23" s="365">
        <v>35836</v>
      </c>
      <c r="DU23" s="365">
        <v>36951</v>
      </c>
      <c r="DV23" s="365">
        <v>37619</v>
      </c>
      <c r="DW23" s="365">
        <v>37832</v>
      </c>
      <c r="DX23" s="365">
        <v>38127</v>
      </c>
      <c r="DY23" s="365">
        <v>38213</v>
      </c>
      <c r="DZ23" s="365">
        <v>38264</v>
      </c>
      <c r="EA23" s="365">
        <v>37538</v>
      </c>
      <c r="EB23" s="365">
        <v>37730</v>
      </c>
      <c r="EC23" s="365">
        <v>37518</v>
      </c>
      <c r="ED23" s="365">
        <v>37362</v>
      </c>
      <c r="EE23" s="365">
        <v>37088</v>
      </c>
      <c r="EF23" s="368">
        <v>37121</v>
      </c>
      <c r="EG23" s="368">
        <v>37236</v>
      </c>
      <c r="EH23" s="368">
        <v>36981</v>
      </c>
      <c r="EI23" s="368">
        <v>36930</v>
      </c>
      <c r="EJ23" s="368">
        <v>36822</v>
      </c>
      <c r="EK23" s="368">
        <v>36785</v>
      </c>
      <c r="EL23" s="368">
        <v>36757</v>
      </c>
      <c r="EM23" s="368">
        <v>36886</v>
      </c>
      <c r="EN23" s="368">
        <v>38006</v>
      </c>
      <c r="EO23" s="368">
        <v>37880</v>
      </c>
      <c r="EP23" s="368">
        <v>37946</v>
      </c>
      <c r="EQ23" s="368">
        <v>38007</v>
      </c>
      <c r="ER23" s="365">
        <v>37999</v>
      </c>
      <c r="ES23" s="365">
        <v>38229</v>
      </c>
      <c r="ET23" s="365">
        <v>38455</v>
      </c>
      <c r="EU23" s="365">
        <v>38521</v>
      </c>
      <c r="EV23" s="365">
        <v>38754</v>
      </c>
      <c r="EW23" s="365">
        <v>38791</v>
      </c>
      <c r="EX23" s="365">
        <v>40692</v>
      </c>
      <c r="EY23" s="365">
        <v>40849</v>
      </c>
      <c r="EZ23" s="365">
        <v>40883</v>
      </c>
      <c r="FA23" s="365">
        <v>41315</v>
      </c>
      <c r="FB23" s="365">
        <v>41416</v>
      </c>
      <c r="FC23" s="365">
        <v>41431</v>
      </c>
      <c r="FD23" s="368">
        <v>41822</v>
      </c>
      <c r="FE23" s="368">
        <v>42100</v>
      </c>
      <c r="FF23" s="368">
        <v>42006</v>
      </c>
      <c r="FG23" s="368">
        <v>41782</v>
      </c>
      <c r="FH23" s="368">
        <v>41878</v>
      </c>
      <c r="FI23" s="368">
        <v>41840</v>
      </c>
      <c r="FJ23" s="368">
        <v>41801</v>
      </c>
      <c r="FK23" s="368">
        <v>42321</v>
      </c>
      <c r="FL23" s="368">
        <v>42162</v>
      </c>
      <c r="FM23" s="368">
        <v>42058</v>
      </c>
      <c r="FN23" s="368">
        <v>41967</v>
      </c>
      <c r="FO23" s="368">
        <v>42141</v>
      </c>
      <c r="FP23" s="365">
        <v>42600</v>
      </c>
      <c r="FQ23" s="365">
        <v>42969</v>
      </c>
      <c r="FR23" s="365">
        <v>42855</v>
      </c>
      <c r="FS23" s="365">
        <v>42751</v>
      </c>
      <c r="FT23" s="365">
        <v>42816</v>
      </c>
      <c r="FU23" s="365">
        <v>42804</v>
      </c>
      <c r="FV23" s="365">
        <v>42768</v>
      </c>
      <c r="FW23" s="365">
        <v>42536</v>
      </c>
      <c r="FX23" s="365">
        <v>42736</v>
      </c>
      <c r="FY23" s="365">
        <v>42830</v>
      </c>
      <c r="FZ23" s="365">
        <v>42954</v>
      </c>
      <c r="GA23" s="365">
        <v>43016</v>
      </c>
      <c r="GB23" s="365">
        <v>43592</v>
      </c>
      <c r="GC23" s="365">
        <v>43798</v>
      </c>
      <c r="GD23" s="365">
        <v>43865</v>
      </c>
      <c r="GE23" s="365">
        <v>43639</v>
      </c>
      <c r="GF23" s="374">
        <v>43774</v>
      </c>
      <c r="GG23" s="365">
        <v>42716</v>
      </c>
      <c r="GH23" s="315">
        <v>-1058</v>
      </c>
      <c r="GI23" s="316">
        <v>97.583040160826101</v>
      </c>
      <c r="GJ23" s="315">
        <v>-300</v>
      </c>
      <c r="GK23" s="316">
        <v>99.302585084619693</v>
      </c>
      <c r="GL23" s="716"/>
      <c r="GM23" s="716"/>
      <c r="GN23" s="716"/>
      <c r="GO23" s="716"/>
      <c r="GP23" s="716"/>
      <c r="GQ23" s="716"/>
      <c r="GR23" s="716"/>
      <c r="GS23" s="716"/>
      <c r="GT23" s="716"/>
      <c r="GU23" s="716"/>
      <c r="GV23" s="716"/>
      <c r="GW23" s="716"/>
      <c r="GX23" s="716"/>
      <c r="GY23" s="716"/>
      <c r="GZ23" s="716"/>
    </row>
    <row r="24" spans="1:208" ht="15" outlineLevel="2">
      <c r="A24" s="363">
        <v>475</v>
      </c>
      <c r="B24" s="364" t="s">
        <v>533</v>
      </c>
      <c r="C24" s="335" t="s">
        <v>565</v>
      </c>
      <c r="D24" s="365">
        <v>3139</v>
      </c>
      <c r="E24" s="365">
        <v>3151</v>
      </c>
      <c r="F24" s="365">
        <v>3175</v>
      </c>
      <c r="G24" s="365">
        <v>3152</v>
      </c>
      <c r="H24" s="365">
        <v>3152</v>
      </c>
      <c r="I24" s="365">
        <v>2942</v>
      </c>
      <c r="J24" s="365">
        <v>2947</v>
      </c>
      <c r="K24" s="365">
        <v>2941</v>
      </c>
      <c r="L24" s="365">
        <v>2878</v>
      </c>
      <c r="M24" s="365">
        <v>2889</v>
      </c>
      <c r="N24" s="365">
        <v>2888</v>
      </c>
      <c r="O24" s="365">
        <v>2949</v>
      </c>
      <c r="P24" s="368">
        <v>2940</v>
      </c>
      <c r="Q24" s="368">
        <v>2942</v>
      </c>
      <c r="R24" s="371">
        <v>2989</v>
      </c>
      <c r="S24" s="368">
        <v>2986</v>
      </c>
      <c r="T24" s="368">
        <v>2989</v>
      </c>
      <c r="U24" s="368">
        <v>3144</v>
      </c>
      <c r="V24" s="368">
        <v>3188</v>
      </c>
      <c r="W24" s="368">
        <v>3224</v>
      </c>
      <c r="X24" s="368">
        <v>3226</v>
      </c>
      <c r="Y24" s="368">
        <v>3355</v>
      </c>
      <c r="Z24" s="368">
        <v>3366</v>
      </c>
      <c r="AA24" s="368">
        <v>3394</v>
      </c>
      <c r="AB24" s="365">
        <v>3402</v>
      </c>
      <c r="AC24" s="365">
        <v>3403</v>
      </c>
      <c r="AD24" s="365">
        <v>3416</v>
      </c>
      <c r="AE24" s="365">
        <v>3389</v>
      </c>
      <c r="AF24" s="365">
        <v>3379</v>
      </c>
      <c r="AG24" s="365">
        <v>3371</v>
      </c>
      <c r="AH24" s="365">
        <v>3394</v>
      </c>
      <c r="AI24" s="365">
        <v>3394</v>
      </c>
      <c r="AJ24" s="365">
        <v>3376</v>
      </c>
      <c r="AK24" s="365">
        <v>3395</v>
      </c>
      <c r="AL24" s="365">
        <v>3412</v>
      </c>
      <c r="AM24" s="365">
        <v>3423</v>
      </c>
      <c r="AN24" s="368">
        <v>3420</v>
      </c>
      <c r="AO24" s="368">
        <v>3437</v>
      </c>
      <c r="AP24" s="368">
        <v>3431</v>
      </c>
      <c r="AQ24" s="368">
        <v>3415</v>
      </c>
      <c r="AR24" s="368">
        <v>3440</v>
      </c>
      <c r="AS24" s="368">
        <v>3462</v>
      </c>
      <c r="AT24" s="368">
        <v>3486</v>
      </c>
      <c r="AU24" s="368">
        <v>3516</v>
      </c>
      <c r="AV24" s="368">
        <v>3500</v>
      </c>
      <c r="AW24" s="368">
        <v>3512</v>
      </c>
      <c r="AX24" s="368">
        <v>3531</v>
      </c>
      <c r="AY24" s="368">
        <v>3538</v>
      </c>
      <c r="AZ24" s="365">
        <v>3558</v>
      </c>
      <c r="BA24" s="365">
        <v>3567</v>
      </c>
      <c r="BB24" s="365">
        <v>3568</v>
      </c>
      <c r="BC24" s="365">
        <v>3582</v>
      </c>
      <c r="BD24" s="365">
        <v>3611</v>
      </c>
      <c r="BE24" s="365">
        <v>3657</v>
      </c>
      <c r="BF24" s="365">
        <v>3673</v>
      </c>
      <c r="BG24" s="365">
        <v>3685</v>
      </c>
      <c r="BH24" s="365">
        <v>3707</v>
      </c>
      <c r="BI24" s="365">
        <v>3700</v>
      </c>
      <c r="BJ24" s="365">
        <v>3779</v>
      </c>
      <c r="BK24" s="365">
        <v>3831</v>
      </c>
      <c r="BL24" s="368">
        <v>3858</v>
      </c>
      <c r="BM24" s="368">
        <v>3892</v>
      </c>
      <c r="BN24" s="368">
        <v>3931</v>
      </c>
      <c r="BO24" s="368">
        <v>3913</v>
      </c>
      <c r="BP24" s="368">
        <v>3915</v>
      </c>
      <c r="BQ24" s="368">
        <v>3903</v>
      </c>
      <c r="BR24" s="368">
        <v>3910</v>
      </c>
      <c r="BS24" s="368">
        <v>3979</v>
      </c>
      <c r="BT24" s="368">
        <v>3964</v>
      </c>
      <c r="BU24" s="368">
        <v>4014</v>
      </c>
      <c r="BV24" s="368">
        <v>4010</v>
      </c>
      <c r="BW24" s="368">
        <v>4036</v>
      </c>
      <c r="BX24" s="365">
        <v>4074</v>
      </c>
      <c r="BY24" s="365">
        <v>4096</v>
      </c>
      <c r="BZ24" s="365">
        <v>4093</v>
      </c>
      <c r="CA24" s="365">
        <v>4104</v>
      </c>
      <c r="CB24" s="365">
        <v>4119</v>
      </c>
      <c r="CC24" s="365">
        <v>4087</v>
      </c>
      <c r="CD24" s="365">
        <v>4069</v>
      </c>
      <c r="CE24" s="365">
        <v>4072</v>
      </c>
      <c r="CF24" s="365">
        <v>4034</v>
      </c>
      <c r="CG24" s="365">
        <v>4022</v>
      </c>
      <c r="CH24" s="365">
        <v>4036</v>
      </c>
      <c r="CI24" s="365">
        <v>4032</v>
      </c>
      <c r="CJ24" s="368">
        <v>4023</v>
      </c>
      <c r="CK24" s="368">
        <v>4041</v>
      </c>
      <c r="CL24" s="368">
        <v>4054</v>
      </c>
      <c r="CM24" s="368">
        <v>4058</v>
      </c>
      <c r="CN24" s="368">
        <v>4036</v>
      </c>
      <c r="CO24" s="368">
        <v>4067</v>
      </c>
      <c r="CP24" s="368">
        <v>4068</v>
      </c>
      <c r="CQ24" s="368">
        <v>4135</v>
      </c>
      <c r="CR24" s="368">
        <v>4149</v>
      </c>
      <c r="CS24" s="368">
        <v>4168</v>
      </c>
      <c r="CT24" s="368">
        <v>4260</v>
      </c>
      <c r="CU24" s="368">
        <v>4281</v>
      </c>
      <c r="CV24" s="365">
        <v>4278</v>
      </c>
      <c r="CW24" s="365">
        <v>4313</v>
      </c>
      <c r="CX24" s="365">
        <v>4350</v>
      </c>
      <c r="CY24" s="365">
        <v>4352</v>
      </c>
      <c r="CZ24" s="365">
        <v>4380</v>
      </c>
      <c r="DA24" s="365">
        <v>4385</v>
      </c>
      <c r="DB24" s="365">
        <v>4324</v>
      </c>
      <c r="DC24" s="365">
        <v>4313</v>
      </c>
      <c r="DD24" s="365">
        <v>4317</v>
      </c>
      <c r="DE24" s="365">
        <v>4349</v>
      </c>
      <c r="DF24" s="365">
        <v>4388</v>
      </c>
      <c r="DG24" s="365">
        <v>4412</v>
      </c>
      <c r="DH24" s="368">
        <v>4425</v>
      </c>
      <c r="DI24" s="368">
        <v>4469</v>
      </c>
      <c r="DJ24" s="368">
        <v>4497</v>
      </c>
      <c r="DK24" s="368">
        <v>4487</v>
      </c>
      <c r="DL24" s="368">
        <v>4496</v>
      </c>
      <c r="DM24" s="368">
        <v>4497</v>
      </c>
      <c r="DN24" s="368">
        <v>4505</v>
      </c>
      <c r="DO24" s="368">
        <v>4504</v>
      </c>
      <c r="DP24" s="368">
        <v>4531</v>
      </c>
      <c r="DQ24" s="368">
        <v>4519</v>
      </c>
      <c r="DR24" s="368">
        <v>4512</v>
      </c>
      <c r="DS24" s="368">
        <v>4502</v>
      </c>
      <c r="DT24" s="365">
        <v>4519</v>
      </c>
      <c r="DU24" s="365">
        <v>4604</v>
      </c>
      <c r="DV24" s="365">
        <v>4605</v>
      </c>
      <c r="DW24" s="365">
        <v>4643</v>
      </c>
      <c r="DX24" s="365">
        <v>4674</v>
      </c>
      <c r="DY24" s="365">
        <v>4656</v>
      </c>
      <c r="DZ24" s="365">
        <v>4662</v>
      </c>
      <c r="EA24" s="365">
        <v>4620</v>
      </c>
      <c r="EB24" s="365">
        <v>4642</v>
      </c>
      <c r="EC24" s="365">
        <v>4664</v>
      </c>
      <c r="ED24" s="365">
        <v>4659</v>
      </c>
      <c r="EE24" s="365">
        <v>4650</v>
      </c>
      <c r="EF24" s="368">
        <v>4701</v>
      </c>
      <c r="EG24" s="368">
        <v>4734</v>
      </c>
      <c r="EH24" s="368">
        <v>4740</v>
      </c>
      <c r="EI24" s="368">
        <v>4747</v>
      </c>
      <c r="EJ24" s="368">
        <v>4766</v>
      </c>
      <c r="EK24" s="368">
        <v>4757</v>
      </c>
      <c r="EL24" s="368">
        <v>4733</v>
      </c>
      <c r="EM24" s="368">
        <v>4743</v>
      </c>
      <c r="EN24" s="368">
        <v>4751</v>
      </c>
      <c r="EO24" s="368">
        <v>4751</v>
      </c>
      <c r="EP24" s="368">
        <v>4709</v>
      </c>
      <c r="EQ24" s="368">
        <v>4720</v>
      </c>
      <c r="ER24" s="365">
        <v>4770</v>
      </c>
      <c r="ES24" s="365">
        <v>4779</v>
      </c>
      <c r="ET24" s="365">
        <v>4778</v>
      </c>
      <c r="EU24" s="365">
        <v>4752</v>
      </c>
      <c r="EV24" s="365">
        <v>4767</v>
      </c>
      <c r="EW24" s="365">
        <v>4762</v>
      </c>
      <c r="EX24" s="365">
        <v>4809</v>
      </c>
      <c r="EY24" s="365">
        <v>4802</v>
      </c>
      <c r="EZ24" s="365">
        <v>4736</v>
      </c>
      <c r="FA24" s="365">
        <v>4757</v>
      </c>
      <c r="FB24" s="365">
        <v>4733</v>
      </c>
      <c r="FC24" s="365">
        <v>4754</v>
      </c>
      <c r="FD24" s="368">
        <v>4821</v>
      </c>
      <c r="FE24" s="368">
        <v>4851</v>
      </c>
      <c r="FF24" s="368">
        <v>4793</v>
      </c>
      <c r="FG24" s="368">
        <v>4779</v>
      </c>
      <c r="FH24" s="368">
        <v>4797</v>
      </c>
      <c r="FI24" s="368">
        <v>4841</v>
      </c>
      <c r="FJ24" s="368">
        <v>4831</v>
      </c>
      <c r="FK24" s="368">
        <v>4879</v>
      </c>
      <c r="FL24" s="368">
        <v>4888</v>
      </c>
      <c r="FM24" s="368">
        <v>4875</v>
      </c>
      <c r="FN24" s="368">
        <v>4877</v>
      </c>
      <c r="FO24" s="368">
        <v>4928</v>
      </c>
      <c r="FP24" s="365">
        <v>4975</v>
      </c>
      <c r="FQ24" s="365">
        <v>4987</v>
      </c>
      <c r="FR24" s="365">
        <v>4925</v>
      </c>
      <c r="FS24" s="365">
        <v>4898</v>
      </c>
      <c r="FT24" s="365">
        <v>4887</v>
      </c>
      <c r="FU24" s="365">
        <v>4866</v>
      </c>
      <c r="FV24" s="365">
        <v>4872</v>
      </c>
      <c r="FW24" s="365">
        <v>4840</v>
      </c>
      <c r="FX24" s="365">
        <v>4811</v>
      </c>
      <c r="FY24" s="365">
        <v>4813</v>
      </c>
      <c r="FZ24" s="365">
        <v>4819</v>
      </c>
      <c r="GA24" s="365">
        <v>4833</v>
      </c>
      <c r="GB24" s="365">
        <v>4872</v>
      </c>
      <c r="GC24" s="365">
        <v>4823</v>
      </c>
      <c r="GD24" s="365">
        <v>4837</v>
      </c>
      <c r="GE24" s="365">
        <v>4902</v>
      </c>
      <c r="GF24" s="374">
        <v>4898</v>
      </c>
      <c r="GG24" s="365">
        <v>4837</v>
      </c>
      <c r="GH24" s="315">
        <v>-61</v>
      </c>
      <c r="GI24" s="316">
        <v>98.754593711719096</v>
      </c>
      <c r="GJ24" s="315">
        <v>4</v>
      </c>
      <c r="GK24" s="316">
        <v>100.082764328574</v>
      </c>
      <c r="GL24" s="716"/>
      <c r="GM24" s="716"/>
      <c r="GN24" s="716"/>
      <c r="GO24" s="716"/>
      <c r="GP24" s="716"/>
      <c r="GQ24" s="716"/>
      <c r="GR24" s="716"/>
      <c r="GS24" s="716"/>
    </row>
    <row r="25" spans="1:208" ht="15" outlineLevel="2">
      <c r="A25" s="363">
        <v>480</v>
      </c>
      <c r="B25" s="364" t="s">
        <v>533</v>
      </c>
      <c r="C25" s="335" t="s">
        <v>566</v>
      </c>
      <c r="D25" s="365">
        <v>13211</v>
      </c>
      <c r="E25" s="365">
        <v>13401</v>
      </c>
      <c r="F25" s="365">
        <v>13459</v>
      </c>
      <c r="G25" s="365">
        <v>13466</v>
      </c>
      <c r="H25" s="365">
        <v>13468</v>
      </c>
      <c r="I25" s="365">
        <v>13433</v>
      </c>
      <c r="J25" s="365">
        <v>13385</v>
      </c>
      <c r="K25" s="365">
        <v>13430</v>
      </c>
      <c r="L25" s="365">
        <v>13349</v>
      </c>
      <c r="M25" s="365">
        <v>13405</v>
      </c>
      <c r="N25" s="365">
        <v>13427</v>
      </c>
      <c r="O25" s="365">
        <v>13633</v>
      </c>
      <c r="P25" s="368">
        <v>13613</v>
      </c>
      <c r="Q25" s="368">
        <v>13665</v>
      </c>
      <c r="R25" s="371">
        <v>13401</v>
      </c>
      <c r="S25" s="368">
        <v>13027</v>
      </c>
      <c r="T25" s="368">
        <v>13140</v>
      </c>
      <c r="U25" s="368">
        <v>13409</v>
      </c>
      <c r="V25" s="368">
        <v>13641</v>
      </c>
      <c r="W25" s="368">
        <v>13875</v>
      </c>
      <c r="X25" s="368">
        <v>13913</v>
      </c>
      <c r="Y25" s="368">
        <v>14196</v>
      </c>
      <c r="Z25" s="368">
        <v>14269</v>
      </c>
      <c r="AA25" s="368">
        <v>14513</v>
      </c>
      <c r="AB25" s="365">
        <v>14480</v>
      </c>
      <c r="AC25" s="365">
        <v>14532</v>
      </c>
      <c r="AD25" s="365">
        <v>14567</v>
      </c>
      <c r="AE25" s="365">
        <v>14615</v>
      </c>
      <c r="AF25" s="365">
        <v>14711</v>
      </c>
      <c r="AG25" s="365">
        <v>14782</v>
      </c>
      <c r="AH25" s="365">
        <v>14195</v>
      </c>
      <c r="AI25" s="365">
        <v>14804</v>
      </c>
      <c r="AJ25" s="365">
        <v>14858</v>
      </c>
      <c r="AK25" s="365">
        <v>15012</v>
      </c>
      <c r="AL25" s="365">
        <v>15181</v>
      </c>
      <c r="AM25" s="365">
        <v>15373</v>
      </c>
      <c r="AN25" s="368">
        <v>15484</v>
      </c>
      <c r="AO25" s="368">
        <v>15628</v>
      </c>
      <c r="AP25" s="368">
        <v>15749</v>
      </c>
      <c r="AQ25" s="368">
        <v>15849</v>
      </c>
      <c r="AR25" s="368">
        <v>16116</v>
      </c>
      <c r="AS25" s="368">
        <v>16219</v>
      </c>
      <c r="AT25" s="368">
        <v>16409</v>
      </c>
      <c r="AU25" s="368">
        <v>16532</v>
      </c>
      <c r="AV25" s="368">
        <v>16367</v>
      </c>
      <c r="AW25" s="368">
        <v>16482</v>
      </c>
      <c r="AX25" s="368">
        <v>16531</v>
      </c>
      <c r="AY25" s="368">
        <v>16568</v>
      </c>
      <c r="AZ25" s="365">
        <v>16625</v>
      </c>
      <c r="BA25" s="365">
        <v>16739</v>
      </c>
      <c r="BB25" s="365">
        <v>16742</v>
      </c>
      <c r="BC25" s="365">
        <v>16789</v>
      </c>
      <c r="BD25" s="365">
        <v>16832</v>
      </c>
      <c r="BE25" s="365">
        <v>16753</v>
      </c>
      <c r="BF25" s="365">
        <v>16859</v>
      </c>
      <c r="BG25" s="365">
        <v>16786</v>
      </c>
      <c r="BH25" s="365">
        <v>17625</v>
      </c>
      <c r="BI25" s="365">
        <v>17552</v>
      </c>
      <c r="BJ25" s="365">
        <v>17568</v>
      </c>
      <c r="BK25" s="365">
        <v>17687</v>
      </c>
      <c r="BL25" s="368">
        <v>17716</v>
      </c>
      <c r="BM25" s="368">
        <v>17773</v>
      </c>
      <c r="BN25" s="368">
        <v>17813</v>
      </c>
      <c r="BO25" s="368">
        <v>17850</v>
      </c>
      <c r="BP25" s="368">
        <v>17928</v>
      </c>
      <c r="BQ25" s="368">
        <v>17895</v>
      </c>
      <c r="BR25" s="368">
        <v>17654</v>
      </c>
      <c r="BS25" s="368">
        <v>17580</v>
      </c>
      <c r="BT25" s="368">
        <v>17508</v>
      </c>
      <c r="BU25" s="368">
        <v>17512</v>
      </c>
      <c r="BV25" s="368">
        <v>17481</v>
      </c>
      <c r="BW25" s="368">
        <v>17467</v>
      </c>
      <c r="BX25" s="365">
        <v>17487</v>
      </c>
      <c r="BY25" s="365">
        <v>17420</v>
      </c>
      <c r="BZ25" s="365">
        <v>17415</v>
      </c>
      <c r="CA25" s="365">
        <v>17377</v>
      </c>
      <c r="CB25" s="365">
        <v>17356</v>
      </c>
      <c r="CC25" s="365">
        <v>17302</v>
      </c>
      <c r="CD25" s="365">
        <v>17200</v>
      </c>
      <c r="CE25" s="365">
        <v>17287</v>
      </c>
      <c r="CF25" s="365">
        <v>17355</v>
      </c>
      <c r="CG25" s="365">
        <v>17455</v>
      </c>
      <c r="CH25" s="365">
        <v>17511</v>
      </c>
      <c r="CI25" s="365">
        <v>17605</v>
      </c>
      <c r="CJ25" s="368">
        <v>17580</v>
      </c>
      <c r="CK25" s="368">
        <v>17649</v>
      </c>
      <c r="CL25" s="368">
        <v>17604</v>
      </c>
      <c r="CM25" s="368">
        <v>17651</v>
      </c>
      <c r="CN25" s="368">
        <v>17613</v>
      </c>
      <c r="CO25" s="368">
        <v>17797</v>
      </c>
      <c r="CP25" s="368">
        <v>17928</v>
      </c>
      <c r="CQ25" s="368">
        <v>17961</v>
      </c>
      <c r="CR25" s="368">
        <v>18117</v>
      </c>
      <c r="CS25" s="368">
        <v>18249</v>
      </c>
      <c r="CT25" s="368">
        <v>18439</v>
      </c>
      <c r="CU25" s="368">
        <v>18487</v>
      </c>
      <c r="CV25" s="365">
        <v>18492</v>
      </c>
      <c r="CW25" s="365">
        <v>18512</v>
      </c>
      <c r="CX25" s="365">
        <v>18492</v>
      </c>
      <c r="CY25" s="365">
        <v>18567</v>
      </c>
      <c r="CZ25" s="365">
        <v>18639</v>
      </c>
      <c r="DA25" s="365">
        <v>18578</v>
      </c>
      <c r="DB25" s="365">
        <v>18579</v>
      </c>
      <c r="DC25" s="365">
        <v>18567</v>
      </c>
      <c r="DD25" s="365">
        <v>18753</v>
      </c>
      <c r="DE25" s="365">
        <v>18699</v>
      </c>
      <c r="DF25" s="365">
        <v>18928</v>
      </c>
      <c r="DG25" s="365">
        <v>18988</v>
      </c>
      <c r="DH25" s="368">
        <v>18953</v>
      </c>
      <c r="DI25" s="368">
        <v>19035</v>
      </c>
      <c r="DJ25" s="368">
        <v>19014</v>
      </c>
      <c r="DK25" s="368">
        <v>18923</v>
      </c>
      <c r="DL25" s="368">
        <v>18884</v>
      </c>
      <c r="DM25" s="368">
        <v>18848</v>
      </c>
      <c r="DN25" s="368">
        <v>18802</v>
      </c>
      <c r="DO25" s="368">
        <v>18779</v>
      </c>
      <c r="DP25" s="368">
        <v>18784</v>
      </c>
      <c r="DQ25" s="368">
        <v>18823</v>
      </c>
      <c r="DR25" s="368">
        <v>18762</v>
      </c>
      <c r="DS25" s="368">
        <v>18883</v>
      </c>
      <c r="DT25" s="365">
        <v>19010</v>
      </c>
      <c r="DU25" s="365">
        <v>19225</v>
      </c>
      <c r="DV25" s="365">
        <v>19396</v>
      </c>
      <c r="DW25" s="365">
        <v>19550</v>
      </c>
      <c r="DX25" s="365">
        <v>19628</v>
      </c>
      <c r="DY25" s="365">
        <v>19626</v>
      </c>
      <c r="DZ25" s="365">
        <v>19727</v>
      </c>
      <c r="EA25" s="365">
        <v>19628</v>
      </c>
      <c r="EB25" s="365">
        <v>19730</v>
      </c>
      <c r="EC25" s="365">
        <v>19770</v>
      </c>
      <c r="ED25" s="365">
        <v>19798</v>
      </c>
      <c r="EE25" s="365">
        <v>19760</v>
      </c>
      <c r="EF25" s="368">
        <v>19819</v>
      </c>
      <c r="EG25" s="368">
        <v>19869</v>
      </c>
      <c r="EH25" s="368">
        <v>19809</v>
      </c>
      <c r="EI25" s="368">
        <v>19793</v>
      </c>
      <c r="EJ25" s="368">
        <v>19805</v>
      </c>
      <c r="EK25" s="368">
        <v>19797</v>
      </c>
      <c r="EL25" s="368">
        <v>19927</v>
      </c>
      <c r="EM25" s="368">
        <v>19969</v>
      </c>
      <c r="EN25" s="368">
        <v>20061</v>
      </c>
      <c r="EO25" s="368">
        <v>20030</v>
      </c>
      <c r="EP25" s="368">
        <v>20034</v>
      </c>
      <c r="EQ25" s="368">
        <v>20078</v>
      </c>
      <c r="ER25" s="365">
        <v>20150</v>
      </c>
      <c r="ES25" s="365">
        <v>20176</v>
      </c>
      <c r="ET25" s="365">
        <v>20256</v>
      </c>
      <c r="EU25" s="365">
        <v>20281</v>
      </c>
      <c r="EV25" s="365">
        <v>20391</v>
      </c>
      <c r="EW25" s="365">
        <v>20425</v>
      </c>
      <c r="EX25" s="365">
        <v>20809</v>
      </c>
      <c r="EY25" s="365">
        <v>21007</v>
      </c>
      <c r="EZ25" s="365">
        <v>20996</v>
      </c>
      <c r="FA25" s="365">
        <v>21020</v>
      </c>
      <c r="FB25" s="365">
        <v>21059</v>
      </c>
      <c r="FC25" s="365">
        <v>21198</v>
      </c>
      <c r="FD25" s="368">
        <v>21233</v>
      </c>
      <c r="FE25" s="368">
        <v>21237</v>
      </c>
      <c r="FF25" s="368">
        <v>21202</v>
      </c>
      <c r="FG25" s="368">
        <v>21163</v>
      </c>
      <c r="FH25" s="368">
        <v>21141</v>
      </c>
      <c r="FI25" s="368">
        <v>21142</v>
      </c>
      <c r="FJ25" s="368">
        <v>21186</v>
      </c>
      <c r="FK25" s="368">
        <v>21487</v>
      </c>
      <c r="FL25" s="368">
        <v>19635</v>
      </c>
      <c r="FM25" s="368">
        <v>19684</v>
      </c>
      <c r="FN25" s="368">
        <v>19774</v>
      </c>
      <c r="FO25" s="368">
        <v>19817</v>
      </c>
      <c r="FP25" s="365">
        <v>19910</v>
      </c>
      <c r="FQ25" s="365">
        <v>20006</v>
      </c>
      <c r="FR25" s="365">
        <v>19969</v>
      </c>
      <c r="FS25" s="365">
        <v>19950</v>
      </c>
      <c r="FT25" s="365">
        <v>19996</v>
      </c>
      <c r="FU25" s="365">
        <v>19933</v>
      </c>
      <c r="FV25" s="365">
        <v>19953</v>
      </c>
      <c r="FW25" s="365">
        <v>20049</v>
      </c>
      <c r="FX25" s="365">
        <v>20041</v>
      </c>
      <c r="FY25" s="365">
        <v>20143</v>
      </c>
      <c r="FZ25" s="365">
        <v>20139</v>
      </c>
      <c r="GA25" s="365">
        <v>20135</v>
      </c>
      <c r="GB25" s="365">
        <v>20292</v>
      </c>
      <c r="GC25" s="365">
        <v>20469</v>
      </c>
      <c r="GD25" s="365">
        <v>20317</v>
      </c>
      <c r="GE25" s="365">
        <v>20248</v>
      </c>
      <c r="GF25" s="374">
        <v>20208</v>
      </c>
      <c r="GG25" s="365">
        <v>19891</v>
      </c>
      <c r="GH25" s="315">
        <v>-317</v>
      </c>
      <c r="GI25" s="316">
        <v>98.431314330958003</v>
      </c>
      <c r="GJ25" s="315">
        <v>-244</v>
      </c>
      <c r="GK25" s="316">
        <v>98.788179786441503</v>
      </c>
      <c r="GL25" s="716"/>
      <c r="GM25" s="716"/>
      <c r="GN25" s="716"/>
      <c r="GO25" s="716"/>
      <c r="GP25" s="716"/>
      <c r="GQ25" s="716"/>
      <c r="GR25" s="716"/>
      <c r="GS25" s="716"/>
    </row>
    <row r="26" spans="1:208" ht="15" outlineLevel="2">
      <c r="A26" s="363">
        <v>490</v>
      </c>
      <c r="B26" s="364" t="s">
        <v>533</v>
      </c>
      <c r="C26" s="335" t="s">
        <v>567</v>
      </c>
      <c r="D26" s="365">
        <v>43783</v>
      </c>
      <c r="E26" s="365">
        <v>44044</v>
      </c>
      <c r="F26" s="365">
        <v>44295</v>
      </c>
      <c r="G26" s="365">
        <v>44174</v>
      </c>
      <c r="H26" s="365">
        <v>44122</v>
      </c>
      <c r="I26" s="365">
        <v>44198</v>
      </c>
      <c r="J26" s="365">
        <v>43867</v>
      </c>
      <c r="K26" s="365">
        <v>44065</v>
      </c>
      <c r="L26" s="365">
        <v>43783</v>
      </c>
      <c r="M26" s="365">
        <v>43274</v>
      </c>
      <c r="N26" s="365">
        <v>43082</v>
      </c>
      <c r="O26" s="365">
        <v>43327</v>
      </c>
      <c r="P26" s="368">
        <v>43290</v>
      </c>
      <c r="Q26" s="368">
        <v>43414</v>
      </c>
      <c r="R26" s="371">
        <v>43609</v>
      </c>
      <c r="S26" s="368">
        <v>40333</v>
      </c>
      <c r="T26" s="368">
        <v>43716</v>
      </c>
      <c r="U26" s="368">
        <v>43852</v>
      </c>
      <c r="V26" s="368">
        <v>44102</v>
      </c>
      <c r="W26" s="368">
        <v>44394</v>
      </c>
      <c r="X26" s="368">
        <v>44634</v>
      </c>
      <c r="Y26" s="368">
        <v>45088</v>
      </c>
      <c r="Z26" s="368">
        <v>45194</v>
      </c>
      <c r="AA26" s="368">
        <v>45151</v>
      </c>
      <c r="AB26" s="365">
        <v>44257</v>
      </c>
      <c r="AC26" s="365">
        <v>45233</v>
      </c>
      <c r="AD26" s="365">
        <v>45361</v>
      </c>
      <c r="AE26" s="365">
        <v>45300</v>
      </c>
      <c r="AF26" s="365">
        <v>45551</v>
      </c>
      <c r="AG26" s="365">
        <v>44281</v>
      </c>
      <c r="AH26" s="365">
        <v>45224</v>
      </c>
      <c r="AI26" s="365">
        <v>45065</v>
      </c>
      <c r="AJ26" s="365">
        <v>45122</v>
      </c>
      <c r="AK26" s="365">
        <v>45080</v>
      </c>
      <c r="AL26" s="365">
        <v>45123</v>
      </c>
      <c r="AM26" s="365">
        <v>45090</v>
      </c>
      <c r="AN26" s="368">
        <v>45115</v>
      </c>
      <c r="AO26" s="368">
        <v>45268</v>
      </c>
      <c r="AP26" s="368">
        <v>45287</v>
      </c>
      <c r="AQ26" s="368">
        <v>45180</v>
      </c>
      <c r="AR26" s="368">
        <v>45694</v>
      </c>
      <c r="AS26" s="368">
        <v>45749</v>
      </c>
      <c r="AT26" s="368">
        <v>45673</v>
      </c>
      <c r="AU26" s="368">
        <v>45673</v>
      </c>
      <c r="AV26" s="368">
        <v>45149</v>
      </c>
      <c r="AW26" s="368">
        <v>45181</v>
      </c>
      <c r="AX26" s="368">
        <v>45162</v>
      </c>
      <c r="AY26" s="368">
        <v>45229</v>
      </c>
      <c r="AZ26" s="365">
        <v>45399</v>
      </c>
      <c r="BA26" s="365">
        <v>44880</v>
      </c>
      <c r="BB26" s="365">
        <v>45596</v>
      </c>
      <c r="BC26" s="365">
        <v>45561</v>
      </c>
      <c r="BD26" s="365">
        <v>45573</v>
      </c>
      <c r="BE26" s="365">
        <v>45430</v>
      </c>
      <c r="BF26" s="365">
        <v>45407</v>
      </c>
      <c r="BG26" s="365">
        <v>45244</v>
      </c>
      <c r="BH26" s="365">
        <v>47479</v>
      </c>
      <c r="BI26" s="365">
        <v>47105</v>
      </c>
      <c r="BJ26" s="365">
        <v>47048</v>
      </c>
      <c r="BK26" s="365">
        <v>48837</v>
      </c>
      <c r="BL26" s="368">
        <v>48853</v>
      </c>
      <c r="BM26" s="368">
        <v>48930</v>
      </c>
      <c r="BN26" s="368">
        <v>48859</v>
      </c>
      <c r="BO26" s="368">
        <v>48808</v>
      </c>
      <c r="BP26" s="368">
        <v>48834</v>
      </c>
      <c r="BQ26" s="368">
        <v>48532</v>
      </c>
      <c r="BR26" s="368">
        <v>48184</v>
      </c>
      <c r="BS26" s="368">
        <v>47598</v>
      </c>
      <c r="BT26" s="368">
        <v>47466</v>
      </c>
      <c r="BU26" s="368">
        <v>47409</v>
      </c>
      <c r="BV26" s="368">
        <v>47355</v>
      </c>
      <c r="BW26" s="368">
        <v>47431</v>
      </c>
      <c r="BX26" s="365">
        <v>47530</v>
      </c>
      <c r="BY26" s="365">
        <v>47393</v>
      </c>
      <c r="BZ26" s="365">
        <v>47155</v>
      </c>
      <c r="CA26" s="365">
        <v>47079</v>
      </c>
      <c r="CB26" s="365">
        <v>47029</v>
      </c>
      <c r="CC26" s="365">
        <v>46694</v>
      </c>
      <c r="CD26" s="365">
        <v>45768</v>
      </c>
      <c r="CE26" s="365">
        <v>45863</v>
      </c>
      <c r="CF26" s="365">
        <v>45863</v>
      </c>
      <c r="CG26" s="365">
        <v>45921</v>
      </c>
      <c r="CH26" s="365">
        <v>45901</v>
      </c>
      <c r="CI26" s="365">
        <v>45921</v>
      </c>
      <c r="CJ26" s="368">
        <v>45937</v>
      </c>
      <c r="CK26" s="368">
        <v>45992</v>
      </c>
      <c r="CL26" s="368">
        <v>45952</v>
      </c>
      <c r="CM26" s="368">
        <v>45851</v>
      </c>
      <c r="CN26" s="368">
        <v>45874</v>
      </c>
      <c r="CO26" s="368">
        <v>45798</v>
      </c>
      <c r="CP26" s="368">
        <v>45899</v>
      </c>
      <c r="CQ26" s="368">
        <v>45486</v>
      </c>
      <c r="CR26" s="368">
        <v>45913</v>
      </c>
      <c r="CS26" s="368">
        <v>45899</v>
      </c>
      <c r="CT26" s="368">
        <v>46090</v>
      </c>
      <c r="CU26" s="368">
        <v>46291</v>
      </c>
      <c r="CV26" s="365">
        <v>46340</v>
      </c>
      <c r="CW26" s="365">
        <v>46304</v>
      </c>
      <c r="CX26" s="365">
        <v>46304</v>
      </c>
      <c r="CY26" s="365">
        <v>46257</v>
      </c>
      <c r="CZ26" s="365">
        <v>46368</v>
      </c>
      <c r="DA26" s="365">
        <v>46352</v>
      </c>
      <c r="DB26" s="365">
        <v>46073</v>
      </c>
      <c r="DC26" s="365">
        <v>45999</v>
      </c>
      <c r="DD26" s="365">
        <v>46036</v>
      </c>
      <c r="DE26" s="365">
        <v>45937</v>
      </c>
      <c r="DF26" s="365">
        <v>46829</v>
      </c>
      <c r="DG26" s="365">
        <v>47493</v>
      </c>
      <c r="DH26" s="368">
        <v>48411</v>
      </c>
      <c r="DI26" s="368">
        <v>48465</v>
      </c>
      <c r="DJ26" s="368">
        <v>48233</v>
      </c>
      <c r="DK26" s="368">
        <v>48073</v>
      </c>
      <c r="DL26" s="368">
        <v>48051</v>
      </c>
      <c r="DM26" s="368">
        <v>47857</v>
      </c>
      <c r="DN26" s="368">
        <v>47743</v>
      </c>
      <c r="DO26" s="368">
        <v>47666</v>
      </c>
      <c r="DP26" s="368">
        <v>47650</v>
      </c>
      <c r="DQ26" s="368">
        <v>47508</v>
      </c>
      <c r="DR26" s="368">
        <v>47119</v>
      </c>
      <c r="DS26" s="368">
        <v>46892</v>
      </c>
      <c r="DT26" s="365">
        <v>46884</v>
      </c>
      <c r="DU26" s="365">
        <v>47079</v>
      </c>
      <c r="DV26" s="365">
        <v>47331</v>
      </c>
      <c r="DW26" s="365">
        <v>47398</v>
      </c>
      <c r="DX26" s="365">
        <v>47610</v>
      </c>
      <c r="DY26" s="365">
        <v>47563</v>
      </c>
      <c r="DZ26" s="365">
        <v>47671</v>
      </c>
      <c r="EA26" s="365">
        <v>47433</v>
      </c>
      <c r="EB26" s="365">
        <v>47592</v>
      </c>
      <c r="EC26" s="365">
        <v>47511</v>
      </c>
      <c r="ED26" s="365">
        <v>47571</v>
      </c>
      <c r="EE26" s="365">
        <v>47604</v>
      </c>
      <c r="EF26" s="368">
        <v>47578</v>
      </c>
      <c r="EG26" s="368">
        <v>47688</v>
      </c>
      <c r="EH26" s="368">
        <v>47633</v>
      </c>
      <c r="EI26" s="368">
        <v>47638</v>
      </c>
      <c r="EJ26" s="368">
        <v>47663</v>
      </c>
      <c r="EK26" s="368">
        <v>47718</v>
      </c>
      <c r="EL26" s="368">
        <v>47877</v>
      </c>
      <c r="EM26" s="368">
        <v>48042</v>
      </c>
      <c r="EN26" s="368">
        <v>48140</v>
      </c>
      <c r="EO26" s="368">
        <v>48085</v>
      </c>
      <c r="EP26" s="368">
        <v>48137</v>
      </c>
      <c r="EQ26" s="368">
        <v>48207</v>
      </c>
      <c r="ER26" s="365">
        <v>48335</v>
      </c>
      <c r="ES26" s="365">
        <v>48395</v>
      </c>
      <c r="ET26" s="365">
        <v>48311</v>
      </c>
      <c r="EU26" s="365">
        <v>48270</v>
      </c>
      <c r="EV26" s="365">
        <v>48448</v>
      </c>
      <c r="EW26" s="365">
        <v>48417</v>
      </c>
      <c r="EX26" s="365">
        <v>49009</v>
      </c>
      <c r="EY26" s="365">
        <v>48954</v>
      </c>
      <c r="EZ26" s="365">
        <v>48855</v>
      </c>
      <c r="FA26" s="365">
        <v>49026</v>
      </c>
      <c r="FB26" s="365">
        <v>49078</v>
      </c>
      <c r="FC26" s="365">
        <v>49149</v>
      </c>
      <c r="FD26" s="368">
        <v>49296</v>
      </c>
      <c r="FE26" s="368">
        <v>49406</v>
      </c>
      <c r="FF26" s="368">
        <v>49362</v>
      </c>
      <c r="FG26" s="368">
        <v>49384</v>
      </c>
      <c r="FH26" s="368">
        <v>49436</v>
      </c>
      <c r="FI26" s="368">
        <v>49393</v>
      </c>
      <c r="FJ26" s="368">
        <v>49462</v>
      </c>
      <c r="FK26" s="368">
        <v>49872</v>
      </c>
      <c r="FL26" s="368">
        <v>49845</v>
      </c>
      <c r="FM26" s="368">
        <v>49838</v>
      </c>
      <c r="FN26" s="368">
        <v>49794</v>
      </c>
      <c r="FO26" s="368">
        <v>49831</v>
      </c>
      <c r="FP26" s="365">
        <v>50122</v>
      </c>
      <c r="FQ26" s="365">
        <v>50305</v>
      </c>
      <c r="FR26" s="365">
        <v>50370</v>
      </c>
      <c r="FS26" s="365">
        <v>50268</v>
      </c>
      <c r="FT26" s="365">
        <v>50146</v>
      </c>
      <c r="FU26" s="365">
        <v>50144</v>
      </c>
      <c r="FV26" s="365">
        <v>50240</v>
      </c>
      <c r="FW26" s="365">
        <v>50360</v>
      </c>
      <c r="FX26" s="365">
        <v>50426</v>
      </c>
      <c r="FY26" s="365">
        <v>50517</v>
      </c>
      <c r="FZ26" s="365">
        <v>50431</v>
      </c>
      <c r="GA26" s="365">
        <v>50393</v>
      </c>
      <c r="GB26" s="365">
        <v>50679</v>
      </c>
      <c r="GC26" s="365">
        <v>50632</v>
      </c>
      <c r="GD26" s="365">
        <v>50407</v>
      </c>
      <c r="GE26" s="365">
        <v>50213</v>
      </c>
      <c r="GF26" s="374">
        <v>50153</v>
      </c>
      <c r="GG26" s="365">
        <v>49373</v>
      </c>
      <c r="GH26" s="315">
        <v>-780</v>
      </c>
      <c r="GI26" s="316">
        <v>98.444759037345705</v>
      </c>
      <c r="GJ26" s="315">
        <v>-1020</v>
      </c>
      <c r="GK26" s="316">
        <v>97.975909352489396</v>
      </c>
      <c r="GL26" s="716"/>
      <c r="GM26" s="716"/>
      <c r="GN26" s="716"/>
      <c r="GO26" s="716"/>
      <c r="GP26" s="716"/>
      <c r="GQ26" s="716"/>
      <c r="GR26" s="716"/>
      <c r="GS26" s="716"/>
    </row>
    <row r="27" spans="1:208" ht="15" outlineLevel="2">
      <c r="A27" s="363">
        <v>659</v>
      </c>
      <c r="B27" s="364" t="s">
        <v>533</v>
      </c>
      <c r="C27" s="335" t="s">
        <v>568</v>
      </c>
      <c r="D27" s="365">
        <v>17295</v>
      </c>
      <c r="E27" s="365">
        <v>17406</v>
      </c>
      <c r="F27" s="365">
        <v>17344</v>
      </c>
      <c r="G27" s="365">
        <v>17290</v>
      </c>
      <c r="H27" s="365">
        <v>18219</v>
      </c>
      <c r="I27" s="365">
        <v>18246</v>
      </c>
      <c r="J27" s="365">
        <v>18211</v>
      </c>
      <c r="K27" s="365">
        <v>18248</v>
      </c>
      <c r="L27" s="365">
        <v>18345</v>
      </c>
      <c r="M27" s="365">
        <v>18157</v>
      </c>
      <c r="N27" s="365">
        <v>18114</v>
      </c>
      <c r="O27" s="365">
        <v>18112</v>
      </c>
      <c r="P27" s="368">
        <v>18069</v>
      </c>
      <c r="Q27" s="368">
        <v>18342</v>
      </c>
      <c r="R27" s="371">
        <v>18385</v>
      </c>
      <c r="S27" s="368">
        <v>16417</v>
      </c>
      <c r="T27" s="368">
        <v>18860</v>
      </c>
      <c r="U27" s="368">
        <v>19220</v>
      </c>
      <c r="V27" s="368">
        <v>19428</v>
      </c>
      <c r="W27" s="368">
        <v>19666</v>
      </c>
      <c r="X27" s="368">
        <v>19584</v>
      </c>
      <c r="Y27" s="368">
        <v>19936</v>
      </c>
      <c r="Z27" s="368">
        <v>20319</v>
      </c>
      <c r="AA27" s="368">
        <v>20361</v>
      </c>
      <c r="AB27" s="365">
        <v>20326</v>
      </c>
      <c r="AC27" s="365">
        <v>20321</v>
      </c>
      <c r="AD27" s="365">
        <v>20208</v>
      </c>
      <c r="AE27" s="365">
        <v>20235</v>
      </c>
      <c r="AF27" s="365">
        <v>20146</v>
      </c>
      <c r="AG27" s="365">
        <v>19636</v>
      </c>
      <c r="AH27" s="365">
        <v>20106</v>
      </c>
      <c r="AI27" s="365">
        <v>19822</v>
      </c>
      <c r="AJ27" s="365">
        <v>19744</v>
      </c>
      <c r="AK27" s="365">
        <v>19687</v>
      </c>
      <c r="AL27" s="365">
        <v>19530</v>
      </c>
      <c r="AM27" s="365">
        <v>19643</v>
      </c>
      <c r="AN27" s="368">
        <v>19610</v>
      </c>
      <c r="AO27" s="368">
        <v>19582</v>
      </c>
      <c r="AP27" s="368">
        <v>19736</v>
      </c>
      <c r="AQ27" s="368">
        <v>19632</v>
      </c>
      <c r="AR27" s="368">
        <v>19879</v>
      </c>
      <c r="AS27" s="368">
        <v>19963</v>
      </c>
      <c r="AT27" s="368">
        <v>20091</v>
      </c>
      <c r="AU27" s="368">
        <v>20092</v>
      </c>
      <c r="AV27" s="368">
        <v>19953</v>
      </c>
      <c r="AW27" s="368">
        <v>19995</v>
      </c>
      <c r="AX27" s="368">
        <v>19963</v>
      </c>
      <c r="AY27" s="368">
        <v>19983</v>
      </c>
      <c r="AZ27" s="365">
        <v>20006</v>
      </c>
      <c r="BA27" s="365">
        <v>20033</v>
      </c>
      <c r="BB27" s="365">
        <v>19962</v>
      </c>
      <c r="BC27" s="365">
        <v>19925</v>
      </c>
      <c r="BD27" s="365">
        <v>19864</v>
      </c>
      <c r="BE27" s="365">
        <v>19682</v>
      </c>
      <c r="BF27" s="365">
        <v>19781</v>
      </c>
      <c r="BG27" s="365">
        <v>19631</v>
      </c>
      <c r="BH27" s="365">
        <v>19695</v>
      </c>
      <c r="BI27" s="365">
        <v>19525</v>
      </c>
      <c r="BJ27" s="365">
        <v>20016</v>
      </c>
      <c r="BK27" s="365">
        <v>20840</v>
      </c>
      <c r="BL27" s="368">
        <v>20795</v>
      </c>
      <c r="BM27" s="368">
        <v>20842</v>
      </c>
      <c r="BN27" s="368">
        <v>20914</v>
      </c>
      <c r="BO27" s="368">
        <v>20953</v>
      </c>
      <c r="BP27" s="368">
        <v>20969</v>
      </c>
      <c r="BQ27" s="368">
        <v>20866</v>
      </c>
      <c r="BR27" s="368">
        <v>20565</v>
      </c>
      <c r="BS27" s="368">
        <v>20395</v>
      </c>
      <c r="BT27" s="368">
        <v>20287</v>
      </c>
      <c r="BU27" s="368">
        <v>20222</v>
      </c>
      <c r="BV27" s="368">
        <v>20199</v>
      </c>
      <c r="BW27" s="368">
        <v>20277</v>
      </c>
      <c r="BX27" s="365">
        <v>20334</v>
      </c>
      <c r="BY27" s="365">
        <v>20275</v>
      </c>
      <c r="BZ27" s="365">
        <v>20093</v>
      </c>
      <c r="CA27" s="365">
        <v>19973</v>
      </c>
      <c r="CB27" s="365">
        <v>20231</v>
      </c>
      <c r="CC27" s="365">
        <v>20048</v>
      </c>
      <c r="CD27" s="365">
        <v>20055</v>
      </c>
      <c r="CE27" s="365">
        <v>20069</v>
      </c>
      <c r="CF27" s="365">
        <v>20020</v>
      </c>
      <c r="CG27" s="365">
        <v>19973</v>
      </c>
      <c r="CH27" s="365">
        <v>19940</v>
      </c>
      <c r="CI27" s="365">
        <v>19935</v>
      </c>
      <c r="CJ27" s="368">
        <v>19887</v>
      </c>
      <c r="CK27" s="368">
        <v>19884</v>
      </c>
      <c r="CL27" s="368">
        <v>19976</v>
      </c>
      <c r="CM27" s="368">
        <v>19944</v>
      </c>
      <c r="CN27" s="368">
        <v>19923</v>
      </c>
      <c r="CO27" s="368">
        <v>19979</v>
      </c>
      <c r="CP27" s="368">
        <v>20083</v>
      </c>
      <c r="CQ27" s="368">
        <v>20109</v>
      </c>
      <c r="CR27" s="368">
        <v>20265</v>
      </c>
      <c r="CS27" s="368">
        <v>20293</v>
      </c>
      <c r="CT27" s="368">
        <v>20379</v>
      </c>
      <c r="CU27" s="368">
        <v>20360</v>
      </c>
      <c r="CV27" s="365">
        <v>20346</v>
      </c>
      <c r="CW27" s="365">
        <v>20330</v>
      </c>
      <c r="CX27" s="365">
        <v>20296</v>
      </c>
      <c r="CY27" s="365">
        <v>20219</v>
      </c>
      <c r="CZ27" s="365">
        <v>20253</v>
      </c>
      <c r="DA27" s="365">
        <v>20295</v>
      </c>
      <c r="DB27" s="365">
        <v>20400</v>
      </c>
      <c r="DC27" s="365">
        <v>20354</v>
      </c>
      <c r="DD27" s="365">
        <v>20429</v>
      </c>
      <c r="DE27" s="365">
        <v>20354</v>
      </c>
      <c r="DF27" s="365">
        <v>20726</v>
      </c>
      <c r="DG27" s="365">
        <v>20932</v>
      </c>
      <c r="DH27" s="368">
        <v>20889</v>
      </c>
      <c r="DI27" s="368">
        <v>20895</v>
      </c>
      <c r="DJ27" s="368">
        <v>20889</v>
      </c>
      <c r="DK27" s="368">
        <v>20871</v>
      </c>
      <c r="DL27" s="368">
        <v>20825</v>
      </c>
      <c r="DM27" s="368">
        <v>20792</v>
      </c>
      <c r="DN27" s="368">
        <v>20767</v>
      </c>
      <c r="DO27" s="368">
        <v>20691</v>
      </c>
      <c r="DP27" s="368">
        <v>20691</v>
      </c>
      <c r="DQ27" s="368">
        <v>20642</v>
      </c>
      <c r="DR27" s="368">
        <v>20519</v>
      </c>
      <c r="DS27" s="368">
        <v>20451</v>
      </c>
      <c r="DT27" s="365">
        <v>20462</v>
      </c>
      <c r="DU27" s="365">
        <v>20522</v>
      </c>
      <c r="DV27" s="365">
        <v>20524</v>
      </c>
      <c r="DW27" s="365">
        <v>20499</v>
      </c>
      <c r="DX27" s="365">
        <v>20503</v>
      </c>
      <c r="DY27" s="365">
        <v>20495</v>
      </c>
      <c r="DZ27" s="365">
        <v>20515</v>
      </c>
      <c r="EA27" s="365">
        <v>20424</v>
      </c>
      <c r="EB27" s="365">
        <v>20492</v>
      </c>
      <c r="EC27" s="365">
        <v>20503</v>
      </c>
      <c r="ED27" s="365">
        <v>20466</v>
      </c>
      <c r="EE27" s="365">
        <v>20404</v>
      </c>
      <c r="EF27" s="368">
        <v>20442</v>
      </c>
      <c r="EG27" s="368">
        <v>20481</v>
      </c>
      <c r="EH27" s="368">
        <v>20439</v>
      </c>
      <c r="EI27" s="368">
        <v>20430</v>
      </c>
      <c r="EJ27" s="368">
        <v>20443</v>
      </c>
      <c r="EK27" s="368">
        <v>20520</v>
      </c>
      <c r="EL27" s="368">
        <v>20558</v>
      </c>
      <c r="EM27" s="368">
        <v>20613</v>
      </c>
      <c r="EN27" s="368">
        <v>20627</v>
      </c>
      <c r="EO27" s="368">
        <v>20622</v>
      </c>
      <c r="EP27" s="368">
        <v>20613</v>
      </c>
      <c r="EQ27" s="368">
        <v>20619</v>
      </c>
      <c r="ER27" s="365">
        <v>20655</v>
      </c>
      <c r="ES27" s="365">
        <v>20580</v>
      </c>
      <c r="ET27" s="365">
        <v>20519</v>
      </c>
      <c r="EU27" s="365">
        <v>20468</v>
      </c>
      <c r="EV27" s="365">
        <v>20490</v>
      </c>
      <c r="EW27" s="365">
        <v>20467</v>
      </c>
      <c r="EX27" s="365">
        <v>20724</v>
      </c>
      <c r="EY27" s="365">
        <v>20798</v>
      </c>
      <c r="EZ27" s="365">
        <v>20840</v>
      </c>
      <c r="FA27" s="365">
        <v>20904</v>
      </c>
      <c r="FB27" s="365">
        <v>21002</v>
      </c>
      <c r="FC27" s="365">
        <v>21224</v>
      </c>
      <c r="FD27" s="368">
        <v>21333</v>
      </c>
      <c r="FE27" s="368">
        <v>21294</v>
      </c>
      <c r="FF27" s="368">
        <v>21132</v>
      </c>
      <c r="FG27" s="368">
        <v>21146</v>
      </c>
      <c r="FH27" s="368">
        <v>21193</v>
      </c>
      <c r="FI27" s="368">
        <v>21255</v>
      </c>
      <c r="FJ27" s="368">
        <v>21281</v>
      </c>
      <c r="FK27" s="368">
        <v>21533</v>
      </c>
      <c r="FL27" s="368">
        <v>21547</v>
      </c>
      <c r="FM27" s="368">
        <v>21569</v>
      </c>
      <c r="FN27" s="368">
        <v>21539</v>
      </c>
      <c r="FO27" s="368">
        <v>21598</v>
      </c>
      <c r="FP27" s="365">
        <v>21735</v>
      </c>
      <c r="FQ27" s="365">
        <v>21757</v>
      </c>
      <c r="FR27" s="365">
        <v>21787</v>
      </c>
      <c r="FS27" s="365">
        <v>21606</v>
      </c>
      <c r="FT27" s="365">
        <v>21587</v>
      </c>
      <c r="FU27" s="365">
        <v>21540</v>
      </c>
      <c r="FV27" s="365">
        <v>21534</v>
      </c>
      <c r="FW27" s="365">
        <v>21539</v>
      </c>
      <c r="FX27" s="365">
        <v>21593</v>
      </c>
      <c r="FY27" s="365">
        <v>21654</v>
      </c>
      <c r="FZ27" s="365">
        <v>21718</v>
      </c>
      <c r="GA27" s="365">
        <v>21741</v>
      </c>
      <c r="GB27" s="365">
        <v>21919</v>
      </c>
      <c r="GC27" s="365">
        <v>21758</v>
      </c>
      <c r="GD27" s="365">
        <v>21719</v>
      </c>
      <c r="GE27" s="365">
        <v>21678</v>
      </c>
      <c r="GF27" s="374">
        <v>21673</v>
      </c>
      <c r="GG27" s="365">
        <v>21423</v>
      </c>
      <c r="GH27" s="315">
        <v>-250</v>
      </c>
      <c r="GI27" s="316">
        <v>98.846491025700203</v>
      </c>
      <c r="GJ27" s="315">
        <v>-318</v>
      </c>
      <c r="GK27" s="316">
        <v>98.537325789982106</v>
      </c>
      <c r="GL27" s="716"/>
      <c r="GM27" s="716"/>
      <c r="GN27" s="717"/>
      <c r="GO27" s="717"/>
      <c r="GP27" s="717"/>
      <c r="GQ27" s="717"/>
      <c r="GR27" s="717"/>
      <c r="GS27" s="717"/>
    </row>
    <row r="28" spans="1:208" ht="15" outlineLevel="2">
      <c r="A28" s="363">
        <v>665</v>
      </c>
      <c r="B28" s="364" t="s">
        <v>533</v>
      </c>
      <c r="C28" s="335" t="s">
        <v>569</v>
      </c>
      <c r="D28" s="365">
        <v>26442</v>
      </c>
      <c r="E28" s="365">
        <v>26429</v>
      </c>
      <c r="F28" s="365">
        <v>26617</v>
      </c>
      <c r="G28" s="365">
        <v>25476</v>
      </c>
      <c r="H28" s="365">
        <v>25524</v>
      </c>
      <c r="I28" s="365">
        <v>25698</v>
      </c>
      <c r="J28" s="365">
        <v>25729</v>
      </c>
      <c r="K28" s="365">
        <v>25566</v>
      </c>
      <c r="L28" s="365">
        <v>25838</v>
      </c>
      <c r="M28" s="365">
        <v>25795</v>
      </c>
      <c r="N28" s="365">
        <v>25987</v>
      </c>
      <c r="O28" s="365">
        <v>26069</v>
      </c>
      <c r="P28" s="368">
        <v>26324</v>
      </c>
      <c r="Q28" s="368">
        <v>27466</v>
      </c>
      <c r="R28" s="371">
        <v>27639</v>
      </c>
      <c r="S28" s="368">
        <v>25472</v>
      </c>
      <c r="T28" s="368">
        <v>25768</v>
      </c>
      <c r="U28" s="368">
        <v>26919</v>
      </c>
      <c r="V28" s="368">
        <v>27674</v>
      </c>
      <c r="W28" s="368">
        <v>28205</v>
      </c>
      <c r="X28" s="368">
        <v>28394</v>
      </c>
      <c r="Y28" s="368">
        <v>29272</v>
      </c>
      <c r="Z28" s="368">
        <v>29497</v>
      </c>
      <c r="AA28" s="368">
        <v>29700</v>
      </c>
      <c r="AB28" s="365">
        <v>29156</v>
      </c>
      <c r="AC28" s="365">
        <v>29842</v>
      </c>
      <c r="AD28" s="365">
        <v>29965</v>
      </c>
      <c r="AE28" s="365">
        <v>30127</v>
      </c>
      <c r="AF28" s="365">
        <v>30399</v>
      </c>
      <c r="AG28" s="365">
        <v>30301</v>
      </c>
      <c r="AH28" s="365">
        <v>30309</v>
      </c>
      <c r="AI28" s="365">
        <v>30347</v>
      </c>
      <c r="AJ28" s="365">
        <v>30215</v>
      </c>
      <c r="AK28" s="365">
        <v>30435</v>
      </c>
      <c r="AL28" s="365">
        <v>29905</v>
      </c>
      <c r="AM28" s="365">
        <v>30168</v>
      </c>
      <c r="AN28" s="368">
        <v>30240</v>
      </c>
      <c r="AO28" s="368">
        <v>30184</v>
      </c>
      <c r="AP28" s="368">
        <v>30226</v>
      </c>
      <c r="AQ28" s="368">
        <v>30173</v>
      </c>
      <c r="AR28" s="368">
        <v>30427</v>
      </c>
      <c r="AS28" s="368">
        <v>30429</v>
      </c>
      <c r="AT28" s="368">
        <v>30453</v>
      </c>
      <c r="AU28" s="368">
        <v>30520</v>
      </c>
      <c r="AV28" s="368">
        <v>30353</v>
      </c>
      <c r="AW28" s="368">
        <v>30448</v>
      </c>
      <c r="AX28" s="368">
        <v>30473</v>
      </c>
      <c r="AY28" s="368">
        <v>30485</v>
      </c>
      <c r="AZ28" s="365">
        <v>30591</v>
      </c>
      <c r="BA28" s="365">
        <v>30750</v>
      </c>
      <c r="BB28" s="365">
        <v>30653</v>
      </c>
      <c r="BC28" s="365">
        <v>30667</v>
      </c>
      <c r="BD28" s="365">
        <v>30541</v>
      </c>
      <c r="BE28" s="365">
        <v>30310</v>
      </c>
      <c r="BF28" s="365">
        <v>30412</v>
      </c>
      <c r="BG28" s="365">
        <v>30241</v>
      </c>
      <c r="BH28" s="365">
        <v>30230</v>
      </c>
      <c r="BI28" s="365">
        <v>30004</v>
      </c>
      <c r="BJ28" s="365">
        <v>29975</v>
      </c>
      <c r="BK28" s="365">
        <v>30130</v>
      </c>
      <c r="BL28" s="368">
        <v>30147</v>
      </c>
      <c r="BM28" s="368">
        <v>30225</v>
      </c>
      <c r="BN28" s="368">
        <v>30278</v>
      </c>
      <c r="BO28" s="368">
        <v>30322</v>
      </c>
      <c r="BP28" s="368">
        <v>30413</v>
      </c>
      <c r="BQ28" s="368">
        <v>30344</v>
      </c>
      <c r="BR28" s="368">
        <v>29923</v>
      </c>
      <c r="BS28" s="368">
        <v>29726</v>
      </c>
      <c r="BT28" s="368">
        <v>29668</v>
      </c>
      <c r="BU28" s="368">
        <v>29641</v>
      </c>
      <c r="BV28" s="368">
        <v>29590</v>
      </c>
      <c r="BW28" s="368">
        <v>29614</v>
      </c>
      <c r="BX28" s="365">
        <v>29708</v>
      </c>
      <c r="BY28" s="365">
        <v>29584</v>
      </c>
      <c r="BZ28" s="365">
        <v>29511</v>
      </c>
      <c r="CA28" s="365">
        <v>29240</v>
      </c>
      <c r="CB28" s="365">
        <v>29207</v>
      </c>
      <c r="CC28" s="365">
        <v>29001</v>
      </c>
      <c r="CD28" s="365">
        <v>28907</v>
      </c>
      <c r="CE28" s="365">
        <v>28907</v>
      </c>
      <c r="CF28" s="365">
        <v>29604</v>
      </c>
      <c r="CG28" s="365">
        <v>29478</v>
      </c>
      <c r="CH28" s="365">
        <v>29546</v>
      </c>
      <c r="CI28" s="365">
        <v>29623</v>
      </c>
      <c r="CJ28" s="368">
        <v>29569</v>
      </c>
      <c r="CK28" s="368">
        <v>29650</v>
      </c>
      <c r="CL28" s="368">
        <v>28978</v>
      </c>
      <c r="CM28" s="368">
        <v>29569</v>
      </c>
      <c r="CN28" s="368">
        <v>29717</v>
      </c>
      <c r="CO28" s="368">
        <v>29930</v>
      </c>
      <c r="CP28" s="368">
        <v>30101</v>
      </c>
      <c r="CQ28" s="368">
        <v>30150</v>
      </c>
      <c r="CR28" s="368">
        <v>30128</v>
      </c>
      <c r="CS28" s="368">
        <v>30243</v>
      </c>
      <c r="CT28" s="368">
        <v>30357</v>
      </c>
      <c r="CU28" s="368">
        <v>30416</v>
      </c>
      <c r="CV28" s="365">
        <v>30449</v>
      </c>
      <c r="CW28" s="365">
        <v>30517</v>
      </c>
      <c r="CX28" s="365">
        <v>30485</v>
      </c>
      <c r="CY28" s="365">
        <v>30460</v>
      </c>
      <c r="CZ28" s="365">
        <v>30443</v>
      </c>
      <c r="DA28" s="365">
        <v>30348</v>
      </c>
      <c r="DB28" s="365">
        <v>30313</v>
      </c>
      <c r="DC28" s="365">
        <v>30256</v>
      </c>
      <c r="DD28" s="365">
        <v>30710</v>
      </c>
      <c r="DE28" s="365">
        <v>30698</v>
      </c>
      <c r="DF28" s="365">
        <v>30800</v>
      </c>
      <c r="DG28" s="365">
        <v>30933</v>
      </c>
      <c r="DH28" s="368">
        <v>30877</v>
      </c>
      <c r="DI28" s="368">
        <v>30912</v>
      </c>
      <c r="DJ28" s="368">
        <v>30835</v>
      </c>
      <c r="DK28" s="368">
        <v>30775</v>
      </c>
      <c r="DL28" s="368">
        <v>30739</v>
      </c>
      <c r="DM28" s="368">
        <v>30651</v>
      </c>
      <c r="DN28" s="368">
        <v>30552</v>
      </c>
      <c r="DO28" s="368">
        <v>30517</v>
      </c>
      <c r="DP28" s="368">
        <v>30564</v>
      </c>
      <c r="DQ28" s="368">
        <v>30477</v>
      </c>
      <c r="DR28" s="368">
        <v>30349</v>
      </c>
      <c r="DS28" s="368">
        <v>30385</v>
      </c>
      <c r="DT28" s="365">
        <v>30394</v>
      </c>
      <c r="DU28" s="365">
        <v>30557</v>
      </c>
      <c r="DV28" s="365">
        <v>30590</v>
      </c>
      <c r="DW28" s="365">
        <v>30659</v>
      </c>
      <c r="DX28" s="365">
        <v>30693</v>
      </c>
      <c r="DY28" s="365">
        <v>30710</v>
      </c>
      <c r="DZ28" s="365">
        <v>30743</v>
      </c>
      <c r="EA28" s="365">
        <v>30558</v>
      </c>
      <c r="EB28" s="365">
        <v>30650</v>
      </c>
      <c r="EC28" s="365">
        <v>30643</v>
      </c>
      <c r="ED28" s="365">
        <v>30597</v>
      </c>
      <c r="EE28" s="365">
        <v>30578</v>
      </c>
      <c r="EF28" s="368">
        <v>30621</v>
      </c>
      <c r="EG28" s="368">
        <v>30803</v>
      </c>
      <c r="EH28" s="368">
        <v>30657</v>
      </c>
      <c r="EI28" s="368">
        <v>30557</v>
      </c>
      <c r="EJ28" s="368">
        <v>30539</v>
      </c>
      <c r="EK28" s="368">
        <v>30547</v>
      </c>
      <c r="EL28" s="368">
        <v>30598</v>
      </c>
      <c r="EM28" s="368">
        <v>30639</v>
      </c>
      <c r="EN28" s="368">
        <v>30661</v>
      </c>
      <c r="EO28" s="368">
        <v>30636</v>
      </c>
      <c r="EP28" s="368">
        <v>30624</v>
      </c>
      <c r="EQ28" s="368">
        <v>30614</v>
      </c>
      <c r="ER28" s="365">
        <v>30760</v>
      </c>
      <c r="ES28" s="365">
        <v>30722</v>
      </c>
      <c r="ET28" s="365">
        <v>30656</v>
      </c>
      <c r="EU28" s="365">
        <v>30625</v>
      </c>
      <c r="EV28" s="365">
        <v>30619</v>
      </c>
      <c r="EW28" s="365">
        <v>30608</v>
      </c>
      <c r="EX28" s="365">
        <v>30791</v>
      </c>
      <c r="EY28" s="365">
        <v>30833</v>
      </c>
      <c r="EZ28" s="365">
        <v>30768</v>
      </c>
      <c r="FA28" s="365">
        <v>30818</v>
      </c>
      <c r="FB28" s="365">
        <v>30759</v>
      </c>
      <c r="FC28" s="365">
        <v>30843</v>
      </c>
      <c r="FD28" s="368">
        <v>30976</v>
      </c>
      <c r="FE28" s="368">
        <v>31032</v>
      </c>
      <c r="FF28" s="368">
        <v>30858</v>
      </c>
      <c r="FG28" s="368">
        <v>30863</v>
      </c>
      <c r="FH28" s="368">
        <v>30819</v>
      </c>
      <c r="FI28" s="368">
        <v>30752</v>
      </c>
      <c r="FJ28" s="368">
        <v>30753</v>
      </c>
      <c r="FK28" s="368">
        <v>30847</v>
      </c>
      <c r="FL28" s="368">
        <v>30740</v>
      </c>
      <c r="FM28" s="368">
        <v>30748</v>
      </c>
      <c r="FN28" s="368">
        <v>30715</v>
      </c>
      <c r="FO28" s="368">
        <v>30687</v>
      </c>
      <c r="FP28" s="365">
        <v>30816</v>
      </c>
      <c r="FQ28" s="365">
        <v>30865</v>
      </c>
      <c r="FR28" s="365">
        <v>30868</v>
      </c>
      <c r="FS28" s="365">
        <v>30811</v>
      </c>
      <c r="FT28" s="365">
        <v>30752</v>
      </c>
      <c r="FU28" s="365">
        <v>30839</v>
      </c>
      <c r="FV28" s="365">
        <v>30804</v>
      </c>
      <c r="FW28" s="365">
        <v>30891</v>
      </c>
      <c r="FX28" s="365">
        <v>30846</v>
      </c>
      <c r="FY28" s="365">
        <v>30885</v>
      </c>
      <c r="FZ28" s="365">
        <v>30824</v>
      </c>
      <c r="GA28" s="365">
        <v>30835</v>
      </c>
      <c r="GB28" s="365">
        <v>31166</v>
      </c>
      <c r="GC28" s="365">
        <v>30718</v>
      </c>
      <c r="GD28" s="365">
        <v>30632</v>
      </c>
      <c r="GE28" s="365">
        <v>30613</v>
      </c>
      <c r="GF28" s="374">
        <v>30608</v>
      </c>
      <c r="GG28" s="365">
        <v>30362</v>
      </c>
      <c r="GH28" s="315">
        <v>-246</v>
      </c>
      <c r="GI28" s="316">
        <v>99.196288552012504</v>
      </c>
      <c r="GJ28" s="315">
        <v>-473</v>
      </c>
      <c r="GK28" s="316">
        <v>98.4660288633047</v>
      </c>
      <c r="GL28" s="716"/>
      <c r="GM28" s="716"/>
      <c r="GN28" s="717"/>
      <c r="GO28" s="717"/>
      <c r="GP28" s="717"/>
      <c r="GQ28" s="717"/>
      <c r="GR28" s="717"/>
      <c r="GS28" s="717"/>
    </row>
    <row r="29" spans="1:208" ht="15" outlineLevel="2">
      <c r="A29" s="363">
        <v>837</v>
      </c>
      <c r="B29" s="364" t="s">
        <v>533</v>
      </c>
      <c r="C29" s="335" t="s">
        <v>471</v>
      </c>
      <c r="D29" s="365">
        <v>80168</v>
      </c>
      <c r="E29" s="365">
        <v>80691</v>
      </c>
      <c r="F29" s="365">
        <v>80619</v>
      </c>
      <c r="G29" s="365">
        <v>80699</v>
      </c>
      <c r="H29" s="365">
        <v>80499</v>
      </c>
      <c r="I29" s="365">
        <v>80817</v>
      </c>
      <c r="J29" s="365">
        <v>80466</v>
      </c>
      <c r="K29" s="365">
        <v>80621</v>
      </c>
      <c r="L29" s="365">
        <v>79891</v>
      </c>
      <c r="M29" s="365">
        <v>80281</v>
      </c>
      <c r="N29" s="365">
        <v>80263</v>
      </c>
      <c r="O29" s="365">
        <v>80865</v>
      </c>
      <c r="P29" s="368">
        <v>80488</v>
      </c>
      <c r="Q29" s="368">
        <v>83223</v>
      </c>
      <c r="R29" s="371">
        <v>86244</v>
      </c>
      <c r="S29" s="368">
        <v>79850</v>
      </c>
      <c r="T29" s="368">
        <v>86165</v>
      </c>
      <c r="U29" s="368">
        <v>87490</v>
      </c>
      <c r="V29" s="368">
        <v>88260</v>
      </c>
      <c r="W29" s="368">
        <v>89222</v>
      </c>
      <c r="X29" s="368">
        <v>89422</v>
      </c>
      <c r="Y29" s="368">
        <v>89958</v>
      </c>
      <c r="Z29" s="368">
        <v>89798</v>
      </c>
      <c r="AA29" s="368">
        <v>89719</v>
      </c>
      <c r="AB29" s="365">
        <v>89908</v>
      </c>
      <c r="AC29" s="365">
        <v>90150</v>
      </c>
      <c r="AD29" s="365">
        <v>90182</v>
      </c>
      <c r="AE29" s="365">
        <v>90423</v>
      </c>
      <c r="AF29" s="365">
        <v>90389</v>
      </c>
      <c r="AG29" s="365">
        <v>90605</v>
      </c>
      <c r="AH29" s="365">
        <v>90701</v>
      </c>
      <c r="AI29" s="365">
        <v>90183</v>
      </c>
      <c r="AJ29" s="365">
        <v>90342</v>
      </c>
      <c r="AK29" s="365">
        <v>89760</v>
      </c>
      <c r="AL29" s="365">
        <v>89760</v>
      </c>
      <c r="AM29" s="365">
        <v>88579</v>
      </c>
      <c r="AN29" s="368">
        <v>88521</v>
      </c>
      <c r="AO29" s="368">
        <v>88355</v>
      </c>
      <c r="AP29" s="368">
        <v>88871</v>
      </c>
      <c r="AQ29" s="368">
        <v>88731</v>
      </c>
      <c r="AR29" s="368">
        <v>88746</v>
      </c>
      <c r="AS29" s="368">
        <v>90494</v>
      </c>
      <c r="AT29" s="368">
        <v>91299</v>
      </c>
      <c r="AU29" s="368">
        <v>91246</v>
      </c>
      <c r="AV29" s="368">
        <v>90396</v>
      </c>
      <c r="AW29" s="368">
        <v>90636</v>
      </c>
      <c r="AX29" s="368">
        <v>90817</v>
      </c>
      <c r="AY29" s="368">
        <v>91339</v>
      </c>
      <c r="AZ29" s="365">
        <v>91582</v>
      </c>
      <c r="BA29" s="365">
        <v>92669</v>
      </c>
      <c r="BB29" s="365">
        <v>92136</v>
      </c>
      <c r="BC29" s="365">
        <v>92546</v>
      </c>
      <c r="BD29" s="365">
        <v>94270</v>
      </c>
      <c r="BE29" s="365">
        <v>94406</v>
      </c>
      <c r="BF29" s="365">
        <v>94801</v>
      </c>
      <c r="BG29" s="365">
        <v>94897</v>
      </c>
      <c r="BH29" s="365">
        <v>98302</v>
      </c>
      <c r="BI29" s="365">
        <v>98876</v>
      </c>
      <c r="BJ29" s="365">
        <v>99124</v>
      </c>
      <c r="BK29" s="365">
        <v>99950</v>
      </c>
      <c r="BL29" s="368">
        <v>100778</v>
      </c>
      <c r="BM29" s="368">
        <v>101764</v>
      </c>
      <c r="BN29" s="368">
        <v>102067</v>
      </c>
      <c r="BO29" s="368">
        <v>102245</v>
      </c>
      <c r="BP29" s="368">
        <v>102295</v>
      </c>
      <c r="BQ29" s="368">
        <v>102052</v>
      </c>
      <c r="BR29" s="368">
        <v>101022</v>
      </c>
      <c r="BS29" s="368">
        <v>98646</v>
      </c>
      <c r="BT29" s="368">
        <v>98151</v>
      </c>
      <c r="BU29" s="368">
        <v>98287</v>
      </c>
      <c r="BV29" s="368">
        <v>98242</v>
      </c>
      <c r="BW29" s="368">
        <v>98480</v>
      </c>
      <c r="BX29" s="365">
        <v>98839</v>
      </c>
      <c r="BY29" s="365">
        <v>98557</v>
      </c>
      <c r="BZ29" s="365">
        <v>97366</v>
      </c>
      <c r="CA29" s="365">
        <v>96814</v>
      </c>
      <c r="CB29" s="365">
        <v>95809</v>
      </c>
      <c r="CC29" s="365">
        <v>94205</v>
      </c>
      <c r="CD29" s="365">
        <v>91225</v>
      </c>
      <c r="CE29" s="365">
        <v>91144</v>
      </c>
      <c r="CF29" s="365">
        <v>91461</v>
      </c>
      <c r="CG29" s="365">
        <v>91584</v>
      </c>
      <c r="CH29" s="365">
        <v>91425</v>
      </c>
      <c r="CI29" s="365">
        <v>91363</v>
      </c>
      <c r="CJ29" s="368">
        <v>91217</v>
      </c>
      <c r="CK29" s="368">
        <v>91487</v>
      </c>
      <c r="CL29" s="368">
        <v>91169</v>
      </c>
      <c r="CM29" s="368">
        <v>90971</v>
      </c>
      <c r="CN29" s="368">
        <v>90920</v>
      </c>
      <c r="CO29" s="368">
        <v>90910</v>
      </c>
      <c r="CP29" s="368">
        <v>91563</v>
      </c>
      <c r="CQ29" s="368">
        <v>91497</v>
      </c>
      <c r="CR29" s="368">
        <v>91281</v>
      </c>
      <c r="CS29" s="368">
        <v>91511</v>
      </c>
      <c r="CT29" s="368">
        <v>91971</v>
      </c>
      <c r="CU29" s="368">
        <v>92186</v>
      </c>
      <c r="CV29" s="365">
        <v>92316</v>
      </c>
      <c r="CW29" s="365">
        <v>92323</v>
      </c>
      <c r="CX29" s="365">
        <v>92485</v>
      </c>
      <c r="CY29" s="365">
        <v>92451</v>
      </c>
      <c r="CZ29" s="365">
        <v>92688</v>
      </c>
      <c r="DA29" s="365">
        <v>92596</v>
      </c>
      <c r="DB29" s="365">
        <v>91821</v>
      </c>
      <c r="DC29" s="365">
        <v>92126</v>
      </c>
      <c r="DD29" s="365">
        <v>92143</v>
      </c>
      <c r="DE29" s="365">
        <v>92393</v>
      </c>
      <c r="DF29" s="365">
        <v>92773</v>
      </c>
      <c r="DG29" s="365">
        <v>92699</v>
      </c>
      <c r="DH29" s="368">
        <v>93374</v>
      </c>
      <c r="DI29" s="368">
        <v>93356</v>
      </c>
      <c r="DJ29" s="368">
        <v>94067</v>
      </c>
      <c r="DK29" s="368">
        <v>93888</v>
      </c>
      <c r="DL29" s="368">
        <v>94558</v>
      </c>
      <c r="DM29" s="368">
        <v>94649</v>
      </c>
      <c r="DN29" s="368">
        <v>94494</v>
      </c>
      <c r="DO29" s="368">
        <v>94505</v>
      </c>
      <c r="DP29" s="368">
        <v>94485</v>
      </c>
      <c r="DQ29" s="368">
        <v>94215</v>
      </c>
      <c r="DR29" s="368">
        <v>93496</v>
      </c>
      <c r="DS29" s="368">
        <v>93338</v>
      </c>
      <c r="DT29" s="365">
        <v>93145</v>
      </c>
      <c r="DU29" s="365">
        <v>94262</v>
      </c>
      <c r="DV29" s="365">
        <v>95419</v>
      </c>
      <c r="DW29" s="365">
        <v>95605</v>
      </c>
      <c r="DX29" s="365">
        <v>95970</v>
      </c>
      <c r="DY29" s="365">
        <v>96057</v>
      </c>
      <c r="DZ29" s="365">
        <v>95950</v>
      </c>
      <c r="EA29" s="365">
        <v>95058</v>
      </c>
      <c r="EB29" s="365">
        <v>95194</v>
      </c>
      <c r="EC29" s="365">
        <v>95173</v>
      </c>
      <c r="ED29" s="365">
        <v>95014</v>
      </c>
      <c r="EE29" s="365">
        <v>94846</v>
      </c>
      <c r="EF29" s="368">
        <v>95163</v>
      </c>
      <c r="EG29" s="368">
        <v>95390</v>
      </c>
      <c r="EH29" s="368">
        <v>95074</v>
      </c>
      <c r="EI29" s="368">
        <v>95045</v>
      </c>
      <c r="EJ29" s="368">
        <v>95527</v>
      </c>
      <c r="EK29" s="368">
        <v>95830</v>
      </c>
      <c r="EL29" s="368">
        <v>96707</v>
      </c>
      <c r="EM29" s="368">
        <v>96712</v>
      </c>
      <c r="EN29" s="368">
        <v>98570</v>
      </c>
      <c r="EO29" s="368">
        <v>98109</v>
      </c>
      <c r="EP29" s="368">
        <v>97966</v>
      </c>
      <c r="EQ29" s="368">
        <v>98310</v>
      </c>
      <c r="ER29" s="365">
        <v>98138</v>
      </c>
      <c r="ES29" s="365">
        <v>98463</v>
      </c>
      <c r="ET29" s="365">
        <v>99824</v>
      </c>
      <c r="EU29" s="365">
        <v>99786</v>
      </c>
      <c r="EV29" s="365">
        <v>100270</v>
      </c>
      <c r="EW29" s="365">
        <v>100134</v>
      </c>
      <c r="EX29" s="365">
        <v>102180</v>
      </c>
      <c r="EY29" s="365">
        <v>102129</v>
      </c>
      <c r="EZ29" s="365">
        <v>102260</v>
      </c>
      <c r="FA29" s="365">
        <v>102588</v>
      </c>
      <c r="FB29" s="365">
        <v>102427</v>
      </c>
      <c r="FC29" s="365">
        <v>102427</v>
      </c>
      <c r="FD29" s="368">
        <v>103188</v>
      </c>
      <c r="FE29" s="368">
        <v>103315</v>
      </c>
      <c r="FF29" s="368">
        <v>102513</v>
      </c>
      <c r="FG29" s="368">
        <v>101945</v>
      </c>
      <c r="FH29" s="368">
        <v>101972</v>
      </c>
      <c r="FI29" s="368">
        <v>101756</v>
      </c>
      <c r="FJ29" s="368">
        <v>101587</v>
      </c>
      <c r="FK29" s="368">
        <v>102268</v>
      </c>
      <c r="FL29" s="368">
        <v>101724</v>
      </c>
      <c r="FM29" s="368">
        <v>101653</v>
      </c>
      <c r="FN29" s="368">
        <v>101471</v>
      </c>
      <c r="FO29" s="368">
        <v>101825</v>
      </c>
      <c r="FP29" s="365">
        <v>102471</v>
      </c>
      <c r="FQ29" s="365">
        <v>102950</v>
      </c>
      <c r="FR29" s="365">
        <v>103199</v>
      </c>
      <c r="FS29" s="365">
        <v>102668</v>
      </c>
      <c r="FT29" s="365">
        <v>102256</v>
      </c>
      <c r="FU29" s="365">
        <v>101949</v>
      </c>
      <c r="FV29" s="365">
        <v>101813</v>
      </c>
      <c r="FW29" s="365">
        <v>101649</v>
      </c>
      <c r="FX29" s="365">
        <v>101608</v>
      </c>
      <c r="FY29" s="365">
        <v>101861</v>
      </c>
      <c r="FZ29" s="365">
        <v>101585</v>
      </c>
      <c r="GA29" s="365">
        <v>101702</v>
      </c>
      <c r="GB29" s="365">
        <v>102673</v>
      </c>
      <c r="GC29" s="365">
        <v>103705</v>
      </c>
      <c r="GD29" s="365">
        <v>102666</v>
      </c>
      <c r="GE29" s="365">
        <v>102112</v>
      </c>
      <c r="GF29" s="374">
        <v>101926</v>
      </c>
      <c r="GG29" s="365">
        <v>99049</v>
      </c>
      <c r="GH29" s="315">
        <v>-2877</v>
      </c>
      <c r="GI29" s="316">
        <v>97.177363969938995</v>
      </c>
      <c r="GJ29" s="315">
        <v>-2653</v>
      </c>
      <c r="GK29" s="316">
        <v>97.391398399244807</v>
      </c>
      <c r="GL29" s="716"/>
      <c r="GM29" s="716"/>
      <c r="GN29" s="717"/>
      <c r="GO29" s="717"/>
      <c r="GP29" s="717"/>
      <c r="GQ29" s="717"/>
      <c r="GR29" s="717"/>
      <c r="GS29" s="717"/>
    </row>
    <row r="30" spans="1:208" ht="15" outlineLevel="2">
      <c r="A30" s="363">
        <v>873</v>
      </c>
      <c r="B30" s="364" t="s">
        <v>533</v>
      </c>
      <c r="C30" s="335" t="s">
        <v>570</v>
      </c>
      <c r="D30" s="365">
        <v>7019</v>
      </c>
      <c r="E30" s="365">
        <v>7077</v>
      </c>
      <c r="F30" s="365">
        <v>7155</v>
      </c>
      <c r="G30" s="365">
        <v>7150</v>
      </c>
      <c r="H30" s="365">
        <v>7140</v>
      </c>
      <c r="I30" s="365">
        <v>7097</v>
      </c>
      <c r="J30" s="365">
        <v>7079</v>
      </c>
      <c r="K30" s="365">
        <v>7092</v>
      </c>
      <c r="L30" s="365">
        <v>7018</v>
      </c>
      <c r="M30" s="365">
        <v>6963</v>
      </c>
      <c r="N30" s="365">
        <v>6906</v>
      </c>
      <c r="O30" s="365">
        <v>7049</v>
      </c>
      <c r="P30" s="368">
        <v>7048</v>
      </c>
      <c r="Q30" s="368">
        <v>7023</v>
      </c>
      <c r="R30" s="371">
        <v>7182</v>
      </c>
      <c r="S30" s="368">
        <v>7444</v>
      </c>
      <c r="T30" s="368">
        <v>7562</v>
      </c>
      <c r="U30" s="368">
        <v>7575</v>
      </c>
      <c r="V30" s="368">
        <v>7540</v>
      </c>
      <c r="W30" s="368">
        <v>7544</v>
      </c>
      <c r="X30" s="368">
        <v>7535</v>
      </c>
      <c r="Y30" s="368">
        <v>7484</v>
      </c>
      <c r="Z30" s="368">
        <v>7476</v>
      </c>
      <c r="AA30" s="368">
        <v>7459</v>
      </c>
      <c r="AB30" s="365">
        <v>7008</v>
      </c>
      <c r="AC30" s="365">
        <v>6929</v>
      </c>
      <c r="AD30" s="365">
        <v>6897</v>
      </c>
      <c r="AE30" s="365">
        <v>7039</v>
      </c>
      <c r="AF30" s="365">
        <v>7043</v>
      </c>
      <c r="AG30" s="365">
        <v>7036</v>
      </c>
      <c r="AH30" s="365">
        <v>7030</v>
      </c>
      <c r="AI30" s="365">
        <v>7095</v>
      </c>
      <c r="AJ30" s="365">
        <v>7162</v>
      </c>
      <c r="AK30" s="365">
        <v>7247</v>
      </c>
      <c r="AL30" s="365">
        <v>6806</v>
      </c>
      <c r="AM30" s="365">
        <v>6916</v>
      </c>
      <c r="AN30" s="368">
        <v>6954</v>
      </c>
      <c r="AO30" s="368">
        <v>6931</v>
      </c>
      <c r="AP30" s="368">
        <v>6958</v>
      </c>
      <c r="AQ30" s="368">
        <v>6970</v>
      </c>
      <c r="AR30" s="368">
        <v>6995</v>
      </c>
      <c r="AS30" s="368">
        <v>6983</v>
      </c>
      <c r="AT30" s="368">
        <v>6991</v>
      </c>
      <c r="AU30" s="368">
        <v>7017</v>
      </c>
      <c r="AV30" s="368">
        <v>6988</v>
      </c>
      <c r="AW30" s="368">
        <v>6908</v>
      </c>
      <c r="AX30" s="368">
        <v>6904</v>
      </c>
      <c r="AY30" s="368">
        <v>6902</v>
      </c>
      <c r="AZ30" s="365">
        <v>6926</v>
      </c>
      <c r="BA30" s="365">
        <v>6983</v>
      </c>
      <c r="BB30" s="365">
        <v>6979</v>
      </c>
      <c r="BC30" s="365">
        <v>6966</v>
      </c>
      <c r="BD30" s="365">
        <v>6969</v>
      </c>
      <c r="BE30" s="365">
        <v>6954</v>
      </c>
      <c r="BF30" s="365">
        <v>6940</v>
      </c>
      <c r="BG30" s="365">
        <v>6925</v>
      </c>
      <c r="BH30" s="365">
        <v>6958</v>
      </c>
      <c r="BI30" s="365">
        <v>6901</v>
      </c>
      <c r="BJ30" s="365">
        <v>6936</v>
      </c>
      <c r="BK30" s="365">
        <v>6931</v>
      </c>
      <c r="BL30" s="368">
        <v>6927</v>
      </c>
      <c r="BM30" s="368">
        <v>6951</v>
      </c>
      <c r="BN30" s="368">
        <v>6965</v>
      </c>
      <c r="BO30" s="368">
        <v>6971</v>
      </c>
      <c r="BP30" s="368">
        <v>6971</v>
      </c>
      <c r="BQ30" s="368">
        <v>6937</v>
      </c>
      <c r="BR30" s="368">
        <v>6866</v>
      </c>
      <c r="BS30" s="368">
        <v>6804</v>
      </c>
      <c r="BT30" s="368">
        <v>6766</v>
      </c>
      <c r="BU30" s="368">
        <v>6746</v>
      </c>
      <c r="BV30" s="368">
        <v>6719</v>
      </c>
      <c r="BW30" s="368">
        <v>6747</v>
      </c>
      <c r="BX30" s="365">
        <v>6738</v>
      </c>
      <c r="BY30" s="365">
        <v>6730</v>
      </c>
      <c r="BZ30" s="365">
        <v>6736</v>
      </c>
      <c r="CA30" s="365">
        <v>6685</v>
      </c>
      <c r="CB30" s="365">
        <v>6681</v>
      </c>
      <c r="CC30" s="365">
        <v>6606</v>
      </c>
      <c r="CD30" s="365">
        <v>6575</v>
      </c>
      <c r="CE30" s="365">
        <v>6599</v>
      </c>
      <c r="CF30" s="365">
        <v>6587</v>
      </c>
      <c r="CG30" s="365">
        <v>6615</v>
      </c>
      <c r="CH30" s="365">
        <v>6599</v>
      </c>
      <c r="CI30" s="365">
        <v>6622</v>
      </c>
      <c r="CJ30" s="368">
        <v>6626</v>
      </c>
      <c r="CK30" s="368">
        <v>6655</v>
      </c>
      <c r="CL30" s="368">
        <v>6675</v>
      </c>
      <c r="CM30" s="368">
        <v>6658</v>
      </c>
      <c r="CN30" s="368">
        <v>6758</v>
      </c>
      <c r="CO30" s="368">
        <v>6830</v>
      </c>
      <c r="CP30" s="368">
        <v>6830</v>
      </c>
      <c r="CQ30" s="368">
        <v>6876</v>
      </c>
      <c r="CR30" s="368">
        <v>6872</v>
      </c>
      <c r="CS30" s="368">
        <v>6871</v>
      </c>
      <c r="CT30" s="368">
        <v>6896</v>
      </c>
      <c r="CU30" s="368">
        <v>6982</v>
      </c>
      <c r="CV30" s="365">
        <v>6997</v>
      </c>
      <c r="CW30" s="365">
        <v>7027</v>
      </c>
      <c r="CX30" s="365">
        <v>7021</v>
      </c>
      <c r="CY30" s="365">
        <v>6954</v>
      </c>
      <c r="CZ30" s="365">
        <v>6950</v>
      </c>
      <c r="DA30" s="365">
        <v>6953</v>
      </c>
      <c r="DB30" s="365">
        <v>6945</v>
      </c>
      <c r="DC30" s="365">
        <v>6926</v>
      </c>
      <c r="DD30" s="365">
        <v>6945</v>
      </c>
      <c r="DE30" s="365">
        <v>6932</v>
      </c>
      <c r="DF30" s="365">
        <v>6952</v>
      </c>
      <c r="DG30" s="365">
        <v>6963</v>
      </c>
      <c r="DH30" s="368">
        <v>6962</v>
      </c>
      <c r="DI30" s="368">
        <v>7036</v>
      </c>
      <c r="DJ30" s="368">
        <v>7028</v>
      </c>
      <c r="DK30" s="368">
        <v>6991</v>
      </c>
      <c r="DL30" s="368">
        <v>6979</v>
      </c>
      <c r="DM30" s="368">
        <v>6980</v>
      </c>
      <c r="DN30" s="368">
        <v>6977</v>
      </c>
      <c r="DO30" s="368">
        <v>6954</v>
      </c>
      <c r="DP30" s="368">
        <v>6962</v>
      </c>
      <c r="DQ30" s="368">
        <v>6994</v>
      </c>
      <c r="DR30" s="368">
        <v>6957</v>
      </c>
      <c r="DS30" s="368">
        <v>6969</v>
      </c>
      <c r="DT30" s="365">
        <v>7027</v>
      </c>
      <c r="DU30" s="365">
        <v>7127</v>
      </c>
      <c r="DV30" s="365">
        <v>7112</v>
      </c>
      <c r="DW30" s="365">
        <v>7117</v>
      </c>
      <c r="DX30" s="365">
        <v>7119</v>
      </c>
      <c r="DY30" s="365">
        <v>7098</v>
      </c>
      <c r="DZ30" s="365">
        <v>7108</v>
      </c>
      <c r="EA30" s="365">
        <v>7065</v>
      </c>
      <c r="EB30" s="365">
        <v>7089</v>
      </c>
      <c r="EC30" s="365">
        <v>7110</v>
      </c>
      <c r="ED30" s="365">
        <v>7114</v>
      </c>
      <c r="EE30" s="365">
        <v>7148</v>
      </c>
      <c r="EF30" s="368">
        <v>7216</v>
      </c>
      <c r="EG30" s="368">
        <v>7263</v>
      </c>
      <c r="EH30" s="368">
        <v>7275</v>
      </c>
      <c r="EI30" s="368">
        <v>7222</v>
      </c>
      <c r="EJ30" s="368">
        <v>7229</v>
      </c>
      <c r="EK30" s="368">
        <v>7272</v>
      </c>
      <c r="EL30" s="368">
        <v>7276</v>
      </c>
      <c r="EM30" s="368">
        <v>7312</v>
      </c>
      <c r="EN30" s="368">
        <v>7399</v>
      </c>
      <c r="EO30" s="368">
        <v>7393</v>
      </c>
      <c r="EP30" s="368">
        <v>7402</v>
      </c>
      <c r="EQ30" s="368">
        <v>7418</v>
      </c>
      <c r="ER30" s="365">
        <v>7460</v>
      </c>
      <c r="ES30" s="365">
        <v>7483</v>
      </c>
      <c r="ET30" s="365">
        <v>7474</v>
      </c>
      <c r="EU30" s="365">
        <v>7426</v>
      </c>
      <c r="EV30" s="365">
        <v>7423</v>
      </c>
      <c r="EW30" s="365">
        <v>7417</v>
      </c>
      <c r="EX30" s="365">
        <v>7434</v>
      </c>
      <c r="EY30" s="365">
        <v>7498</v>
      </c>
      <c r="EZ30" s="365">
        <v>7475</v>
      </c>
      <c r="FA30" s="365">
        <v>7513</v>
      </c>
      <c r="FB30" s="365">
        <v>7504</v>
      </c>
      <c r="FC30" s="365">
        <v>7583</v>
      </c>
      <c r="FD30" s="368">
        <v>7641</v>
      </c>
      <c r="FE30" s="368">
        <v>7667</v>
      </c>
      <c r="FF30" s="368">
        <v>7573</v>
      </c>
      <c r="FG30" s="368">
        <v>7543</v>
      </c>
      <c r="FH30" s="368">
        <v>7474</v>
      </c>
      <c r="FI30" s="368">
        <v>7463</v>
      </c>
      <c r="FJ30" s="368">
        <v>7479</v>
      </c>
      <c r="FK30" s="368">
        <v>7448</v>
      </c>
      <c r="FL30" s="368">
        <v>7419</v>
      </c>
      <c r="FM30" s="368">
        <v>7407</v>
      </c>
      <c r="FN30" s="368">
        <v>7396</v>
      </c>
      <c r="FO30" s="368">
        <v>7423</v>
      </c>
      <c r="FP30" s="365">
        <v>7501</v>
      </c>
      <c r="FQ30" s="365">
        <v>7512</v>
      </c>
      <c r="FR30" s="365">
        <v>7477</v>
      </c>
      <c r="FS30" s="365">
        <v>7415</v>
      </c>
      <c r="FT30" s="365">
        <v>7398</v>
      </c>
      <c r="FU30" s="365">
        <v>7361</v>
      </c>
      <c r="FV30" s="365">
        <v>7356</v>
      </c>
      <c r="FW30" s="365">
        <v>7318</v>
      </c>
      <c r="FX30" s="365">
        <v>7313</v>
      </c>
      <c r="FY30" s="365">
        <v>7324</v>
      </c>
      <c r="FZ30" s="365">
        <v>7305</v>
      </c>
      <c r="GA30" s="365">
        <v>7311</v>
      </c>
      <c r="GB30" s="365">
        <v>7405</v>
      </c>
      <c r="GC30" s="365">
        <v>7428</v>
      </c>
      <c r="GD30" s="365">
        <v>7370</v>
      </c>
      <c r="GE30" s="365">
        <v>7372</v>
      </c>
      <c r="GF30" s="374">
        <v>7319</v>
      </c>
      <c r="GG30" s="365">
        <v>7297</v>
      </c>
      <c r="GH30" s="315">
        <v>-22</v>
      </c>
      <c r="GI30" s="316">
        <v>99.6994124880448</v>
      </c>
      <c r="GJ30" s="315">
        <v>-14</v>
      </c>
      <c r="GK30" s="316">
        <v>99.808507728080997</v>
      </c>
      <c r="GL30" s="716"/>
      <c r="GM30" s="716"/>
      <c r="GN30" s="717"/>
      <c r="GO30" s="718"/>
      <c r="GP30" s="718"/>
      <c r="GQ30" s="718"/>
      <c r="GR30" s="718"/>
      <c r="GS30" s="718"/>
    </row>
    <row r="31" spans="1:208" ht="15" outlineLevel="1">
      <c r="A31" s="359" t="s">
        <v>534</v>
      </c>
      <c r="B31" s="360"/>
      <c r="C31" s="361" t="s">
        <v>534</v>
      </c>
      <c r="D31" s="362">
        <v>118731</v>
      </c>
      <c r="E31" s="362">
        <v>119059</v>
      </c>
      <c r="F31" s="362">
        <v>118674</v>
      </c>
      <c r="G31" s="362">
        <v>117812</v>
      </c>
      <c r="H31" s="362">
        <v>117375</v>
      </c>
      <c r="I31" s="362">
        <v>118002</v>
      </c>
      <c r="J31" s="362">
        <v>116855</v>
      </c>
      <c r="K31" s="362">
        <v>117538</v>
      </c>
      <c r="L31" s="362">
        <v>116668</v>
      </c>
      <c r="M31" s="362">
        <v>117697</v>
      </c>
      <c r="N31" s="362">
        <v>117640</v>
      </c>
      <c r="O31" s="362">
        <v>119944</v>
      </c>
      <c r="P31" s="362">
        <v>120530</v>
      </c>
      <c r="Q31" s="362">
        <v>120445</v>
      </c>
      <c r="R31" s="370">
        <v>121132</v>
      </c>
      <c r="S31" s="362">
        <v>120711</v>
      </c>
      <c r="T31" s="362">
        <v>121721</v>
      </c>
      <c r="U31" s="362">
        <v>122087</v>
      </c>
      <c r="V31" s="362">
        <v>122493</v>
      </c>
      <c r="W31" s="362">
        <v>122083</v>
      </c>
      <c r="X31" s="362">
        <v>122091</v>
      </c>
      <c r="Y31" s="362">
        <v>123085</v>
      </c>
      <c r="Z31" s="362">
        <v>123530</v>
      </c>
      <c r="AA31" s="362">
        <v>123835</v>
      </c>
      <c r="AB31" s="362">
        <v>123245</v>
      </c>
      <c r="AC31" s="362">
        <v>124719</v>
      </c>
      <c r="AD31" s="362">
        <v>124744</v>
      </c>
      <c r="AE31" s="362">
        <v>125057</v>
      </c>
      <c r="AF31" s="362">
        <v>125178</v>
      </c>
      <c r="AG31" s="362">
        <v>124213</v>
      </c>
      <c r="AH31" s="362">
        <v>123901</v>
      </c>
      <c r="AI31" s="362">
        <v>124263</v>
      </c>
      <c r="AJ31" s="362">
        <v>124980</v>
      </c>
      <c r="AK31" s="362">
        <v>126198</v>
      </c>
      <c r="AL31" s="362">
        <v>125785</v>
      </c>
      <c r="AM31" s="362">
        <v>126607</v>
      </c>
      <c r="AN31" s="362">
        <v>126717</v>
      </c>
      <c r="AO31" s="362">
        <v>126942</v>
      </c>
      <c r="AP31" s="362">
        <v>127631</v>
      </c>
      <c r="AQ31" s="362">
        <v>127439</v>
      </c>
      <c r="AR31" s="362">
        <v>128194</v>
      </c>
      <c r="AS31" s="362">
        <v>128675</v>
      </c>
      <c r="AT31" s="362">
        <v>128561</v>
      </c>
      <c r="AU31" s="362">
        <v>128923</v>
      </c>
      <c r="AV31" s="362">
        <v>128842</v>
      </c>
      <c r="AW31" s="362">
        <v>129387</v>
      </c>
      <c r="AX31" s="362">
        <v>129269</v>
      </c>
      <c r="AY31" s="362">
        <v>129739</v>
      </c>
      <c r="AZ31" s="362">
        <v>129949</v>
      </c>
      <c r="BA31" s="362">
        <v>131072</v>
      </c>
      <c r="BB31" s="362">
        <v>132123</v>
      </c>
      <c r="BC31" s="362">
        <v>132462</v>
      </c>
      <c r="BD31" s="362">
        <v>132402</v>
      </c>
      <c r="BE31" s="362">
        <v>131809</v>
      </c>
      <c r="BF31" s="362">
        <v>131708</v>
      </c>
      <c r="BG31" s="362">
        <v>130779</v>
      </c>
      <c r="BH31" s="362">
        <v>130735</v>
      </c>
      <c r="BI31" s="362">
        <v>129441</v>
      </c>
      <c r="BJ31" s="362">
        <v>130840</v>
      </c>
      <c r="BK31" s="362">
        <v>131650</v>
      </c>
      <c r="BL31" s="362">
        <v>132068</v>
      </c>
      <c r="BM31" s="362">
        <v>133016</v>
      </c>
      <c r="BN31" s="362">
        <v>133058</v>
      </c>
      <c r="BO31" s="362">
        <v>133025</v>
      </c>
      <c r="BP31" s="362">
        <v>133366</v>
      </c>
      <c r="BQ31" s="362">
        <v>133128</v>
      </c>
      <c r="BR31" s="362">
        <v>131862</v>
      </c>
      <c r="BS31" s="362">
        <v>130701</v>
      </c>
      <c r="BT31" s="362">
        <v>131020</v>
      </c>
      <c r="BU31" s="362">
        <v>131037</v>
      </c>
      <c r="BV31" s="362">
        <v>131299</v>
      </c>
      <c r="BW31" s="362">
        <v>131454</v>
      </c>
      <c r="BX31" s="362">
        <v>131531</v>
      </c>
      <c r="BY31" s="362">
        <v>131112</v>
      </c>
      <c r="BZ31" s="362">
        <v>130325</v>
      </c>
      <c r="CA31" s="362">
        <v>129334</v>
      </c>
      <c r="CB31" s="362">
        <v>128712</v>
      </c>
      <c r="CC31" s="362">
        <v>126343</v>
      </c>
      <c r="CD31" s="362">
        <v>126250</v>
      </c>
      <c r="CE31" s="362">
        <v>126229</v>
      </c>
      <c r="CF31" s="362">
        <v>125661</v>
      </c>
      <c r="CG31" s="362">
        <v>125422</v>
      </c>
      <c r="CH31" s="362">
        <v>125294</v>
      </c>
      <c r="CI31" s="362">
        <v>124796</v>
      </c>
      <c r="CJ31" s="362">
        <v>124192</v>
      </c>
      <c r="CK31" s="362">
        <v>124531</v>
      </c>
      <c r="CL31" s="362">
        <v>124367</v>
      </c>
      <c r="CM31" s="362">
        <v>124429</v>
      </c>
      <c r="CN31" s="362">
        <v>125106</v>
      </c>
      <c r="CO31" s="362">
        <v>125829</v>
      </c>
      <c r="CP31" s="362">
        <v>126914</v>
      </c>
      <c r="CQ31" s="362">
        <v>126908</v>
      </c>
      <c r="CR31" s="362">
        <v>128405</v>
      </c>
      <c r="CS31" s="362">
        <v>129406</v>
      </c>
      <c r="CT31" s="362">
        <v>129886</v>
      </c>
      <c r="CU31" s="362">
        <v>130507</v>
      </c>
      <c r="CV31" s="362">
        <v>130453</v>
      </c>
      <c r="CW31" s="362">
        <v>130355</v>
      </c>
      <c r="CX31" s="362">
        <v>129985</v>
      </c>
      <c r="CY31" s="362">
        <v>130119</v>
      </c>
      <c r="CZ31" s="362">
        <v>130083</v>
      </c>
      <c r="DA31" s="362">
        <v>129814</v>
      </c>
      <c r="DB31" s="362">
        <v>130276</v>
      </c>
      <c r="DC31" s="362">
        <v>130108</v>
      </c>
      <c r="DD31" s="362">
        <v>130287</v>
      </c>
      <c r="DE31" s="362">
        <v>130215</v>
      </c>
      <c r="DF31" s="362">
        <v>130437</v>
      </c>
      <c r="DG31" s="362">
        <v>130104</v>
      </c>
      <c r="DH31" s="362">
        <v>130097</v>
      </c>
      <c r="DI31" s="362">
        <v>130117</v>
      </c>
      <c r="DJ31" s="362">
        <v>130580</v>
      </c>
      <c r="DK31" s="362">
        <v>130241</v>
      </c>
      <c r="DL31" s="362">
        <v>129855</v>
      </c>
      <c r="DM31" s="362">
        <v>129574</v>
      </c>
      <c r="DN31" s="362">
        <v>129030</v>
      </c>
      <c r="DO31" s="362">
        <v>129216</v>
      </c>
      <c r="DP31" s="362">
        <v>129540</v>
      </c>
      <c r="DQ31" s="362">
        <v>129274</v>
      </c>
      <c r="DR31" s="362">
        <v>128987</v>
      </c>
      <c r="DS31" s="362">
        <v>129469</v>
      </c>
      <c r="DT31" s="362">
        <v>129471</v>
      </c>
      <c r="DU31" s="362">
        <v>132086</v>
      </c>
      <c r="DV31" s="362">
        <v>133223</v>
      </c>
      <c r="DW31" s="362">
        <v>133616</v>
      </c>
      <c r="DX31" s="362">
        <v>134927</v>
      </c>
      <c r="DY31" s="362">
        <v>135012</v>
      </c>
      <c r="DZ31" s="362">
        <v>134984</v>
      </c>
      <c r="EA31" s="362">
        <v>133488</v>
      </c>
      <c r="EB31" s="362">
        <v>133642</v>
      </c>
      <c r="EC31" s="362">
        <v>133226</v>
      </c>
      <c r="ED31" s="362">
        <v>132791</v>
      </c>
      <c r="EE31" s="362">
        <v>132444</v>
      </c>
      <c r="EF31" s="362">
        <v>132760</v>
      </c>
      <c r="EG31" s="362">
        <v>133328</v>
      </c>
      <c r="EH31" s="362">
        <v>132995</v>
      </c>
      <c r="EI31" s="362">
        <v>132944</v>
      </c>
      <c r="EJ31" s="362">
        <v>132706</v>
      </c>
      <c r="EK31" s="362">
        <v>132896</v>
      </c>
      <c r="EL31" s="362">
        <v>133379</v>
      </c>
      <c r="EM31" s="362">
        <v>133765</v>
      </c>
      <c r="EN31" s="362">
        <v>135142</v>
      </c>
      <c r="EO31" s="362">
        <v>135235</v>
      </c>
      <c r="EP31" s="362">
        <v>135235</v>
      </c>
      <c r="EQ31" s="362">
        <v>135251</v>
      </c>
      <c r="ER31" s="362">
        <v>136047</v>
      </c>
      <c r="ES31" s="362">
        <v>136199</v>
      </c>
      <c r="ET31" s="362">
        <v>135336</v>
      </c>
      <c r="EU31" s="362">
        <v>135171</v>
      </c>
      <c r="EV31" s="362">
        <v>135967</v>
      </c>
      <c r="EW31" s="362">
        <v>136021</v>
      </c>
      <c r="EX31" s="362">
        <v>139239</v>
      </c>
      <c r="EY31" s="362">
        <v>139653</v>
      </c>
      <c r="EZ31" s="362">
        <v>139456</v>
      </c>
      <c r="FA31" s="362">
        <v>140199</v>
      </c>
      <c r="FB31" s="362">
        <v>140376</v>
      </c>
      <c r="FC31" s="362">
        <v>141033</v>
      </c>
      <c r="FD31" s="362">
        <v>142003</v>
      </c>
      <c r="FE31" s="362">
        <v>142569</v>
      </c>
      <c r="FF31" s="362">
        <v>141712</v>
      </c>
      <c r="FG31" s="362">
        <v>141947</v>
      </c>
      <c r="FH31" s="362">
        <v>141979</v>
      </c>
      <c r="FI31" s="362">
        <v>141673</v>
      </c>
      <c r="FJ31" s="362">
        <v>141921</v>
      </c>
      <c r="FK31" s="362">
        <v>142221</v>
      </c>
      <c r="FL31" s="362">
        <v>142218</v>
      </c>
      <c r="FM31" s="362">
        <v>142367</v>
      </c>
      <c r="FN31" s="362">
        <v>142250</v>
      </c>
      <c r="FO31" s="362">
        <v>142690</v>
      </c>
      <c r="FP31" s="362">
        <v>143545</v>
      </c>
      <c r="FQ31" s="362">
        <v>143817</v>
      </c>
      <c r="FR31" s="362">
        <v>143829</v>
      </c>
      <c r="FS31" s="362">
        <v>143283</v>
      </c>
      <c r="FT31" s="362">
        <v>143690</v>
      </c>
      <c r="FU31" s="362">
        <v>143914</v>
      </c>
      <c r="FV31" s="362">
        <v>144340</v>
      </c>
      <c r="FW31" s="362">
        <v>144498</v>
      </c>
      <c r="FX31" s="362">
        <v>144521</v>
      </c>
      <c r="FY31" s="362">
        <v>145074</v>
      </c>
      <c r="FZ31" s="362">
        <v>144860</v>
      </c>
      <c r="GA31" s="362">
        <v>145310</v>
      </c>
      <c r="GB31" s="362">
        <v>146707</v>
      </c>
      <c r="GC31" s="362">
        <v>147605</v>
      </c>
      <c r="GD31" s="362">
        <v>146852</v>
      </c>
      <c r="GE31" s="362">
        <v>146402</v>
      </c>
      <c r="GF31" s="375">
        <v>146511</v>
      </c>
      <c r="GG31" s="362">
        <v>143530</v>
      </c>
      <c r="GH31" s="315">
        <v>-2981</v>
      </c>
      <c r="GI31" s="316">
        <v>97.965340486379901</v>
      </c>
      <c r="GJ31" s="315">
        <v>-1780</v>
      </c>
      <c r="GK31" s="316">
        <v>98.775032688734399</v>
      </c>
      <c r="GL31" s="716"/>
      <c r="GM31" s="716"/>
      <c r="GN31" s="717"/>
      <c r="GO31" s="718"/>
      <c r="GP31" s="719">
        <v>2016</v>
      </c>
      <c r="GQ31" s="719">
        <v>2017</v>
      </c>
      <c r="GR31" s="719">
        <v>2018</v>
      </c>
      <c r="GS31" s="719">
        <v>2019</v>
      </c>
    </row>
    <row r="32" spans="1:208" ht="15" outlineLevel="2">
      <c r="A32" s="363">
        <v>31</v>
      </c>
      <c r="B32" s="364" t="s">
        <v>534</v>
      </c>
      <c r="C32" s="335" t="s">
        <v>364</v>
      </c>
      <c r="D32" s="365">
        <v>14617</v>
      </c>
      <c r="E32" s="365">
        <v>14666</v>
      </c>
      <c r="F32" s="365">
        <v>14634</v>
      </c>
      <c r="G32" s="365">
        <v>14645</v>
      </c>
      <c r="H32" s="365">
        <v>14572</v>
      </c>
      <c r="I32" s="365">
        <v>14583</v>
      </c>
      <c r="J32" s="365">
        <v>14513</v>
      </c>
      <c r="K32" s="365">
        <v>14543</v>
      </c>
      <c r="L32" s="365">
        <v>14341</v>
      </c>
      <c r="M32" s="365">
        <v>14490</v>
      </c>
      <c r="N32" s="365">
        <v>14393</v>
      </c>
      <c r="O32" s="365">
        <v>14638</v>
      </c>
      <c r="P32" s="368">
        <v>14810</v>
      </c>
      <c r="Q32" s="368">
        <v>15189</v>
      </c>
      <c r="R32" s="371">
        <v>15195</v>
      </c>
      <c r="S32" s="368">
        <v>15112</v>
      </c>
      <c r="T32" s="368">
        <v>15004</v>
      </c>
      <c r="U32" s="368">
        <v>14943</v>
      </c>
      <c r="V32" s="368">
        <v>15000</v>
      </c>
      <c r="W32" s="368">
        <v>14924</v>
      </c>
      <c r="X32" s="368">
        <v>14857</v>
      </c>
      <c r="Y32" s="368">
        <v>14935</v>
      </c>
      <c r="Z32" s="368">
        <v>14988</v>
      </c>
      <c r="AA32" s="368">
        <v>15146</v>
      </c>
      <c r="AB32" s="365">
        <v>15144</v>
      </c>
      <c r="AC32" s="365">
        <v>15394</v>
      </c>
      <c r="AD32" s="365">
        <v>15405</v>
      </c>
      <c r="AE32" s="365">
        <v>15459</v>
      </c>
      <c r="AF32" s="365">
        <v>15492</v>
      </c>
      <c r="AG32" s="365">
        <v>15611</v>
      </c>
      <c r="AH32" s="365">
        <v>15574</v>
      </c>
      <c r="AI32" s="365">
        <v>15631</v>
      </c>
      <c r="AJ32" s="365">
        <v>15719</v>
      </c>
      <c r="AK32" s="365">
        <v>15968</v>
      </c>
      <c r="AL32" s="365">
        <v>16043</v>
      </c>
      <c r="AM32" s="365">
        <v>16305</v>
      </c>
      <c r="AN32" s="368">
        <v>16345</v>
      </c>
      <c r="AO32" s="368">
        <v>16481</v>
      </c>
      <c r="AP32" s="368">
        <v>16633</v>
      </c>
      <c r="AQ32" s="368">
        <v>16695</v>
      </c>
      <c r="AR32" s="368">
        <v>16735</v>
      </c>
      <c r="AS32" s="368">
        <v>16835</v>
      </c>
      <c r="AT32" s="368">
        <v>16774</v>
      </c>
      <c r="AU32" s="368">
        <v>16951</v>
      </c>
      <c r="AV32" s="368">
        <v>16911</v>
      </c>
      <c r="AW32" s="368">
        <v>17021</v>
      </c>
      <c r="AX32" s="368">
        <v>16984</v>
      </c>
      <c r="AY32" s="368">
        <v>17082</v>
      </c>
      <c r="AZ32" s="365">
        <v>17083</v>
      </c>
      <c r="BA32" s="365">
        <v>17065</v>
      </c>
      <c r="BB32" s="365">
        <v>17279</v>
      </c>
      <c r="BC32" s="365">
        <v>17333</v>
      </c>
      <c r="BD32" s="365">
        <v>17325</v>
      </c>
      <c r="BE32" s="365">
        <v>17205</v>
      </c>
      <c r="BF32" s="365">
        <v>17127</v>
      </c>
      <c r="BG32" s="365">
        <v>17073</v>
      </c>
      <c r="BH32" s="365">
        <v>17015</v>
      </c>
      <c r="BI32" s="365">
        <v>16888</v>
      </c>
      <c r="BJ32" s="365">
        <v>17136</v>
      </c>
      <c r="BK32" s="365">
        <v>17242</v>
      </c>
      <c r="BL32" s="368">
        <v>17336</v>
      </c>
      <c r="BM32" s="368">
        <v>17411</v>
      </c>
      <c r="BN32" s="368">
        <v>17403</v>
      </c>
      <c r="BO32" s="368">
        <v>17395</v>
      </c>
      <c r="BP32" s="368">
        <v>17437</v>
      </c>
      <c r="BQ32" s="368">
        <v>17455</v>
      </c>
      <c r="BR32" s="368">
        <v>17399</v>
      </c>
      <c r="BS32" s="368">
        <v>17278</v>
      </c>
      <c r="BT32" s="368">
        <v>17309</v>
      </c>
      <c r="BU32" s="368">
        <v>17258</v>
      </c>
      <c r="BV32" s="368">
        <v>17255</v>
      </c>
      <c r="BW32" s="368">
        <v>17263</v>
      </c>
      <c r="BX32" s="365">
        <v>17304</v>
      </c>
      <c r="BY32" s="365">
        <v>17281</v>
      </c>
      <c r="BZ32" s="365">
        <v>17198</v>
      </c>
      <c r="CA32" s="365">
        <v>16971</v>
      </c>
      <c r="CB32" s="365">
        <v>16876</v>
      </c>
      <c r="CC32" s="365">
        <v>16288</v>
      </c>
      <c r="CD32" s="365">
        <v>16286</v>
      </c>
      <c r="CE32" s="365">
        <v>16277</v>
      </c>
      <c r="CF32" s="365">
        <v>16142</v>
      </c>
      <c r="CG32" s="365">
        <v>16125</v>
      </c>
      <c r="CH32" s="365">
        <v>16070</v>
      </c>
      <c r="CI32" s="365">
        <v>15971</v>
      </c>
      <c r="CJ32" s="368">
        <v>15868</v>
      </c>
      <c r="CK32" s="368">
        <v>15909</v>
      </c>
      <c r="CL32" s="368">
        <v>15901</v>
      </c>
      <c r="CM32" s="368">
        <v>15892</v>
      </c>
      <c r="CN32" s="368">
        <v>16029</v>
      </c>
      <c r="CO32" s="368">
        <v>16071</v>
      </c>
      <c r="CP32" s="368">
        <v>16327</v>
      </c>
      <c r="CQ32" s="368">
        <v>16408</v>
      </c>
      <c r="CR32" s="368">
        <v>16516</v>
      </c>
      <c r="CS32" s="368">
        <v>16633</v>
      </c>
      <c r="CT32" s="368">
        <v>16721</v>
      </c>
      <c r="CU32" s="368">
        <v>16761</v>
      </c>
      <c r="CV32" s="365">
        <v>16847</v>
      </c>
      <c r="CW32" s="365">
        <v>16842</v>
      </c>
      <c r="CX32" s="365">
        <v>16854</v>
      </c>
      <c r="CY32" s="365">
        <v>16835</v>
      </c>
      <c r="CZ32" s="365">
        <v>16776</v>
      </c>
      <c r="DA32" s="365">
        <v>16784</v>
      </c>
      <c r="DB32" s="365">
        <v>16863</v>
      </c>
      <c r="DC32" s="365">
        <v>16836</v>
      </c>
      <c r="DD32" s="365">
        <v>16821</v>
      </c>
      <c r="DE32" s="365">
        <v>16799</v>
      </c>
      <c r="DF32" s="365">
        <v>16852</v>
      </c>
      <c r="DG32" s="365">
        <v>16860</v>
      </c>
      <c r="DH32" s="368">
        <v>16874</v>
      </c>
      <c r="DI32" s="368">
        <v>16833</v>
      </c>
      <c r="DJ32" s="368">
        <v>16976</v>
      </c>
      <c r="DK32" s="368">
        <v>16948</v>
      </c>
      <c r="DL32" s="368">
        <v>16874</v>
      </c>
      <c r="DM32" s="368">
        <v>16840</v>
      </c>
      <c r="DN32" s="368">
        <v>16815</v>
      </c>
      <c r="DO32" s="368">
        <v>16869</v>
      </c>
      <c r="DP32" s="368">
        <v>16858</v>
      </c>
      <c r="DQ32" s="368">
        <v>16838</v>
      </c>
      <c r="DR32" s="368">
        <v>16862</v>
      </c>
      <c r="DS32" s="368">
        <v>16851</v>
      </c>
      <c r="DT32" s="365">
        <v>16875</v>
      </c>
      <c r="DU32" s="365">
        <v>17160</v>
      </c>
      <c r="DV32" s="365">
        <v>17231</v>
      </c>
      <c r="DW32" s="365">
        <v>17136</v>
      </c>
      <c r="DX32" s="365">
        <v>17253</v>
      </c>
      <c r="DY32" s="365">
        <v>17276</v>
      </c>
      <c r="DZ32" s="365">
        <v>17259</v>
      </c>
      <c r="EA32" s="365">
        <v>17113</v>
      </c>
      <c r="EB32" s="365">
        <v>17117</v>
      </c>
      <c r="EC32" s="365">
        <v>17066</v>
      </c>
      <c r="ED32" s="365">
        <v>17047</v>
      </c>
      <c r="EE32" s="365">
        <v>16982</v>
      </c>
      <c r="EF32" s="368">
        <v>17066</v>
      </c>
      <c r="EG32" s="368">
        <v>17126</v>
      </c>
      <c r="EH32" s="368">
        <v>17095</v>
      </c>
      <c r="EI32" s="368">
        <v>17053</v>
      </c>
      <c r="EJ32" s="368">
        <v>16987</v>
      </c>
      <c r="EK32" s="368">
        <v>17012</v>
      </c>
      <c r="EL32" s="368">
        <v>17068</v>
      </c>
      <c r="EM32" s="368">
        <v>17128</v>
      </c>
      <c r="EN32" s="368">
        <v>17337</v>
      </c>
      <c r="EO32" s="368">
        <v>17413</v>
      </c>
      <c r="EP32" s="368">
        <v>17421</v>
      </c>
      <c r="EQ32" s="368">
        <v>17365</v>
      </c>
      <c r="ER32" s="365">
        <v>17396</v>
      </c>
      <c r="ES32" s="365">
        <v>17499</v>
      </c>
      <c r="ET32" s="365">
        <v>17376</v>
      </c>
      <c r="EU32" s="365">
        <v>17365</v>
      </c>
      <c r="EV32" s="365">
        <v>17444</v>
      </c>
      <c r="EW32" s="365">
        <v>17436</v>
      </c>
      <c r="EX32" s="365">
        <v>17756</v>
      </c>
      <c r="EY32" s="365">
        <v>17784</v>
      </c>
      <c r="EZ32" s="365">
        <v>17725</v>
      </c>
      <c r="FA32" s="365">
        <v>17847</v>
      </c>
      <c r="FB32" s="365">
        <v>17892</v>
      </c>
      <c r="FC32" s="365">
        <v>17879</v>
      </c>
      <c r="FD32" s="368">
        <v>17924</v>
      </c>
      <c r="FE32" s="368">
        <v>18005</v>
      </c>
      <c r="FF32" s="368">
        <v>17847</v>
      </c>
      <c r="FG32" s="368">
        <v>17886</v>
      </c>
      <c r="FH32" s="368">
        <v>17899</v>
      </c>
      <c r="FI32" s="368">
        <v>17885</v>
      </c>
      <c r="FJ32" s="368">
        <v>17946</v>
      </c>
      <c r="FK32" s="368">
        <v>17943</v>
      </c>
      <c r="FL32" s="368">
        <v>17922</v>
      </c>
      <c r="FM32" s="368">
        <v>17893</v>
      </c>
      <c r="FN32" s="368">
        <v>17874</v>
      </c>
      <c r="FO32" s="368">
        <v>18021</v>
      </c>
      <c r="FP32" s="365">
        <v>18087</v>
      </c>
      <c r="FQ32" s="365">
        <v>18207</v>
      </c>
      <c r="FR32" s="365">
        <v>18195</v>
      </c>
      <c r="FS32" s="365">
        <v>18038</v>
      </c>
      <c r="FT32" s="365">
        <v>18053</v>
      </c>
      <c r="FU32" s="365">
        <v>18108</v>
      </c>
      <c r="FV32" s="365">
        <v>18158</v>
      </c>
      <c r="FW32" s="365">
        <v>18185</v>
      </c>
      <c r="FX32" s="365">
        <v>18150</v>
      </c>
      <c r="FY32" s="365">
        <v>18203</v>
      </c>
      <c r="FZ32" s="365">
        <v>18141</v>
      </c>
      <c r="GA32" s="365">
        <v>18250</v>
      </c>
      <c r="GB32" s="365">
        <v>18332</v>
      </c>
      <c r="GC32" s="365">
        <v>18363</v>
      </c>
      <c r="GD32" s="365">
        <v>18291</v>
      </c>
      <c r="GE32" s="365">
        <v>18249</v>
      </c>
      <c r="GF32" s="374">
        <v>18281</v>
      </c>
      <c r="GG32" s="365">
        <v>18189</v>
      </c>
      <c r="GH32" s="315">
        <v>-92</v>
      </c>
      <c r="GI32" s="316">
        <v>99.496745254635997</v>
      </c>
      <c r="GJ32" s="315">
        <v>-61</v>
      </c>
      <c r="GK32" s="316">
        <v>99.665753424657495</v>
      </c>
      <c r="GL32" s="716"/>
      <c r="GM32" s="716"/>
      <c r="GN32" s="717"/>
      <c r="GO32" s="719"/>
      <c r="GP32" s="720">
        <v>2400310</v>
      </c>
      <c r="GQ32" s="720">
        <v>2232694</v>
      </c>
      <c r="GR32" s="720">
        <v>2340997</v>
      </c>
      <c r="GS32" s="720">
        <v>2341830</v>
      </c>
    </row>
    <row r="33" spans="1:201" ht="15" outlineLevel="2">
      <c r="A33" s="363">
        <v>40</v>
      </c>
      <c r="B33" s="364" t="s">
        <v>534</v>
      </c>
      <c r="C33" s="335" t="s">
        <v>571</v>
      </c>
      <c r="D33" s="365">
        <v>11095</v>
      </c>
      <c r="E33" s="365">
        <v>11096</v>
      </c>
      <c r="F33" s="365">
        <v>11061</v>
      </c>
      <c r="G33" s="365">
        <v>10886</v>
      </c>
      <c r="H33" s="365">
        <v>10831</v>
      </c>
      <c r="I33" s="365">
        <v>10986</v>
      </c>
      <c r="J33" s="365">
        <v>10955</v>
      </c>
      <c r="K33" s="365">
        <v>10940</v>
      </c>
      <c r="L33" s="365">
        <v>10942</v>
      </c>
      <c r="M33" s="365">
        <v>11192</v>
      </c>
      <c r="N33" s="365">
        <v>11207</v>
      </c>
      <c r="O33" s="365">
        <v>11704</v>
      </c>
      <c r="P33" s="368">
        <v>11732</v>
      </c>
      <c r="Q33" s="368">
        <v>11709</v>
      </c>
      <c r="R33" s="371">
        <v>11943</v>
      </c>
      <c r="S33" s="368">
        <v>12008</v>
      </c>
      <c r="T33" s="368">
        <v>12010</v>
      </c>
      <c r="U33" s="368">
        <v>12128</v>
      </c>
      <c r="V33" s="368">
        <v>12262</v>
      </c>
      <c r="W33" s="368">
        <v>12309</v>
      </c>
      <c r="X33" s="368">
        <v>12325</v>
      </c>
      <c r="Y33" s="368">
        <v>12369</v>
      </c>
      <c r="Z33" s="368">
        <v>12348</v>
      </c>
      <c r="AA33" s="368">
        <v>12358</v>
      </c>
      <c r="AB33" s="365">
        <v>12439</v>
      </c>
      <c r="AC33" s="365">
        <v>12556</v>
      </c>
      <c r="AD33" s="365">
        <v>12654</v>
      </c>
      <c r="AE33" s="365">
        <v>12739</v>
      </c>
      <c r="AF33" s="365">
        <v>12749</v>
      </c>
      <c r="AG33" s="365">
        <v>12778</v>
      </c>
      <c r="AH33" s="365">
        <v>12874</v>
      </c>
      <c r="AI33" s="365">
        <v>12928</v>
      </c>
      <c r="AJ33" s="365">
        <v>13080</v>
      </c>
      <c r="AK33" s="365">
        <v>13129</v>
      </c>
      <c r="AL33" s="365">
        <v>13115</v>
      </c>
      <c r="AM33" s="365">
        <v>13198</v>
      </c>
      <c r="AN33" s="368">
        <v>13256</v>
      </c>
      <c r="AO33" s="368">
        <v>13281</v>
      </c>
      <c r="AP33" s="368">
        <v>13326</v>
      </c>
      <c r="AQ33" s="368">
        <v>13353</v>
      </c>
      <c r="AR33" s="368">
        <v>13435</v>
      </c>
      <c r="AS33" s="368">
        <v>13481</v>
      </c>
      <c r="AT33" s="368">
        <v>13466</v>
      </c>
      <c r="AU33" s="368">
        <v>13526</v>
      </c>
      <c r="AV33" s="368">
        <v>13570</v>
      </c>
      <c r="AW33" s="368">
        <v>13655</v>
      </c>
      <c r="AX33" s="368">
        <v>13696</v>
      </c>
      <c r="AY33" s="368">
        <v>13764</v>
      </c>
      <c r="AZ33" s="365">
        <v>13757</v>
      </c>
      <c r="BA33" s="365">
        <v>13762</v>
      </c>
      <c r="BB33" s="365">
        <v>13831</v>
      </c>
      <c r="BC33" s="365">
        <v>13836</v>
      </c>
      <c r="BD33" s="365">
        <v>13808</v>
      </c>
      <c r="BE33" s="365">
        <v>13894</v>
      </c>
      <c r="BF33" s="365">
        <v>13902</v>
      </c>
      <c r="BG33" s="365">
        <v>13914</v>
      </c>
      <c r="BH33" s="365">
        <v>13870</v>
      </c>
      <c r="BI33" s="365">
        <v>13791</v>
      </c>
      <c r="BJ33" s="365">
        <v>13872</v>
      </c>
      <c r="BK33" s="365">
        <v>14009</v>
      </c>
      <c r="BL33" s="368">
        <v>14045</v>
      </c>
      <c r="BM33" s="368">
        <v>14125</v>
      </c>
      <c r="BN33" s="368">
        <v>14147</v>
      </c>
      <c r="BO33" s="368">
        <v>14157</v>
      </c>
      <c r="BP33" s="368">
        <v>14196</v>
      </c>
      <c r="BQ33" s="368">
        <v>14159</v>
      </c>
      <c r="BR33" s="368">
        <v>14127</v>
      </c>
      <c r="BS33" s="368">
        <v>13884</v>
      </c>
      <c r="BT33" s="368">
        <v>14119</v>
      </c>
      <c r="BU33" s="368">
        <v>14092</v>
      </c>
      <c r="BV33" s="368">
        <v>14118</v>
      </c>
      <c r="BW33" s="368">
        <v>14132</v>
      </c>
      <c r="BX33" s="365">
        <v>14164</v>
      </c>
      <c r="BY33" s="365">
        <v>14025</v>
      </c>
      <c r="BZ33" s="365">
        <v>14010</v>
      </c>
      <c r="CA33" s="365">
        <v>13962</v>
      </c>
      <c r="CB33" s="365">
        <v>13963</v>
      </c>
      <c r="CC33" s="365">
        <v>13710</v>
      </c>
      <c r="CD33" s="365">
        <v>13716</v>
      </c>
      <c r="CE33" s="365">
        <v>13722</v>
      </c>
      <c r="CF33" s="365">
        <v>13639</v>
      </c>
      <c r="CG33" s="365">
        <v>13621</v>
      </c>
      <c r="CH33" s="365">
        <v>13596</v>
      </c>
      <c r="CI33" s="365">
        <v>13524</v>
      </c>
      <c r="CJ33" s="368">
        <v>13488</v>
      </c>
      <c r="CK33" s="368">
        <v>13513</v>
      </c>
      <c r="CL33" s="368">
        <v>13494</v>
      </c>
      <c r="CM33" s="368">
        <v>13539</v>
      </c>
      <c r="CN33" s="368">
        <v>13541</v>
      </c>
      <c r="CO33" s="368">
        <v>13540</v>
      </c>
      <c r="CP33" s="368">
        <v>13579</v>
      </c>
      <c r="CQ33" s="368">
        <v>13639</v>
      </c>
      <c r="CR33" s="368">
        <v>13691</v>
      </c>
      <c r="CS33" s="368">
        <v>13759</v>
      </c>
      <c r="CT33" s="368">
        <v>13876</v>
      </c>
      <c r="CU33" s="368">
        <v>13926</v>
      </c>
      <c r="CV33" s="365">
        <v>13953</v>
      </c>
      <c r="CW33" s="365">
        <v>13967</v>
      </c>
      <c r="CX33" s="365">
        <v>13906</v>
      </c>
      <c r="CY33" s="365">
        <v>13937</v>
      </c>
      <c r="CZ33" s="365">
        <v>13928</v>
      </c>
      <c r="DA33" s="365">
        <v>13913</v>
      </c>
      <c r="DB33" s="365">
        <v>13934</v>
      </c>
      <c r="DC33" s="365">
        <v>13968</v>
      </c>
      <c r="DD33" s="365">
        <v>13955</v>
      </c>
      <c r="DE33" s="365">
        <v>13913</v>
      </c>
      <c r="DF33" s="365">
        <v>13936</v>
      </c>
      <c r="DG33" s="365">
        <v>13923</v>
      </c>
      <c r="DH33" s="368">
        <v>13962</v>
      </c>
      <c r="DI33" s="368">
        <v>14024</v>
      </c>
      <c r="DJ33" s="368">
        <v>14047</v>
      </c>
      <c r="DK33" s="368">
        <v>14018</v>
      </c>
      <c r="DL33" s="368">
        <v>13825</v>
      </c>
      <c r="DM33" s="368">
        <v>13855</v>
      </c>
      <c r="DN33" s="368">
        <v>13792</v>
      </c>
      <c r="DO33" s="368">
        <v>13850</v>
      </c>
      <c r="DP33" s="368">
        <v>14089</v>
      </c>
      <c r="DQ33" s="368">
        <v>14101</v>
      </c>
      <c r="DR33" s="368">
        <v>14100</v>
      </c>
      <c r="DS33" s="368">
        <v>14124</v>
      </c>
      <c r="DT33" s="365">
        <v>14058</v>
      </c>
      <c r="DU33" s="365">
        <v>14204</v>
      </c>
      <c r="DV33" s="365">
        <v>14244</v>
      </c>
      <c r="DW33" s="365">
        <v>14257</v>
      </c>
      <c r="DX33" s="365">
        <v>14374</v>
      </c>
      <c r="DY33" s="365">
        <v>14373</v>
      </c>
      <c r="DZ33" s="365">
        <v>14368</v>
      </c>
      <c r="EA33" s="365">
        <v>14285</v>
      </c>
      <c r="EB33" s="365">
        <v>14274</v>
      </c>
      <c r="EC33" s="365">
        <v>14292</v>
      </c>
      <c r="ED33" s="365">
        <v>14327</v>
      </c>
      <c r="EE33" s="365">
        <v>14343</v>
      </c>
      <c r="EF33" s="368">
        <v>14387</v>
      </c>
      <c r="EG33" s="368">
        <v>14493</v>
      </c>
      <c r="EH33" s="368">
        <v>14525</v>
      </c>
      <c r="EI33" s="368">
        <v>14555</v>
      </c>
      <c r="EJ33" s="368">
        <v>14484</v>
      </c>
      <c r="EK33" s="368">
        <v>14535</v>
      </c>
      <c r="EL33" s="368">
        <v>14536</v>
      </c>
      <c r="EM33" s="368">
        <v>14577</v>
      </c>
      <c r="EN33" s="368">
        <v>14743</v>
      </c>
      <c r="EO33" s="368">
        <v>14755</v>
      </c>
      <c r="EP33" s="368">
        <v>14769</v>
      </c>
      <c r="EQ33" s="368">
        <v>14769</v>
      </c>
      <c r="ER33" s="365">
        <v>14840</v>
      </c>
      <c r="ES33" s="365">
        <v>14904</v>
      </c>
      <c r="ET33" s="365">
        <v>14823</v>
      </c>
      <c r="EU33" s="365">
        <v>14776</v>
      </c>
      <c r="EV33" s="365">
        <v>14853</v>
      </c>
      <c r="EW33" s="365">
        <v>14877</v>
      </c>
      <c r="EX33" s="365">
        <v>14995</v>
      </c>
      <c r="EY33" s="365">
        <v>15067</v>
      </c>
      <c r="EZ33" s="365">
        <v>15009</v>
      </c>
      <c r="FA33" s="365">
        <v>15047</v>
      </c>
      <c r="FB33" s="365">
        <v>15092</v>
      </c>
      <c r="FC33" s="365">
        <v>15128</v>
      </c>
      <c r="FD33" s="368">
        <v>15203</v>
      </c>
      <c r="FE33" s="368">
        <v>15285</v>
      </c>
      <c r="FF33" s="368">
        <v>15232</v>
      </c>
      <c r="FG33" s="368">
        <v>15242</v>
      </c>
      <c r="FH33" s="368">
        <v>15240</v>
      </c>
      <c r="FI33" s="368">
        <v>15175</v>
      </c>
      <c r="FJ33" s="368">
        <v>15189</v>
      </c>
      <c r="FK33" s="368">
        <v>15177</v>
      </c>
      <c r="FL33" s="368">
        <v>15141</v>
      </c>
      <c r="FM33" s="368">
        <v>15177</v>
      </c>
      <c r="FN33" s="368">
        <v>15169</v>
      </c>
      <c r="FO33" s="368">
        <v>15180</v>
      </c>
      <c r="FP33" s="365">
        <v>15261</v>
      </c>
      <c r="FQ33" s="365">
        <v>15355</v>
      </c>
      <c r="FR33" s="365">
        <v>15378</v>
      </c>
      <c r="FS33" s="365">
        <v>15232</v>
      </c>
      <c r="FT33" s="365">
        <v>15216</v>
      </c>
      <c r="FU33" s="365">
        <v>15177</v>
      </c>
      <c r="FV33" s="365">
        <v>15199</v>
      </c>
      <c r="FW33" s="365">
        <v>15223</v>
      </c>
      <c r="FX33" s="365">
        <v>15218</v>
      </c>
      <c r="FY33" s="365">
        <v>15289</v>
      </c>
      <c r="FZ33" s="365">
        <v>15269</v>
      </c>
      <c r="GA33" s="365">
        <v>15320</v>
      </c>
      <c r="GB33" s="365">
        <v>15429</v>
      </c>
      <c r="GC33" s="365">
        <v>15609</v>
      </c>
      <c r="GD33" s="365">
        <v>15550</v>
      </c>
      <c r="GE33" s="365">
        <v>15538</v>
      </c>
      <c r="GF33" s="374">
        <v>15573</v>
      </c>
      <c r="GG33" s="365">
        <v>15524</v>
      </c>
      <c r="GH33" s="315">
        <v>-49</v>
      </c>
      <c r="GI33" s="316">
        <v>99.685352854299097</v>
      </c>
      <c r="GJ33" s="315">
        <v>204</v>
      </c>
      <c r="GK33" s="316">
        <v>101.33159268929499</v>
      </c>
      <c r="GL33" s="716"/>
      <c r="GM33" s="716"/>
      <c r="GN33" s="717"/>
      <c r="GO33" s="719"/>
      <c r="GP33" s="720">
        <v>2386642</v>
      </c>
      <c r="GQ33" s="720">
        <v>2233776</v>
      </c>
      <c r="GR33" s="720">
        <v>2344891</v>
      </c>
      <c r="GS33" s="720">
        <v>2347882</v>
      </c>
    </row>
    <row r="34" spans="1:201" ht="15" outlineLevel="2">
      <c r="A34" s="363">
        <v>190</v>
      </c>
      <c r="B34" s="364" t="s">
        <v>534</v>
      </c>
      <c r="C34" s="335" t="s">
        <v>395</v>
      </c>
      <c r="D34" s="365">
        <v>5415</v>
      </c>
      <c r="E34" s="365">
        <v>5442</v>
      </c>
      <c r="F34" s="365">
        <v>5390</v>
      </c>
      <c r="G34" s="365">
        <v>5353</v>
      </c>
      <c r="H34" s="365">
        <v>5322</v>
      </c>
      <c r="I34" s="365">
        <v>5301</v>
      </c>
      <c r="J34" s="365">
        <v>5217</v>
      </c>
      <c r="K34" s="365">
        <v>5284</v>
      </c>
      <c r="L34" s="365">
        <v>5645</v>
      </c>
      <c r="M34" s="365">
        <v>5663</v>
      </c>
      <c r="N34" s="365">
        <v>5694</v>
      </c>
      <c r="O34" s="365">
        <v>5871</v>
      </c>
      <c r="P34" s="368">
        <v>5946</v>
      </c>
      <c r="Q34" s="368">
        <v>5985</v>
      </c>
      <c r="R34" s="371">
        <v>6105</v>
      </c>
      <c r="S34" s="368">
        <v>6463</v>
      </c>
      <c r="T34" s="368">
        <v>6541</v>
      </c>
      <c r="U34" s="368">
        <v>6541</v>
      </c>
      <c r="V34" s="368">
        <v>6536</v>
      </c>
      <c r="W34" s="368">
        <v>6553</v>
      </c>
      <c r="X34" s="368">
        <v>6533</v>
      </c>
      <c r="Y34" s="368">
        <v>6630</v>
      </c>
      <c r="Z34" s="368">
        <v>6659</v>
      </c>
      <c r="AA34" s="368">
        <v>6554</v>
      </c>
      <c r="AB34" s="365">
        <v>6541</v>
      </c>
      <c r="AC34" s="365">
        <v>6618</v>
      </c>
      <c r="AD34" s="365">
        <v>6655</v>
      </c>
      <c r="AE34" s="365">
        <v>6654</v>
      </c>
      <c r="AF34" s="365">
        <v>6615</v>
      </c>
      <c r="AG34" s="365">
        <v>6526</v>
      </c>
      <c r="AH34" s="365">
        <v>6481</v>
      </c>
      <c r="AI34" s="365">
        <v>6511</v>
      </c>
      <c r="AJ34" s="365">
        <v>6520</v>
      </c>
      <c r="AK34" s="365">
        <v>6597</v>
      </c>
      <c r="AL34" s="365">
        <v>6582</v>
      </c>
      <c r="AM34" s="365">
        <v>6650</v>
      </c>
      <c r="AN34" s="368">
        <v>6627</v>
      </c>
      <c r="AO34" s="368">
        <v>6620</v>
      </c>
      <c r="AP34" s="368">
        <v>6615</v>
      </c>
      <c r="AQ34" s="368">
        <v>6596</v>
      </c>
      <c r="AR34" s="368">
        <v>6780</v>
      </c>
      <c r="AS34" s="368">
        <v>6766</v>
      </c>
      <c r="AT34" s="368">
        <v>6804</v>
      </c>
      <c r="AU34" s="368">
        <v>6834</v>
      </c>
      <c r="AV34" s="368">
        <v>6782</v>
      </c>
      <c r="AW34" s="368">
        <v>6798</v>
      </c>
      <c r="AX34" s="368">
        <v>6790</v>
      </c>
      <c r="AY34" s="368">
        <v>6788</v>
      </c>
      <c r="AZ34" s="365">
        <v>6828</v>
      </c>
      <c r="BA34" s="365">
        <v>6988</v>
      </c>
      <c r="BB34" s="365">
        <v>6959</v>
      </c>
      <c r="BC34" s="365">
        <v>6987</v>
      </c>
      <c r="BD34" s="365">
        <v>7016</v>
      </c>
      <c r="BE34" s="365">
        <v>6951</v>
      </c>
      <c r="BF34" s="365">
        <v>6891</v>
      </c>
      <c r="BG34" s="365">
        <v>6792</v>
      </c>
      <c r="BH34" s="365">
        <v>6867</v>
      </c>
      <c r="BI34" s="365">
        <v>6792</v>
      </c>
      <c r="BJ34" s="365">
        <v>6831</v>
      </c>
      <c r="BK34" s="365">
        <v>6876</v>
      </c>
      <c r="BL34" s="368">
        <v>6886</v>
      </c>
      <c r="BM34" s="368">
        <v>6944</v>
      </c>
      <c r="BN34" s="368">
        <v>6991</v>
      </c>
      <c r="BO34" s="368">
        <v>7039</v>
      </c>
      <c r="BP34" s="368">
        <v>7053</v>
      </c>
      <c r="BQ34" s="368">
        <v>7041</v>
      </c>
      <c r="BR34" s="368">
        <v>6846</v>
      </c>
      <c r="BS34" s="368">
        <v>6760</v>
      </c>
      <c r="BT34" s="368">
        <v>6742</v>
      </c>
      <c r="BU34" s="368">
        <v>6781</v>
      </c>
      <c r="BV34" s="368">
        <v>6813</v>
      </c>
      <c r="BW34" s="368">
        <v>6785</v>
      </c>
      <c r="BX34" s="365">
        <v>6823</v>
      </c>
      <c r="BY34" s="365">
        <v>6790</v>
      </c>
      <c r="BZ34" s="365">
        <v>6797</v>
      </c>
      <c r="CA34" s="365">
        <v>6702</v>
      </c>
      <c r="CB34" s="365">
        <v>6650</v>
      </c>
      <c r="CC34" s="365">
        <v>6597</v>
      </c>
      <c r="CD34" s="365">
        <v>6582</v>
      </c>
      <c r="CE34" s="365">
        <v>6591</v>
      </c>
      <c r="CF34" s="365">
        <v>6549</v>
      </c>
      <c r="CG34" s="365">
        <v>6557</v>
      </c>
      <c r="CH34" s="365">
        <v>6540</v>
      </c>
      <c r="CI34" s="365">
        <v>6506</v>
      </c>
      <c r="CJ34" s="368">
        <v>6471</v>
      </c>
      <c r="CK34" s="368">
        <v>6494</v>
      </c>
      <c r="CL34" s="368">
        <v>6486</v>
      </c>
      <c r="CM34" s="368">
        <v>6490</v>
      </c>
      <c r="CN34" s="368">
        <v>6519</v>
      </c>
      <c r="CO34" s="368">
        <v>6596</v>
      </c>
      <c r="CP34" s="368">
        <v>6664</v>
      </c>
      <c r="CQ34" s="368">
        <v>6680</v>
      </c>
      <c r="CR34" s="368">
        <v>6671</v>
      </c>
      <c r="CS34" s="368">
        <v>6658</v>
      </c>
      <c r="CT34" s="368">
        <v>6734</v>
      </c>
      <c r="CU34" s="368">
        <v>6744</v>
      </c>
      <c r="CV34" s="365">
        <v>6686</v>
      </c>
      <c r="CW34" s="365">
        <v>6609</v>
      </c>
      <c r="CX34" s="365">
        <v>6556</v>
      </c>
      <c r="CY34" s="365">
        <v>6573</v>
      </c>
      <c r="CZ34" s="365">
        <v>6578</v>
      </c>
      <c r="DA34" s="365">
        <v>6469</v>
      </c>
      <c r="DB34" s="365">
        <v>6475</v>
      </c>
      <c r="DC34" s="365">
        <v>6434</v>
      </c>
      <c r="DD34" s="365">
        <v>6439</v>
      </c>
      <c r="DE34" s="365">
        <v>6465</v>
      </c>
      <c r="DF34" s="365">
        <v>6448</v>
      </c>
      <c r="DG34" s="365">
        <v>6446</v>
      </c>
      <c r="DH34" s="368">
        <v>6435</v>
      </c>
      <c r="DI34" s="368">
        <v>6361</v>
      </c>
      <c r="DJ34" s="368">
        <v>6337</v>
      </c>
      <c r="DK34" s="368">
        <v>6369</v>
      </c>
      <c r="DL34" s="368">
        <v>6328</v>
      </c>
      <c r="DM34" s="368">
        <v>6293</v>
      </c>
      <c r="DN34" s="368">
        <v>6215</v>
      </c>
      <c r="DO34" s="368">
        <v>6190</v>
      </c>
      <c r="DP34" s="368">
        <v>6154</v>
      </c>
      <c r="DQ34" s="368">
        <v>6103</v>
      </c>
      <c r="DR34" s="368">
        <v>6063</v>
      </c>
      <c r="DS34" s="368">
        <v>6150</v>
      </c>
      <c r="DT34" s="365">
        <v>6197</v>
      </c>
      <c r="DU34" s="365">
        <v>6294</v>
      </c>
      <c r="DV34" s="365">
        <v>6288</v>
      </c>
      <c r="DW34" s="365">
        <v>6282</v>
      </c>
      <c r="DX34" s="365">
        <v>6367</v>
      </c>
      <c r="DY34" s="365">
        <v>6405</v>
      </c>
      <c r="DZ34" s="365">
        <v>6425</v>
      </c>
      <c r="EA34" s="365">
        <v>6320</v>
      </c>
      <c r="EB34" s="365">
        <v>6323</v>
      </c>
      <c r="EC34" s="365">
        <v>6308</v>
      </c>
      <c r="ED34" s="365">
        <v>6249</v>
      </c>
      <c r="EE34" s="365">
        <v>6229</v>
      </c>
      <c r="EF34" s="368">
        <v>6271</v>
      </c>
      <c r="EG34" s="368">
        <v>6287</v>
      </c>
      <c r="EH34" s="368">
        <v>6241</v>
      </c>
      <c r="EI34" s="368">
        <v>6247</v>
      </c>
      <c r="EJ34" s="368">
        <v>6271</v>
      </c>
      <c r="EK34" s="368">
        <v>6282</v>
      </c>
      <c r="EL34" s="368">
        <v>6333</v>
      </c>
      <c r="EM34" s="368">
        <v>6346</v>
      </c>
      <c r="EN34" s="368">
        <v>6379</v>
      </c>
      <c r="EO34" s="368">
        <v>6395</v>
      </c>
      <c r="EP34" s="368">
        <v>6409</v>
      </c>
      <c r="EQ34" s="368">
        <v>6385</v>
      </c>
      <c r="ER34" s="365">
        <v>6415</v>
      </c>
      <c r="ES34" s="365">
        <v>6424</v>
      </c>
      <c r="ET34" s="365">
        <v>6400</v>
      </c>
      <c r="EU34" s="365">
        <v>6427</v>
      </c>
      <c r="EV34" s="365">
        <v>6454</v>
      </c>
      <c r="EW34" s="365">
        <v>6465</v>
      </c>
      <c r="EX34" s="365">
        <v>6671</v>
      </c>
      <c r="EY34" s="365">
        <v>6662</v>
      </c>
      <c r="EZ34" s="365">
        <v>6674</v>
      </c>
      <c r="FA34" s="365">
        <v>6694</v>
      </c>
      <c r="FB34" s="365">
        <v>6676</v>
      </c>
      <c r="FC34" s="365">
        <v>6710</v>
      </c>
      <c r="FD34" s="368">
        <v>6756</v>
      </c>
      <c r="FE34" s="368">
        <v>6720</v>
      </c>
      <c r="FF34" s="368">
        <v>6694</v>
      </c>
      <c r="FG34" s="368">
        <v>6701</v>
      </c>
      <c r="FH34" s="368">
        <v>6697</v>
      </c>
      <c r="FI34" s="368">
        <v>6660</v>
      </c>
      <c r="FJ34" s="368">
        <v>6698</v>
      </c>
      <c r="FK34" s="368">
        <v>6685</v>
      </c>
      <c r="FL34" s="368">
        <v>6700</v>
      </c>
      <c r="FM34" s="368">
        <v>6713</v>
      </c>
      <c r="FN34" s="368">
        <v>6706</v>
      </c>
      <c r="FO34" s="368">
        <v>6700</v>
      </c>
      <c r="FP34" s="365">
        <v>6747</v>
      </c>
      <c r="FQ34" s="365">
        <v>6762</v>
      </c>
      <c r="FR34" s="365">
        <v>6733</v>
      </c>
      <c r="FS34" s="365">
        <v>6697</v>
      </c>
      <c r="FT34" s="365">
        <v>6702</v>
      </c>
      <c r="FU34" s="365">
        <v>6714</v>
      </c>
      <c r="FV34" s="365">
        <v>6701</v>
      </c>
      <c r="FW34" s="365">
        <v>6723</v>
      </c>
      <c r="FX34" s="365">
        <v>6724</v>
      </c>
      <c r="FY34" s="365">
        <v>6715</v>
      </c>
      <c r="FZ34" s="365">
        <v>6704</v>
      </c>
      <c r="GA34" s="365">
        <v>6687</v>
      </c>
      <c r="GB34" s="365">
        <v>6775</v>
      </c>
      <c r="GC34" s="365">
        <v>6701</v>
      </c>
      <c r="GD34" s="365">
        <v>6652</v>
      </c>
      <c r="GE34" s="365">
        <v>6629</v>
      </c>
      <c r="GF34" s="374">
        <v>6632</v>
      </c>
      <c r="GG34" s="365">
        <v>6422</v>
      </c>
      <c r="GH34" s="315">
        <v>-210</v>
      </c>
      <c r="GI34" s="316">
        <v>96.833534378769599</v>
      </c>
      <c r="GJ34" s="315">
        <v>-265</v>
      </c>
      <c r="GK34" s="316">
        <v>96.037086885000704</v>
      </c>
      <c r="GL34" s="716"/>
      <c r="GM34" s="716"/>
      <c r="GN34" s="717"/>
      <c r="GO34" s="719"/>
      <c r="GP34" s="720">
        <v>2350320</v>
      </c>
      <c r="GQ34" s="720">
        <v>2225416</v>
      </c>
      <c r="GR34" s="720">
        <v>2338251</v>
      </c>
      <c r="GS34" s="720">
        <v>2353039</v>
      </c>
    </row>
    <row r="35" spans="1:201" ht="15" outlineLevel="2">
      <c r="A35" s="363">
        <v>604</v>
      </c>
      <c r="B35" s="364" t="s">
        <v>534</v>
      </c>
      <c r="C35" s="335" t="s">
        <v>441</v>
      </c>
      <c r="D35" s="365">
        <v>15461</v>
      </c>
      <c r="E35" s="365">
        <v>15631</v>
      </c>
      <c r="F35" s="365">
        <v>15686</v>
      </c>
      <c r="G35" s="365">
        <v>15151</v>
      </c>
      <c r="H35" s="365">
        <v>15214</v>
      </c>
      <c r="I35" s="365">
        <v>15294</v>
      </c>
      <c r="J35" s="365">
        <v>15165</v>
      </c>
      <c r="K35" s="365">
        <v>15236</v>
      </c>
      <c r="L35" s="365">
        <v>15144</v>
      </c>
      <c r="M35" s="365">
        <v>15263</v>
      </c>
      <c r="N35" s="365">
        <v>15266</v>
      </c>
      <c r="O35" s="365">
        <v>15504</v>
      </c>
      <c r="P35" s="368">
        <v>15665</v>
      </c>
      <c r="Q35" s="368">
        <v>15569</v>
      </c>
      <c r="R35" s="371">
        <v>15701</v>
      </c>
      <c r="S35" s="368">
        <v>15866</v>
      </c>
      <c r="T35" s="368">
        <v>15730</v>
      </c>
      <c r="U35" s="368">
        <v>15747</v>
      </c>
      <c r="V35" s="368">
        <v>15782</v>
      </c>
      <c r="W35" s="368">
        <v>15719</v>
      </c>
      <c r="X35" s="368">
        <v>15702</v>
      </c>
      <c r="Y35" s="368">
        <v>15977</v>
      </c>
      <c r="Z35" s="368">
        <v>16126</v>
      </c>
      <c r="AA35" s="368">
        <v>16088</v>
      </c>
      <c r="AB35" s="365">
        <v>16146</v>
      </c>
      <c r="AC35" s="365">
        <v>16350</v>
      </c>
      <c r="AD35" s="365">
        <v>16427</v>
      </c>
      <c r="AE35" s="365">
        <v>16393</v>
      </c>
      <c r="AF35" s="365">
        <v>16367</v>
      </c>
      <c r="AG35" s="365">
        <v>16157</v>
      </c>
      <c r="AH35" s="365">
        <v>16139</v>
      </c>
      <c r="AI35" s="365">
        <v>16302</v>
      </c>
      <c r="AJ35" s="365">
        <v>16544</v>
      </c>
      <c r="AK35" s="365">
        <v>16817</v>
      </c>
      <c r="AL35" s="365">
        <v>16713</v>
      </c>
      <c r="AM35" s="365">
        <v>16848</v>
      </c>
      <c r="AN35" s="368">
        <v>16893</v>
      </c>
      <c r="AO35" s="368">
        <v>16913</v>
      </c>
      <c r="AP35" s="368">
        <v>17089</v>
      </c>
      <c r="AQ35" s="368">
        <v>17131</v>
      </c>
      <c r="AR35" s="368">
        <v>17198</v>
      </c>
      <c r="AS35" s="368">
        <v>17389</v>
      </c>
      <c r="AT35" s="368">
        <v>17332</v>
      </c>
      <c r="AU35" s="368">
        <v>17398</v>
      </c>
      <c r="AV35" s="368">
        <v>17324</v>
      </c>
      <c r="AW35" s="368">
        <v>17345</v>
      </c>
      <c r="AX35" s="368">
        <v>17313</v>
      </c>
      <c r="AY35" s="368">
        <v>17376</v>
      </c>
      <c r="AZ35" s="365">
        <v>17363</v>
      </c>
      <c r="BA35" s="365">
        <v>17678</v>
      </c>
      <c r="BB35" s="365">
        <v>18030</v>
      </c>
      <c r="BC35" s="365">
        <v>18042</v>
      </c>
      <c r="BD35" s="365">
        <v>18027</v>
      </c>
      <c r="BE35" s="365">
        <v>18096</v>
      </c>
      <c r="BF35" s="365">
        <v>18094</v>
      </c>
      <c r="BG35" s="365">
        <v>17933</v>
      </c>
      <c r="BH35" s="365">
        <v>17877</v>
      </c>
      <c r="BI35" s="365">
        <v>17697</v>
      </c>
      <c r="BJ35" s="365">
        <v>17938</v>
      </c>
      <c r="BK35" s="365">
        <v>18080</v>
      </c>
      <c r="BL35" s="368">
        <v>18135</v>
      </c>
      <c r="BM35" s="368">
        <v>18284</v>
      </c>
      <c r="BN35" s="368">
        <v>18312</v>
      </c>
      <c r="BO35" s="368">
        <v>18360</v>
      </c>
      <c r="BP35" s="368">
        <v>18389</v>
      </c>
      <c r="BQ35" s="368">
        <v>18399</v>
      </c>
      <c r="BR35" s="368">
        <v>18323</v>
      </c>
      <c r="BS35" s="368">
        <v>18070</v>
      </c>
      <c r="BT35" s="368">
        <v>18223</v>
      </c>
      <c r="BU35" s="368">
        <v>18300</v>
      </c>
      <c r="BV35" s="368">
        <v>18391</v>
      </c>
      <c r="BW35" s="368">
        <v>18336</v>
      </c>
      <c r="BX35" s="365">
        <v>18372</v>
      </c>
      <c r="BY35" s="365">
        <v>18362</v>
      </c>
      <c r="BZ35" s="365">
        <v>18290</v>
      </c>
      <c r="CA35" s="365">
        <v>18185</v>
      </c>
      <c r="CB35" s="365">
        <v>18175</v>
      </c>
      <c r="CC35" s="365">
        <v>17752</v>
      </c>
      <c r="CD35" s="365">
        <v>17828</v>
      </c>
      <c r="CE35" s="365">
        <v>17865</v>
      </c>
      <c r="CF35" s="365">
        <v>17736</v>
      </c>
      <c r="CG35" s="365">
        <v>17696</v>
      </c>
      <c r="CH35" s="365">
        <v>17660</v>
      </c>
      <c r="CI35" s="365">
        <v>17542</v>
      </c>
      <c r="CJ35" s="368">
        <v>17405</v>
      </c>
      <c r="CK35" s="368">
        <v>17543</v>
      </c>
      <c r="CL35" s="368">
        <v>17543</v>
      </c>
      <c r="CM35" s="368">
        <v>17525</v>
      </c>
      <c r="CN35" s="368">
        <v>17606</v>
      </c>
      <c r="CO35" s="368">
        <v>17698</v>
      </c>
      <c r="CP35" s="368">
        <v>17828</v>
      </c>
      <c r="CQ35" s="368">
        <v>17774</v>
      </c>
      <c r="CR35" s="368">
        <v>18010</v>
      </c>
      <c r="CS35" s="368">
        <v>18149</v>
      </c>
      <c r="CT35" s="368">
        <v>18268</v>
      </c>
      <c r="CU35" s="368">
        <v>18884</v>
      </c>
      <c r="CV35" s="365">
        <v>18919</v>
      </c>
      <c r="CW35" s="365">
        <v>19085</v>
      </c>
      <c r="CX35" s="365">
        <v>19095</v>
      </c>
      <c r="CY35" s="365">
        <v>19203</v>
      </c>
      <c r="CZ35" s="365">
        <v>19334</v>
      </c>
      <c r="DA35" s="365">
        <v>19409</v>
      </c>
      <c r="DB35" s="365">
        <v>19727</v>
      </c>
      <c r="DC35" s="365">
        <v>19807</v>
      </c>
      <c r="DD35" s="365">
        <v>19934</v>
      </c>
      <c r="DE35" s="365">
        <v>19891</v>
      </c>
      <c r="DF35" s="365">
        <v>19833</v>
      </c>
      <c r="DG35" s="365">
        <v>19731</v>
      </c>
      <c r="DH35" s="368">
        <v>19684</v>
      </c>
      <c r="DI35" s="368">
        <v>19706</v>
      </c>
      <c r="DJ35" s="368">
        <v>19906</v>
      </c>
      <c r="DK35" s="368">
        <v>19804</v>
      </c>
      <c r="DL35" s="368">
        <v>19891</v>
      </c>
      <c r="DM35" s="368">
        <v>19845</v>
      </c>
      <c r="DN35" s="368">
        <v>19778</v>
      </c>
      <c r="DO35" s="368">
        <v>19787</v>
      </c>
      <c r="DP35" s="368">
        <v>19800</v>
      </c>
      <c r="DQ35" s="368">
        <v>19858</v>
      </c>
      <c r="DR35" s="368">
        <v>19836</v>
      </c>
      <c r="DS35" s="368">
        <v>19886</v>
      </c>
      <c r="DT35" s="365">
        <v>19801</v>
      </c>
      <c r="DU35" s="365">
        <v>20165</v>
      </c>
      <c r="DV35" s="365">
        <v>20297</v>
      </c>
      <c r="DW35" s="365">
        <v>20310</v>
      </c>
      <c r="DX35" s="365">
        <v>20603</v>
      </c>
      <c r="DY35" s="365">
        <v>20599</v>
      </c>
      <c r="DZ35" s="365">
        <v>20593</v>
      </c>
      <c r="EA35" s="365">
        <v>20337</v>
      </c>
      <c r="EB35" s="365">
        <v>20303</v>
      </c>
      <c r="EC35" s="365">
        <v>20227</v>
      </c>
      <c r="ED35" s="365">
        <v>20184</v>
      </c>
      <c r="EE35" s="365">
        <v>20185</v>
      </c>
      <c r="EF35" s="368">
        <v>20220</v>
      </c>
      <c r="EG35" s="368">
        <v>20316</v>
      </c>
      <c r="EH35" s="368">
        <v>20375</v>
      </c>
      <c r="EI35" s="368">
        <v>20458</v>
      </c>
      <c r="EJ35" s="368">
        <v>20477</v>
      </c>
      <c r="EK35" s="368">
        <v>20573</v>
      </c>
      <c r="EL35" s="368">
        <v>20696</v>
      </c>
      <c r="EM35" s="368">
        <v>20806</v>
      </c>
      <c r="EN35" s="368">
        <v>21244</v>
      </c>
      <c r="EO35" s="368">
        <v>21312</v>
      </c>
      <c r="EP35" s="368">
        <v>21418</v>
      </c>
      <c r="EQ35" s="368">
        <v>21429</v>
      </c>
      <c r="ER35" s="365">
        <v>21605</v>
      </c>
      <c r="ES35" s="365">
        <v>21674</v>
      </c>
      <c r="ET35" s="365">
        <v>21501</v>
      </c>
      <c r="EU35" s="365">
        <v>21436</v>
      </c>
      <c r="EV35" s="365">
        <v>21583</v>
      </c>
      <c r="EW35" s="365">
        <v>21648</v>
      </c>
      <c r="EX35" s="365">
        <v>22181</v>
      </c>
      <c r="EY35" s="365">
        <v>22211</v>
      </c>
      <c r="EZ35" s="365">
        <v>22179</v>
      </c>
      <c r="FA35" s="365">
        <v>22308</v>
      </c>
      <c r="FB35" s="365">
        <v>22345</v>
      </c>
      <c r="FC35" s="365">
        <v>22457</v>
      </c>
      <c r="FD35" s="368">
        <v>22640</v>
      </c>
      <c r="FE35" s="368">
        <v>22812</v>
      </c>
      <c r="FF35" s="368">
        <v>22693</v>
      </c>
      <c r="FG35" s="368">
        <v>22854</v>
      </c>
      <c r="FH35" s="368">
        <v>22956</v>
      </c>
      <c r="FI35" s="368">
        <v>22967</v>
      </c>
      <c r="FJ35" s="368">
        <v>23003</v>
      </c>
      <c r="FK35" s="368">
        <v>23070</v>
      </c>
      <c r="FL35" s="368">
        <v>23091</v>
      </c>
      <c r="FM35" s="368">
        <v>23089</v>
      </c>
      <c r="FN35" s="368">
        <v>23081</v>
      </c>
      <c r="FO35" s="368">
        <v>23189</v>
      </c>
      <c r="FP35" s="365">
        <v>23276</v>
      </c>
      <c r="FQ35" s="365">
        <v>23412</v>
      </c>
      <c r="FR35" s="365">
        <v>23458</v>
      </c>
      <c r="FS35" s="365">
        <v>23453</v>
      </c>
      <c r="FT35" s="365">
        <v>23565</v>
      </c>
      <c r="FU35" s="365">
        <v>23692</v>
      </c>
      <c r="FV35" s="365">
        <v>23794</v>
      </c>
      <c r="FW35" s="365">
        <v>23836</v>
      </c>
      <c r="FX35" s="365">
        <v>23901</v>
      </c>
      <c r="FY35" s="365">
        <v>24021</v>
      </c>
      <c r="FZ35" s="365">
        <v>24002</v>
      </c>
      <c r="GA35" s="365">
        <v>24087</v>
      </c>
      <c r="GB35" s="365">
        <v>24338</v>
      </c>
      <c r="GC35" s="365">
        <v>24842</v>
      </c>
      <c r="GD35" s="365">
        <v>24709</v>
      </c>
      <c r="GE35" s="365">
        <v>24635</v>
      </c>
      <c r="GF35" s="374">
        <v>24712</v>
      </c>
      <c r="GG35" s="365">
        <v>24142</v>
      </c>
      <c r="GH35" s="315">
        <v>-570</v>
      </c>
      <c r="GI35" s="316">
        <v>97.693428293946297</v>
      </c>
      <c r="GJ35" s="315">
        <v>55</v>
      </c>
      <c r="GK35" s="316">
        <v>100.22833893801599</v>
      </c>
      <c r="GL35" s="716"/>
      <c r="GM35" s="716"/>
      <c r="GN35" s="717"/>
      <c r="GO35" s="719"/>
      <c r="GP35" s="720">
        <v>2320500</v>
      </c>
      <c r="GQ35" s="720">
        <v>2220016</v>
      </c>
      <c r="GR35" s="720">
        <v>2334826</v>
      </c>
      <c r="GS35" s="720">
        <v>2341386</v>
      </c>
    </row>
    <row r="36" spans="1:201" ht="15" outlineLevel="2">
      <c r="A36" s="363">
        <v>670</v>
      </c>
      <c r="B36" s="364" t="s">
        <v>534</v>
      </c>
      <c r="C36" s="335" t="s">
        <v>457</v>
      </c>
      <c r="D36" s="365">
        <v>13051</v>
      </c>
      <c r="E36" s="365">
        <v>13083</v>
      </c>
      <c r="F36" s="365">
        <v>13028</v>
      </c>
      <c r="G36" s="365">
        <v>13001</v>
      </c>
      <c r="H36" s="365">
        <v>12978</v>
      </c>
      <c r="I36" s="365">
        <v>13018</v>
      </c>
      <c r="J36" s="365">
        <v>12920</v>
      </c>
      <c r="K36" s="365">
        <v>12996</v>
      </c>
      <c r="L36" s="365">
        <v>12945</v>
      </c>
      <c r="M36" s="365">
        <v>13005</v>
      </c>
      <c r="N36" s="365">
        <v>12947</v>
      </c>
      <c r="O36" s="365">
        <v>13017</v>
      </c>
      <c r="P36" s="368">
        <v>13005</v>
      </c>
      <c r="Q36" s="368">
        <v>13071</v>
      </c>
      <c r="R36" s="371">
        <v>13200</v>
      </c>
      <c r="S36" s="368">
        <v>12524</v>
      </c>
      <c r="T36" s="368">
        <v>13138</v>
      </c>
      <c r="U36" s="368">
        <v>13214</v>
      </c>
      <c r="V36" s="368">
        <v>13324</v>
      </c>
      <c r="W36" s="368">
        <v>13366</v>
      </c>
      <c r="X36" s="368">
        <v>13338</v>
      </c>
      <c r="Y36" s="368">
        <v>13501</v>
      </c>
      <c r="Z36" s="368">
        <v>13535</v>
      </c>
      <c r="AA36" s="368">
        <v>13368</v>
      </c>
      <c r="AB36" s="365">
        <v>13387</v>
      </c>
      <c r="AC36" s="365">
        <v>13552</v>
      </c>
      <c r="AD36" s="365">
        <v>13494</v>
      </c>
      <c r="AE36" s="365">
        <v>13874</v>
      </c>
      <c r="AF36" s="365">
        <v>13783</v>
      </c>
      <c r="AG36" s="365">
        <v>13502</v>
      </c>
      <c r="AH36" s="365">
        <v>13395</v>
      </c>
      <c r="AI36" s="365">
        <v>13454</v>
      </c>
      <c r="AJ36" s="365">
        <v>13472</v>
      </c>
      <c r="AK36" s="365">
        <v>13454</v>
      </c>
      <c r="AL36" s="365">
        <v>13398</v>
      </c>
      <c r="AM36" s="365">
        <v>13423</v>
      </c>
      <c r="AN36" s="368">
        <v>13402</v>
      </c>
      <c r="AO36" s="368">
        <v>13365</v>
      </c>
      <c r="AP36" s="368">
        <v>13343</v>
      </c>
      <c r="AQ36" s="368">
        <v>13358</v>
      </c>
      <c r="AR36" s="368">
        <v>13494</v>
      </c>
      <c r="AS36" s="368">
        <v>13447</v>
      </c>
      <c r="AT36" s="368">
        <v>13441</v>
      </c>
      <c r="AU36" s="368">
        <v>13554</v>
      </c>
      <c r="AV36" s="368">
        <v>13503</v>
      </c>
      <c r="AW36" s="368">
        <v>13541</v>
      </c>
      <c r="AX36" s="368">
        <v>13514</v>
      </c>
      <c r="AY36" s="368">
        <v>13508</v>
      </c>
      <c r="AZ36" s="365">
        <v>13531</v>
      </c>
      <c r="BA36" s="365">
        <v>13641</v>
      </c>
      <c r="BB36" s="365">
        <v>13692</v>
      </c>
      <c r="BC36" s="365">
        <v>13672</v>
      </c>
      <c r="BD36" s="365">
        <v>13670</v>
      </c>
      <c r="BE36" s="365">
        <v>13630</v>
      </c>
      <c r="BF36" s="365">
        <v>13609</v>
      </c>
      <c r="BG36" s="365">
        <v>13524</v>
      </c>
      <c r="BH36" s="365">
        <v>13612</v>
      </c>
      <c r="BI36" s="365">
        <v>13454</v>
      </c>
      <c r="BJ36" s="365">
        <v>13460</v>
      </c>
      <c r="BK36" s="365">
        <v>13567</v>
      </c>
      <c r="BL36" s="368">
        <v>13666</v>
      </c>
      <c r="BM36" s="368">
        <v>13784</v>
      </c>
      <c r="BN36" s="368">
        <v>13804</v>
      </c>
      <c r="BO36" s="368">
        <v>13680</v>
      </c>
      <c r="BP36" s="368">
        <v>13679</v>
      </c>
      <c r="BQ36" s="368">
        <v>13623</v>
      </c>
      <c r="BR36" s="368">
        <v>13331</v>
      </c>
      <c r="BS36" s="368">
        <v>13286</v>
      </c>
      <c r="BT36" s="368">
        <v>13267</v>
      </c>
      <c r="BU36" s="368">
        <v>13284</v>
      </c>
      <c r="BV36" s="368">
        <v>13315</v>
      </c>
      <c r="BW36" s="368">
        <v>13360</v>
      </c>
      <c r="BX36" s="365">
        <v>13487</v>
      </c>
      <c r="BY36" s="365">
        <v>13440</v>
      </c>
      <c r="BZ36" s="365">
        <v>13378</v>
      </c>
      <c r="CA36" s="365">
        <v>13287</v>
      </c>
      <c r="CB36" s="365">
        <v>13201</v>
      </c>
      <c r="CC36" s="365">
        <v>13082</v>
      </c>
      <c r="CD36" s="365">
        <v>13060</v>
      </c>
      <c r="CE36" s="365">
        <v>13100</v>
      </c>
      <c r="CF36" s="365">
        <v>13033</v>
      </c>
      <c r="CG36" s="365">
        <v>12986</v>
      </c>
      <c r="CH36" s="365">
        <v>12939</v>
      </c>
      <c r="CI36" s="365">
        <v>12959</v>
      </c>
      <c r="CJ36" s="368">
        <v>12916</v>
      </c>
      <c r="CK36" s="368">
        <v>12933</v>
      </c>
      <c r="CL36" s="368">
        <v>12911</v>
      </c>
      <c r="CM36" s="368">
        <v>12905</v>
      </c>
      <c r="CN36" s="368">
        <v>12992</v>
      </c>
      <c r="CO36" s="368">
        <v>13114</v>
      </c>
      <c r="CP36" s="368">
        <v>13341</v>
      </c>
      <c r="CQ36" s="368">
        <v>13241</v>
      </c>
      <c r="CR36" s="368">
        <v>13330</v>
      </c>
      <c r="CS36" s="368">
        <v>13424</v>
      </c>
      <c r="CT36" s="368">
        <v>13514</v>
      </c>
      <c r="CU36" s="368">
        <v>13551</v>
      </c>
      <c r="CV36" s="365">
        <v>13556</v>
      </c>
      <c r="CW36" s="365">
        <v>13463</v>
      </c>
      <c r="CX36" s="365">
        <v>13384</v>
      </c>
      <c r="CY36" s="365">
        <v>13407</v>
      </c>
      <c r="CZ36" s="365">
        <v>13459</v>
      </c>
      <c r="DA36" s="365">
        <v>13398</v>
      </c>
      <c r="DB36" s="365">
        <v>13434</v>
      </c>
      <c r="DC36" s="365">
        <v>13366</v>
      </c>
      <c r="DD36" s="365">
        <v>13376</v>
      </c>
      <c r="DE36" s="365">
        <v>13349</v>
      </c>
      <c r="DF36" s="365">
        <v>13581</v>
      </c>
      <c r="DG36" s="365">
        <v>13557</v>
      </c>
      <c r="DH36" s="368">
        <v>13506</v>
      </c>
      <c r="DI36" s="368">
        <v>13554</v>
      </c>
      <c r="DJ36" s="368">
        <v>13512</v>
      </c>
      <c r="DK36" s="368">
        <v>13531</v>
      </c>
      <c r="DL36" s="368">
        <v>13465</v>
      </c>
      <c r="DM36" s="368">
        <v>13393</v>
      </c>
      <c r="DN36" s="368">
        <v>13311</v>
      </c>
      <c r="DO36" s="368">
        <v>13239</v>
      </c>
      <c r="DP36" s="368">
        <v>13319</v>
      </c>
      <c r="DQ36" s="368">
        <v>13231</v>
      </c>
      <c r="DR36" s="368">
        <v>13154</v>
      </c>
      <c r="DS36" s="368">
        <v>13243</v>
      </c>
      <c r="DT36" s="365">
        <v>13266</v>
      </c>
      <c r="DU36" s="365">
        <v>13481</v>
      </c>
      <c r="DV36" s="365">
        <v>13498</v>
      </c>
      <c r="DW36" s="365">
        <v>13548</v>
      </c>
      <c r="DX36" s="365">
        <v>13686</v>
      </c>
      <c r="DY36" s="365">
        <v>13718</v>
      </c>
      <c r="DZ36" s="365">
        <v>13698</v>
      </c>
      <c r="EA36" s="365">
        <v>13537</v>
      </c>
      <c r="EB36" s="365">
        <v>13623</v>
      </c>
      <c r="EC36" s="365">
        <v>13608</v>
      </c>
      <c r="ED36" s="365">
        <v>13579</v>
      </c>
      <c r="EE36" s="365">
        <v>13590</v>
      </c>
      <c r="EF36" s="368">
        <v>13626</v>
      </c>
      <c r="EG36" s="368">
        <v>13716</v>
      </c>
      <c r="EH36" s="368">
        <v>13673</v>
      </c>
      <c r="EI36" s="368">
        <v>13581</v>
      </c>
      <c r="EJ36" s="368">
        <v>13520</v>
      </c>
      <c r="EK36" s="368">
        <v>13516</v>
      </c>
      <c r="EL36" s="368">
        <v>13524</v>
      </c>
      <c r="EM36" s="368">
        <v>13539</v>
      </c>
      <c r="EN36" s="368">
        <v>13543</v>
      </c>
      <c r="EO36" s="368">
        <v>13514</v>
      </c>
      <c r="EP36" s="368">
        <v>13494</v>
      </c>
      <c r="EQ36" s="368">
        <v>13480</v>
      </c>
      <c r="ER36" s="365">
        <v>13568</v>
      </c>
      <c r="ES36" s="365">
        <v>13514</v>
      </c>
      <c r="ET36" s="365">
        <v>13465</v>
      </c>
      <c r="EU36" s="365">
        <v>13420</v>
      </c>
      <c r="EV36" s="365">
        <v>13483</v>
      </c>
      <c r="EW36" s="365">
        <v>13479</v>
      </c>
      <c r="EX36" s="365">
        <v>13748</v>
      </c>
      <c r="EY36" s="365">
        <v>13775</v>
      </c>
      <c r="EZ36" s="365">
        <v>13789</v>
      </c>
      <c r="FA36" s="365">
        <v>13833</v>
      </c>
      <c r="FB36" s="365">
        <v>13866</v>
      </c>
      <c r="FC36" s="365">
        <v>13986</v>
      </c>
      <c r="FD36" s="368">
        <v>14109</v>
      </c>
      <c r="FE36" s="368">
        <v>14145</v>
      </c>
      <c r="FF36" s="368">
        <v>14051</v>
      </c>
      <c r="FG36" s="368">
        <v>14046</v>
      </c>
      <c r="FH36" s="368">
        <v>13977</v>
      </c>
      <c r="FI36" s="368">
        <v>13921</v>
      </c>
      <c r="FJ36" s="368">
        <v>13955</v>
      </c>
      <c r="FK36" s="368">
        <v>14008</v>
      </c>
      <c r="FL36" s="368">
        <v>13982</v>
      </c>
      <c r="FM36" s="368">
        <v>13970</v>
      </c>
      <c r="FN36" s="368">
        <v>13927</v>
      </c>
      <c r="FO36" s="368">
        <v>13927</v>
      </c>
      <c r="FP36" s="365">
        <v>14036</v>
      </c>
      <c r="FQ36" s="365">
        <v>14036</v>
      </c>
      <c r="FR36" s="365">
        <v>14027</v>
      </c>
      <c r="FS36" s="365">
        <v>13956</v>
      </c>
      <c r="FT36" s="365">
        <v>13940</v>
      </c>
      <c r="FU36" s="365">
        <v>13896</v>
      </c>
      <c r="FV36" s="365">
        <v>13926</v>
      </c>
      <c r="FW36" s="365">
        <v>13937</v>
      </c>
      <c r="FX36" s="365">
        <v>13923</v>
      </c>
      <c r="FY36" s="365">
        <v>14000</v>
      </c>
      <c r="FZ36" s="365">
        <v>13964</v>
      </c>
      <c r="GA36" s="365">
        <v>14019</v>
      </c>
      <c r="GB36" s="365">
        <v>14130</v>
      </c>
      <c r="GC36" s="365">
        <v>14245</v>
      </c>
      <c r="GD36" s="365">
        <v>14133</v>
      </c>
      <c r="GE36" s="365">
        <v>14077</v>
      </c>
      <c r="GF36" s="374">
        <v>14067</v>
      </c>
      <c r="GG36" s="365">
        <v>13775</v>
      </c>
      <c r="GH36" s="315">
        <v>-292</v>
      </c>
      <c r="GI36" s="316">
        <v>97.924219805217902</v>
      </c>
      <c r="GJ36" s="315">
        <v>-244</v>
      </c>
      <c r="GK36" s="316">
        <v>98.259504957557596</v>
      </c>
      <c r="GL36" s="716"/>
      <c r="GM36" s="716"/>
      <c r="GN36" s="717"/>
      <c r="GO36" s="719"/>
      <c r="GP36" s="720">
        <v>2322021</v>
      </c>
      <c r="GQ36" s="720">
        <v>2222102</v>
      </c>
      <c r="GR36" s="720">
        <v>2336036</v>
      </c>
      <c r="GS36" s="720">
        <v>2333615</v>
      </c>
    </row>
    <row r="37" spans="1:201" ht="15" outlineLevel="2">
      <c r="A37" s="363">
        <v>690</v>
      </c>
      <c r="B37" s="364" t="s">
        <v>534</v>
      </c>
      <c r="C37" s="335" t="s">
        <v>461</v>
      </c>
      <c r="D37" s="365">
        <v>7800</v>
      </c>
      <c r="E37" s="365">
        <v>7698</v>
      </c>
      <c r="F37" s="365">
        <v>7658</v>
      </c>
      <c r="G37" s="365">
        <v>7624</v>
      </c>
      <c r="H37" s="365">
        <v>7565</v>
      </c>
      <c r="I37" s="365">
        <v>7619</v>
      </c>
      <c r="J37" s="365">
        <v>7539</v>
      </c>
      <c r="K37" s="365">
        <v>7562</v>
      </c>
      <c r="L37" s="365">
        <v>7572</v>
      </c>
      <c r="M37" s="365">
        <v>7568</v>
      </c>
      <c r="N37" s="365">
        <v>7633</v>
      </c>
      <c r="O37" s="365">
        <v>7683</v>
      </c>
      <c r="P37" s="368">
        <v>7721</v>
      </c>
      <c r="Q37" s="368">
        <v>7601</v>
      </c>
      <c r="R37" s="371">
        <v>7671</v>
      </c>
      <c r="S37" s="368">
        <v>7707</v>
      </c>
      <c r="T37" s="368">
        <v>7773</v>
      </c>
      <c r="U37" s="368">
        <v>7790</v>
      </c>
      <c r="V37" s="368">
        <v>7761</v>
      </c>
      <c r="W37" s="368">
        <v>7719</v>
      </c>
      <c r="X37" s="368">
        <v>7732</v>
      </c>
      <c r="Y37" s="368">
        <v>7700</v>
      </c>
      <c r="Z37" s="368">
        <v>7719</v>
      </c>
      <c r="AA37" s="368">
        <v>7683</v>
      </c>
      <c r="AB37" s="365">
        <v>7624</v>
      </c>
      <c r="AC37" s="365">
        <v>7646</v>
      </c>
      <c r="AD37" s="365">
        <v>7617</v>
      </c>
      <c r="AE37" s="365">
        <v>7629</v>
      </c>
      <c r="AF37" s="365">
        <v>7592</v>
      </c>
      <c r="AG37" s="365">
        <v>7464</v>
      </c>
      <c r="AH37" s="365">
        <v>7427</v>
      </c>
      <c r="AI37" s="365">
        <v>7346</v>
      </c>
      <c r="AJ37" s="365">
        <v>7296</v>
      </c>
      <c r="AK37" s="365">
        <v>7350</v>
      </c>
      <c r="AL37" s="365">
        <v>7314</v>
      </c>
      <c r="AM37" s="365">
        <v>7342</v>
      </c>
      <c r="AN37" s="368">
        <v>7300</v>
      </c>
      <c r="AO37" s="368">
        <v>7213</v>
      </c>
      <c r="AP37" s="368">
        <v>7311</v>
      </c>
      <c r="AQ37" s="368">
        <v>7196</v>
      </c>
      <c r="AR37" s="368">
        <v>7214</v>
      </c>
      <c r="AS37" s="368">
        <v>7188</v>
      </c>
      <c r="AT37" s="368">
        <v>7185</v>
      </c>
      <c r="AU37" s="368">
        <v>7168</v>
      </c>
      <c r="AV37" s="368">
        <v>7123</v>
      </c>
      <c r="AW37" s="368">
        <v>7129</v>
      </c>
      <c r="AX37" s="368">
        <v>7072</v>
      </c>
      <c r="AY37" s="368">
        <v>7105</v>
      </c>
      <c r="AZ37" s="365">
        <v>7121</v>
      </c>
      <c r="BA37" s="365">
        <v>7112</v>
      </c>
      <c r="BB37" s="365">
        <v>7072</v>
      </c>
      <c r="BC37" s="365">
        <v>7089</v>
      </c>
      <c r="BD37" s="365">
        <v>7053</v>
      </c>
      <c r="BE37" s="365">
        <v>6998</v>
      </c>
      <c r="BF37" s="365">
        <v>7006</v>
      </c>
      <c r="BG37" s="365">
        <v>6904</v>
      </c>
      <c r="BH37" s="365">
        <v>6956</v>
      </c>
      <c r="BI37" s="365">
        <v>6865</v>
      </c>
      <c r="BJ37" s="365">
        <v>7070</v>
      </c>
      <c r="BK37" s="365">
        <v>7084</v>
      </c>
      <c r="BL37" s="368">
        <v>7050</v>
      </c>
      <c r="BM37" s="368">
        <v>7074</v>
      </c>
      <c r="BN37" s="368">
        <v>7031</v>
      </c>
      <c r="BO37" s="368">
        <v>7003</v>
      </c>
      <c r="BP37" s="368">
        <v>7015</v>
      </c>
      <c r="BQ37" s="368">
        <v>6976</v>
      </c>
      <c r="BR37" s="368">
        <v>6794</v>
      </c>
      <c r="BS37" s="368">
        <v>6743</v>
      </c>
      <c r="BT37" s="368">
        <v>6720</v>
      </c>
      <c r="BU37" s="368">
        <v>6689</v>
      </c>
      <c r="BV37" s="368">
        <v>6687</v>
      </c>
      <c r="BW37" s="368">
        <v>6655</v>
      </c>
      <c r="BX37" s="365">
        <v>6377</v>
      </c>
      <c r="BY37" s="365">
        <v>6395</v>
      </c>
      <c r="BZ37" s="365">
        <v>6371</v>
      </c>
      <c r="CA37" s="365">
        <v>6366</v>
      </c>
      <c r="CB37" s="365">
        <v>6351</v>
      </c>
      <c r="CC37" s="365">
        <v>6338</v>
      </c>
      <c r="CD37" s="365">
        <v>6308</v>
      </c>
      <c r="CE37" s="365">
        <v>6289</v>
      </c>
      <c r="CF37" s="365">
        <v>6251</v>
      </c>
      <c r="CG37" s="365">
        <v>6239</v>
      </c>
      <c r="CH37" s="365">
        <v>6272</v>
      </c>
      <c r="CI37" s="365">
        <v>6261</v>
      </c>
      <c r="CJ37" s="368">
        <v>6229</v>
      </c>
      <c r="CK37" s="368">
        <v>6262</v>
      </c>
      <c r="CL37" s="368">
        <v>6275</v>
      </c>
      <c r="CM37" s="368">
        <v>6290</v>
      </c>
      <c r="CN37" s="368">
        <v>6321</v>
      </c>
      <c r="CO37" s="368">
        <v>6466</v>
      </c>
      <c r="CP37" s="368">
        <v>6533</v>
      </c>
      <c r="CQ37" s="368">
        <v>6563</v>
      </c>
      <c r="CR37" s="368">
        <v>6560</v>
      </c>
      <c r="CS37" s="368">
        <v>6572</v>
      </c>
      <c r="CT37" s="368">
        <v>6611</v>
      </c>
      <c r="CU37" s="368">
        <v>6641</v>
      </c>
      <c r="CV37" s="365">
        <v>6617</v>
      </c>
      <c r="CW37" s="365">
        <v>6614</v>
      </c>
      <c r="CX37" s="365">
        <v>6637</v>
      </c>
      <c r="CY37" s="365">
        <v>6603</v>
      </c>
      <c r="CZ37" s="365">
        <v>6576</v>
      </c>
      <c r="DA37" s="365">
        <v>6526</v>
      </c>
      <c r="DB37" s="365">
        <v>6528</v>
      </c>
      <c r="DC37" s="365">
        <v>6474</v>
      </c>
      <c r="DD37" s="365">
        <v>6501</v>
      </c>
      <c r="DE37" s="365">
        <v>6483</v>
      </c>
      <c r="DF37" s="365">
        <v>6483</v>
      </c>
      <c r="DG37" s="365">
        <v>6459</v>
      </c>
      <c r="DH37" s="368">
        <v>6441</v>
      </c>
      <c r="DI37" s="368">
        <v>6460</v>
      </c>
      <c r="DJ37" s="368">
        <v>6453</v>
      </c>
      <c r="DK37" s="368">
        <v>6405</v>
      </c>
      <c r="DL37" s="368">
        <v>6353</v>
      </c>
      <c r="DM37" s="368">
        <v>6312</v>
      </c>
      <c r="DN37" s="368">
        <v>6271</v>
      </c>
      <c r="DO37" s="368">
        <v>6212</v>
      </c>
      <c r="DP37" s="368">
        <v>6210</v>
      </c>
      <c r="DQ37" s="368">
        <v>6147</v>
      </c>
      <c r="DR37" s="368">
        <v>6099</v>
      </c>
      <c r="DS37" s="368">
        <v>6124</v>
      </c>
      <c r="DT37" s="365">
        <v>6135</v>
      </c>
      <c r="DU37" s="365">
        <v>6272</v>
      </c>
      <c r="DV37" s="365">
        <v>6282</v>
      </c>
      <c r="DW37" s="365">
        <v>6321</v>
      </c>
      <c r="DX37" s="365">
        <v>6324</v>
      </c>
      <c r="DY37" s="365">
        <v>6305</v>
      </c>
      <c r="DZ37" s="365">
        <v>6307</v>
      </c>
      <c r="EA37" s="365">
        <v>6269</v>
      </c>
      <c r="EB37" s="365">
        <v>6299</v>
      </c>
      <c r="EC37" s="365">
        <v>6256</v>
      </c>
      <c r="ED37" s="365">
        <v>6211</v>
      </c>
      <c r="EE37" s="365">
        <v>6202</v>
      </c>
      <c r="EF37" s="368">
        <v>6243</v>
      </c>
      <c r="EG37" s="368">
        <v>6294</v>
      </c>
      <c r="EH37" s="368">
        <v>6285</v>
      </c>
      <c r="EI37" s="368">
        <v>6273</v>
      </c>
      <c r="EJ37" s="368">
        <v>6245</v>
      </c>
      <c r="EK37" s="368">
        <v>6227</v>
      </c>
      <c r="EL37" s="368">
        <v>6230</v>
      </c>
      <c r="EM37" s="368">
        <v>6212</v>
      </c>
      <c r="EN37" s="368">
        <v>6184</v>
      </c>
      <c r="EO37" s="368">
        <v>6166</v>
      </c>
      <c r="EP37" s="368">
        <v>6153</v>
      </c>
      <c r="EQ37" s="368">
        <v>6174</v>
      </c>
      <c r="ER37" s="365">
        <v>6182</v>
      </c>
      <c r="ES37" s="365">
        <v>6156</v>
      </c>
      <c r="ET37" s="365">
        <v>6130</v>
      </c>
      <c r="EU37" s="365">
        <v>6099</v>
      </c>
      <c r="EV37" s="365">
        <v>6117</v>
      </c>
      <c r="EW37" s="365">
        <v>6114</v>
      </c>
      <c r="EX37" s="365">
        <v>6186</v>
      </c>
      <c r="EY37" s="365">
        <v>6224</v>
      </c>
      <c r="EZ37" s="365">
        <v>6201</v>
      </c>
      <c r="FA37" s="365">
        <v>6202</v>
      </c>
      <c r="FB37" s="365">
        <v>6198</v>
      </c>
      <c r="FC37" s="365">
        <v>6263</v>
      </c>
      <c r="FD37" s="368">
        <v>6286</v>
      </c>
      <c r="FE37" s="368">
        <v>6210</v>
      </c>
      <c r="FF37" s="368">
        <v>6167</v>
      </c>
      <c r="FG37" s="368">
        <v>6160</v>
      </c>
      <c r="FH37" s="368">
        <v>6110</v>
      </c>
      <c r="FI37" s="368">
        <v>6098</v>
      </c>
      <c r="FJ37" s="368">
        <v>6104</v>
      </c>
      <c r="FK37" s="368">
        <v>6104</v>
      </c>
      <c r="FL37" s="368">
        <v>6095</v>
      </c>
      <c r="FM37" s="368">
        <v>6083</v>
      </c>
      <c r="FN37" s="368">
        <v>6073</v>
      </c>
      <c r="FO37" s="368">
        <v>6045</v>
      </c>
      <c r="FP37" s="365">
        <v>6074</v>
      </c>
      <c r="FQ37" s="365">
        <v>6047</v>
      </c>
      <c r="FR37" s="365">
        <v>6029</v>
      </c>
      <c r="FS37" s="365">
        <v>6045</v>
      </c>
      <c r="FT37" s="365">
        <v>6077</v>
      </c>
      <c r="FU37" s="365">
        <v>6098</v>
      </c>
      <c r="FV37" s="365">
        <v>6069</v>
      </c>
      <c r="FW37" s="365">
        <v>6063</v>
      </c>
      <c r="FX37" s="365">
        <v>6080</v>
      </c>
      <c r="FY37" s="365">
        <v>6086</v>
      </c>
      <c r="FZ37" s="365">
        <v>6059</v>
      </c>
      <c r="GA37" s="365">
        <v>6044</v>
      </c>
      <c r="GB37" s="365">
        <v>6107</v>
      </c>
      <c r="GC37" s="365">
        <v>6206</v>
      </c>
      <c r="GD37" s="365">
        <v>6159</v>
      </c>
      <c r="GE37" s="365">
        <v>6155</v>
      </c>
      <c r="GF37" s="374">
        <v>6142</v>
      </c>
      <c r="GG37" s="365">
        <v>5967</v>
      </c>
      <c r="GH37" s="315">
        <v>-175</v>
      </c>
      <c r="GI37" s="316">
        <v>97.150765223054407</v>
      </c>
      <c r="GJ37" s="315">
        <v>-77</v>
      </c>
      <c r="GK37" s="316">
        <v>98.726009265387205</v>
      </c>
      <c r="GL37" s="716"/>
      <c r="GM37" s="716"/>
      <c r="GN37" s="717"/>
      <c r="GO37" s="719"/>
      <c r="GP37" s="720">
        <v>2296492</v>
      </c>
      <c r="GQ37" s="720">
        <v>2254060</v>
      </c>
      <c r="GR37" s="720">
        <v>2330983</v>
      </c>
      <c r="GS37" s="720">
        <v>2321254</v>
      </c>
    </row>
    <row r="38" spans="1:201" ht="15" outlineLevel="2">
      <c r="A38" s="363">
        <v>736</v>
      </c>
      <c r="B38" s="364" t="s">
        <v>534</v>
      </c>
      <c r="C38" s="335" t="s">
        <v>463</v>
      </c>
      <c r="D38" s="365">
        <v>20871</v>
      </c>
      <c r="E38" s="365">
        <v>20847</v>
      </c>
      <c r="F38" s="365">
        <v>20694</v>
      </c>
      <c r="G38" s="365">
        <v>20890</v>
      </c>
      <c r="H38" s="365">
        <v>20763</v>
      </c>
      <c r="I38" s="365">
        <v>20974</v>
      </c>
      <c r="J38" s="365">
        <v>20850</v>
      </c>
      <c r="K38" s="365">
        <v>20840</v>
      </c>
      <c r="L38" s="365">
        <v>20727</v>
      </c>
      <c r="M38" s="365">
        <v>21022</v>
      </c>
      <c r="N38" s="365">
        <v>21081</v>
      </c>
      <c r="O38" s="365">
        <v>21697</v>
      </c>
      <c r="P38" s="368">
        <v>21678</v>
      </c>
      <c r="Q38" s="368">
        <v>21448</v>
      </c>
      <c r="R38" s="371">
        <v>21450</v>
      </c>
      <c r="S38" s="368">
        <v>21503</v>
      </c>
      <c r="T38" s="368">
        <v>21374</v>
      </c>
      <c r="U38" s="368">
        <v>21447</v>
      </c>
      <c r="V38" s="368">
        <v>21454</v>
      </c>
      <c r="W38" s="368">
        <v>21057</v>
      </c>
      <c r="X38" s="368">
        <v>21015</v>
      </c>
      <c r="Y38" s="368">
        <v>21165</v>
      </c>
      <c r="Z38" s="368">
        <v>21366</v>
      </c>
      <c r="AA38" s="368">
        <v>21900</v>
      </c>
      <c r="AB38" s="365">
        <v>21524</v>
      </c>
      <c r="AC38" s="365">
        <v>21723</v>
      </c>
      <c r="AD38" s="365">
        <v>21647</v>
      </c>
      <c r="AE38" s="365">
        <v>21611</v>
      </c>
      <c r="AF38" s="365">
        <v>21671</v>
      </c>
      <c r="AG38" s="365">
        <v>21521</v>
      </c>
      <c r="AH38" s="365">
        <v>21404</v>
      </c>
      <c r="AI38" s="365">
        <v>21467</v>
      </c>
      <c r="AJ38" s="365">
        <v>21734</v>
      </c>
      <c r="AK38" s="365">
        <v>21967</v>
      </c>
      <c r="AL38" s="365">
        <v>21898</v>
      </c>
      <c r="AM38" s="365">
        <v>21979</v>
      </c>
      <c r="AN38" s="368">
        <v>21978</v>
      </c>
      <c r="AO38" s="368">
        <v>22241</v>
      </c>
      <c r="AP38" s="368">
        <v>22470</v>
      </c>
      <c r="AQ38" s="368">
        <v>22389</v>
      </c>
      <c r="AR38" s="368">
        <v>22523</v>
      </c>
      <c r="AS38" s="368">
        <v>22773</v>
      </c>
      <c r="AT38" s="368">
        <v>22748</v>
      </c>
      <c r="AU38" s="368">
        <v>22994</v>
      </c>
      <c r="AV38" s="368">
        <v>22844</v>
      </c>
      <c r="AW38" s="368">
        <v>22958</v>
      </c>
      <c r="AX38" s="368">
        <v>22947</v>
      </c>
      <c r="AY38" s="368">
        <v>23121</v>
      </c>
      <c r="AZ38" s="365">
        <v>23145</v>
      </c>
      <c r="BA38" s="365">
        <v>23622</v>
      </c>
      <c r="BB38" s="365">
        <v>24129</v>
      </c>
      <c r="BC38" s="365">
        <v>24309</v>
      </c>
      <c r="BD38" s="365">
        <v>24322</v>
      </c>
      <c r="BE38" s="365">
        <v>24019</v>
      </c>
      <c r="BF38" s="365">
        <v>24075</v>
      </c>
      <c r="BG38" s="365">
        <v>23776</v>
      </c>
      <c r="BH38" s="365">
        <v>23646</v>
      </c>
      <c r="BI38" s="365">
        <v>23316</v>
      </c>
      <c r="BJ38" s="365">
        <v>23719</v>
      </c>
      <c r="BK38" s="365">
        <v>23873</v>
      </c>
      <c r="BL38" s="368">
        <v>23989</v>
      </c>
      <c r="BM38" s="368">
        <v>24266</v>
      </c>
      <c r="BN38" s="368">
        <v>24308</v>
      </c>
      <c r="BO38" s="368">
        <v>24385</v>
      </c>
      <c r="BP38" s="368">
        <v>24536</v>
      </c>
      <c r="BQ38" s="368">
        <v>24579</v>
      </c>
      <c r="BR38" s="368">
        <v>24583</v>
      </c>
      <c r="BS38" s="368">
        <v>24371</v>
      </c>
      <c r="BT38" s="368">
        <v>24356</v>
      </c>
      <c r="BU38" s="368">
        <v>24353</v>
      </c>
      <c r="BV38" s="368">
        <v>24501</v>
      </c>
      <c r="BW38" s="368">
        <v>24629</v>
      </c>
      <c r="BX38" s="365">
        <v>24590</v>
      </c>
      <c r="BY38" s="365">
        <v>24459</v>
      </c>
      <c r="BZ38" s="365">
        <v>24016</v>
      </c>
      <c r="CA38" s="365">
        <v>23756</v>
      </c>
      <c r="CB38" s="365">
        <v>23545</v>
      </c>
      <c r="CC38" s="365">
        <v>22793</v>
      </c>
      <c r="CD38" s="365">
        <v>22810</v>
      </c>
      <c r="CE38" s="365">
        <v>22728</v>
      </c>
      <c r="CF38" s="365">
        <v>22506</v>
      </c>
      <c r="CG38" s="365">
        <v>22418</v>
      </c>
      <c r="CH38" s="365">
        <v>22293</v>
      </c>
      <c r="CI38" s="365">
        <v>22156</v>
      </c>
      <c r="CJ38" s="368">
        <v>22000</v>
      </c>
      <c r="CK38" s="368">
        <v>22005</v>
      </c>
      <c r="CL38" s="368">
        <v>21981</v>
      </c>
      <c r="CM38" s="368">
        <v>22021</v>
      </c>
      <c r="CN38" s="368">
        <v>22073</v>
      </c>
      <c r="CO38" s="368">
        <v>22201</v>
      </c>
      <c r="CP38" s="368">
        <v>22353</v>
      </c>
      <c r="CQ38" s="368">
        <v>22300</v>
      </c>
      <c r="CR38" s="368">
        <v>23255</v>
      </c>
      <c r="CS38" s="368">
        <v>23744</v>
      </c>
      <c r="CT38" s="368">
        <v>23659</v>
      </c>
      <c r="CU38" s="368">
        <v>23578</v>
      </c>
      <c r="CV38" s="365">
        <v>23533</v>
      </c>
      <c r="CW38" s="365">
        <v>23558</v>
      </c>
      <c r="CX38" s="365">
        <v>23397</v>
      </c>
      <c r="CY38" s="365">
        <v>23434</v>
      </c>
      <c r="CZ38" s="365">
        <v>23397</v>
      </c>
      <c r="DA38" s="365">
        <v>23428</v>
      </c>
      <c r="DB38" s="365">
        <v>23455</v>
      </c>
      <c r="DC38" s="365">
        <v>23434</v>
      </c>
      <c r="DD38" s="365">
        <v>23462</v>
      </c>
      <c r="DE38" s="365">
        <v>23611</v>
      </c>
      <c r="DF38" s="365">
        <v>23612</v>
      </c>
      <c r="DG38" s="365">
        <v>23511</v>
      </c>
      <c r="DH38" s="368">
        <v>23536</v>
      </c>
      <c r="DI38" s="368">
        <v>23497</v>
      </c>
      <c r="DJ38" s="368">
        <v>23568</v>
      </c>
      <c r="DK38" s="368">
        <v>23459</v>
      </c>
      <c r="DL38" s="368">
        <v>23465</v>
      </c>
      <c r="DM38" s="368">
        <v>23400</v>
      </c>
      <c r="DN38" s="368">
        <v>23251</v>
      </c>
      <c r="DO38" s="368">
        <v>23253</v>
      </c>
      <c r="DP38" s="368">
        <v>23198</v>
      </c>
      <c r="DQ38" s="368">
        <v>23095</v>
      </c>
      <c r="DR38" s="368">
        <v>22996</v>
      </c>
      <c r="DS38" s="368">
        <v>23012</v>
      </c>
      <c r="DT38" s="365">
        <v>23039</v>
      </c>
      <c r="DU38" s="365">
        <v>23845</v>
      </c>
      <c r="DV38" s="365">
        <v>24448</v>
      </c>
      <c r="DW38" s="365">
        <v>24766</v>
      </c>
      <c r="DX38" s="365">
        <v>25124</v>
      </c>
      <c r="DY38" s="365">
        <v>25124</v>
      </c>
      <c r="DZ38" s="365">
        <v>25049</v>
      </c>
      <c r="EA38" s="365">
        <v>24588</v>
      </c>
      <c r="EB38" s="365">
        <v>24540</v>
      </c>
      <c r="EC38" s="365">
        <v>24358</v>
      </c>
      <c r="ED38" s="365">
        <v>24173</v>
      </c>
      <c r="EE38" s="365">
        <v>23938</v>
      </c>
      <c r="EF38" s="368">
        <v>23945</v>
      </c>
      <c r="EG38" s="368">
        <v>23998</v>
      </c>
      <c r="EH38" s="368">
        <v>23857</v>
      </c>
      <c r="EI38" s="368">
        <v>23912</v>
      </c>
      <c r="EJ38" s="368">
        <v>23859</v>
      </c>
      <c r="EK38" s="368">
        <v>23831</v>
      </c>
      <c r="EL38" s="368">
        <v>23969</v>
      </c>
      <c r="EM38" s="368">
        <v>24074</v>
      </c>
      <c r="EN38" s="368">
        <v>24459</v>
      </c>
      <c r="EO38" s="368">
        <v>24471</v>
      </c>
      <c r="EP38" s="368">
        <v>24358</v>
      </c>
      <c r="EQ38" s="368">
        <v>24398</v>
      </c>
      <c r="ER38" s="365">
        <v>24637</v>
      </c>
      <c r="ES38" s="365">
        <v>24666</v>
      </c>
      <c r="ET38" s="365">
        <v>24399</v>
      </c>
      <c r="EU38" s="365">
        <v>24401</v>
      </c>
      <c r="EV38" s="365">
        <v>24677</v>
      </c>
      <c r="EW38" s="365">
        <v>24693</v>
      </c>
      <c r="EX38" s="365">
        <v>25830</v>
      </c>
      <c r="EY38" s="365">
        <v>25998</v>
      </c>
      <c r="EZ38" s="365">
        <v>26020</v>
      </c>
      <c r="FA38" s="365">
        <v>26254</v>
      </c>
      <c r="FB38" s="365">
        <v>26292</v>
      </c>
      <c r="FC38" s="365">
        <v>26476</v>
      </c>
      <c r="FD38" s="368">
        <v>26714</v>
      </c>
      <c r="FE38" s="368">
        <v>26959</v>
      </c>
      <c r="FF38" s="368">
        <v>26734</v>
      </c>
      <c r="FG38" s="368">
        <v>26864</v>
      </c>
      <c r="FH38" s="368">
        <v>26967</v>
      </c>
      <c r="FI38" s="368">
        <v>26867</v>
      </c>
      <c r="FJ38" s="368">
        <v>26893</v>
      </c>
      <c r="FK38" s="368">
        <v>27086</v>
      </c>
      <c r="FL38" s="368">
        <v>27174</v>
      </c>
      <c r="FM38" s="368">
        <v>27247</v>
      </c>
      <c r="FN38" s="368">
        <v>27300</v>
      </c>
      <c r="FO38" s="368">
        <v>27515</v>
      </c>
      <c r="FP38" s="365">
        <v>27678</v>
      </c>
      <c r="FQ38" s="365">
        <v>27697</v>
      </c>
      <c r="FR38" s="365">
        <v>27707</v>
      </c>
      <c r="FS38" s="365">
        <v>27651</v>
      </c>
      <c r="FT38" s="365">
        <v>27956</v>
      </c>
      <c r="FU38" s="365">
        <v>28085</v>
      </c>
      <c r="FV38" s="365">
        <v>28248</v>
      </c>
      <c r="FW38" s="365">
        <v>28280</v>
      </c>
      <c r="FX38" s="365">
        <v>28294</v>
      </c>
      <c r="FY38" s="365">
        <v>28474</v>
      </c>
      <c r="FZ38" s="365">
        <v>28462</v>
      </c>
      <c r="GA38" s="365">
        <v>28615</v>
      </c>
      <c r="GB38" s="365">
        <v>29046</v>
      </c>
      <c r="GC38" s="365">
        <v>29106</v>
      </c>
      <c r="GD38" s="365">
        <v>28946</v>
      </c>
      <c r="GE38" s="365">
        <v>28825</v>
      </c>
      <c r="GF38" s="374">
        <v>28905</v>
      </c>
      <c r="GG38" s="365">
        <v>27828</v>
      </c>
      <c r="GH38" s="315">
        <v>-1077</v>
      </c>
      <c r="GI38" s="316">
        <v>96.274001037882698</v>
      </c>
      <c r="GJ38" s="315">
        <v>-787</v>
      </c>
      <c r="GK38" s="316">
        <v>97.249694216320094</v>
      </c>
      <c r="GL38" s="716"/>
      <c r="GM38" s="716"/>
      <c r="GN38" s="717"/>
      <c r="GO38" s="719"/>
      <c r="GP38" s="720">
        <v>2276078</v>
      </c>
      <c r="GQ38" s="720">
        <v>2279330</v>
      </c>
      <c r="GR38" s="720">
        <v>2328564</v>
      </c>
      <c r="GS38" s="720">
        <v>2307694</v>
      </c>
    </row>
    <row r="39" spans="1:201" ht="15" outlineLevel="2">
      <c r="A39" s="363">
        <v>858</v>
      </c>
      <c r="B39" s="364" t="s">
        <v>534</v>
      </c>
      <c r="C39" s="335" t="s">
        <v>572</v>
      </c>
      <c r="D39" s="365">
        <v>9533</v>
      </c>
      <c r="E39" s="365">
        <v>9674</v>
      </c>
      <c r="F39" s="365">
        <v>9709</v>
      </c>
      <c r="G39" s="365">
        <v>9666</v>
      </c>
      <c r="H39" s="365">
        <v>9611</v>
      </c>
      <c r="I39" s="365">
        <v>9634</v>
      </c>
      <c r="J39" s="365">
        <v>9421</v>
      </c>
      <c r="K39" s="365">
        <v>9611</v>
      </c>
      <c r="L39" s="365">
        <v>9303</v>
      </c>
      <c r="M39" s="365">
        <v>9312</v>
      </c>
      <c r="N39" s="365">
        <v>9258</v>
      </c>
      <c r="O39" s="365">
        <v>9408</v>
      </c>
      <c r="P39" s="368">
        <v>9471</v>
      </c>
      <c r="Q39" s="368">
        <v>9455</v>
      </c>
      <c r="R39" s="371">
        <v>9477</v>
      </c>
      <c r="S39" s="368">
        <v>9317</v>
      </c>
      <c r="T39" s="368">
        <v>9667</v>
      </c>
      <c r="U39" s="368">
        <v>9747</v>
      </c>
      <c r="V39" s="368">
        <v>9803</v>
      </c>
      <c r="W39" s="368">
        <v>9854</v>
      </c>
      <c r="X39" s="368">
        <v>9988</v>
      </c>
      <c r="Y39" s="368">
        <v>10020</v>
      </c>
      <c r="Z39" s="368">
        <v>10052</v>
      </c>
      <c r="AA39" s="368">
        <v>10039</v>
      </c>
      <c r="AB39" s="365">
        <v>10020</v>
      </c>
      <c r="AC39" s="365">
        <v>10088</v>
      </c>
      <c r="AD39" s="365">
        <v>10052</v>
      </c>
      <c r="AE39" s="365">
        <v>9978</v>
      </c>
      <c r="AF39" s="365">
        <v>10125</v>
      </c>
      <c r="AG39" s="365">
        <v>10048</v>
      </c>
      <c r="AH39" s="365">
        <v>10006</v>
      </c>
      <c r="AI39" s="365">
        <v>9955</v>
      </c>
      <c r="AJ39" s="365">
        <v>9872</v>
      </c>
      <c r="AK39" s="365">
        <v>10062</v>
      </c>
      <c r="AL39" s="365">
        <v>9938</v>
      </c>
      <c r="AM39" s="365">
        <v>9892</v>
      </c>
      <c r="AN39" s="368">
        <v>9971</v>
      </c>
      <c r="AO39" s="368">
        <v>9888</v>
      </c>
      <c r="AP39" s="368">
        <v>9908</v>
      </c>
      <c r="AQ39" s="368">
        <v>9917</v>
      </c>
      <c r="AR39" s="368">
        <v>10030</v>
      </c>
      <c r="AS39" s="368">
        <v>10046</v>
      </c>
      <c r="AT39" s="368">
        <v>10057</v>
      </c>
      <c r="AU39" s="368">
        <v>10140</v>
      </c>
      <c r="AV39" s="368">
        <v>10110</v>
      </c>
      <c r="AW39" s="368">
        <v>10133</v>
      </c>
      <c r="AX39" s="368">
        <v>10147</v>
      </c>
      <c r="AY39" s="368">
        <v>10189</v>
      </c>
      <c r="AZ39" s="365">
        <v>10268</v>
      </c>
      <c r="BA39" s="365">
        <v>10286</v>
      </c>
      <c r="BB39" s="365">
        <v>10284</v>
      </c>
      <c r="BC39" s="365">
        <v>10300</v>
      </c>
      <c r="BD39" s="365">
        <v>10286</v>
      </c>
      <c r="BE39" s="365">
        <v>10194</v>
      </c>
      <c r="BF39" s="365">
        <v>10215</v>
      </c>
      <c r="BG39" s="365">
        <v>10187</v>
      </c>
      <c r="BH39" s="365">
        <v>10243</v>
      </c>
      <c r="BI39" s="365">
        <v>10214</v>
      </c>
      <c r="BJ39" s="365">
        <v>10247</v>
      </c>
      <c r="BK39" s="365">
        <v>10293</v>
      </c>
      <c r="BL39" s="368">
        <v>10276</v>
      </c>
      <c r="BM39" s="368">
        <v>10274</v>
      </c>
      <c r="BN39" s="368">
        <v>10267</v>
      </c>
      <c r="BO39" s="368">
        <v>10312</v>
      </c>
      <c r="BP39" s="368">
        <v>10339</v>
      </c>
      <c r="BQ39" s="368">
        <v>10299</v>
      </c>
      <c r="BR39" s="368">
        <v>10152</v>
      </c>
      <c r="BS39" s="368">
        <v>10076</v>
      </c>
      <c r="BT39" s="368">
        <v>10067</v>
      </c>
      <c r="BU39" s="368">
        <v>10072</v>
      </c>
      <c r="BV39" s="368">
        <v>10008</v>
      </c>
      <c r="BW39" s="368">
        <v>10082</v>
      </c>
      <c r="BX39" s="365">
        <v>10145</v>
      </c>
      <c r="BY39" s="365">
        <v>10137</v>
      </c>
      <c r="BZ39" s="365">
        <v>10047</v>
      </c>
      <c r="CA39" s="365">
        <v>10014</v>
      </c>
      <c r="CB39" s="365">
        <v>10051</v>
      </c>
      <c r="CC39" s="365">
        <v>10037</v>
      </c>
      <c r="CD39" s="365">
        <v>9990</v>
      </c>
      <c r="CE39" s="365">
        <v>9994</v>
      </c>
      <c r="CF39" s="365">
        <v>10137</v>
      </c>
      <c r="CG39" s="365">
        <v>10102</v>
      </c>
      <c r="CH39" s="365">
        <v>10261</v>
      </c>
      <c r="CI39" s="365">
        <v>10232</v>
      </c>
      <c r="CJ39" s="368">
        <v>10185</v>
      </c>
      <c r="CK39" s="368">
        <v>10181</v>
      </c>
      <c r="CL39" s="368">
        <v>10161</v>
      </c>
      <c r="CM39" s="368">
        <v>10169</v>
      </c>
      <c r="CN39" s="368">
        <v>10379</v>
      </c>
      <c r="CO39" s="368">
        <v>10416</v>
      </c>
      <c r="CP39" s="368">
        <v>10430</v>
      </c>
      <c r="CQ39" s="368">
        <v>10354</v>
      </c>
      <c r="CR39" s="368">
        <v>10382</v>
      </c>
      <c r="CS39" s="368">
        <v>10425</v>
      </c>
      <c r="CT39" s="368">
        <v>10411</v>
      </c>
      <c r="CU39" s="368">
        <v>10376</v>
      </c>
      <c r="CV39" s="365">
        <v>10296</v>
      </c>
      <c r="CW39" s="365">
        <v>10248</v>
      </c>
      <c r="CX39" s="365">
        <v>10268</v>
      </c>
      <c r="CY39" s="365">
        <v>10259</v>
      </c>
      <c r="CZ39" s="365">
        <v>10245</v>
      </c>
      <c r="DA39" s="365">
        <v>10166</v>
      </c>
      <c r="DB39" s="365">
        <v>10115</v>
      </c>
      <c r="DC39" s="365">
        <v>10081</v>
      </c>
      <c r="DD39" s="365">
        <v>10076</v>
      </c>
      <c r="DE39" s="365">
        <v>10033</v>
      </c>
      <c r="DF39" s="365">
        <v>10017</v>
      </c>
      <c r="DG39" s="365">
        <v>9967</v>
      </c>
      <c r="DH39" s="368">
        <v>10014</v>
      </c>
      <c r="DI39" s="368">
        <v>10013</v>
      </c>
      <c r="DJ39" s="368">
        <v>10145</v>
      </c>
      <c r="DK39" s="368">
        <v>10079</v>
      </c>
      <c r="DL39" s="368">
        <v>10011</v>
      </c>
      <c r="DM39" s="368">
        <v>10014</v>
      </c>
      <c r="DN39" s="368">
        <v>10002</v>
      </c>
      <c r="DO39" s="368">
        <v>10172</v>
      </c>
      <c r="DP39" s="368">
        <v>10225</v>
      </c>
      <c r="DQ39" s="368">
        <v>10193</v>
      </c>
      <c r="DR39" s="368">
        <v>10178</v>
      </c>
      <c r="DS39" s="368">
        <v>10352</v>
      </c>
      <c r="DT39" s="365">
        <v>10379</v>
      </c>
      <c r="DU39" s="365">
        <v>10624</v>
      </c>
      <c r="DV39" s="365">
        <v>10797</v>
      </c>
      <c r="DW39" s="365">
        <v>10857</v>
      </c>
      <c r="DX39" s="365">
        <v>10929</v>
      </c>
      <c r="DY39" s="365">
        <v>10907</v>
      </c>
      <c r="DZ39" s="365">
        <v>10925</v>
      </c>
      <c r="EA39" s="365">
        <v>10807</v>
      </c>
      <c r="EB39" s="365">
        <v>10818</v>
      </c>
      <c r="EC39" s="365">
        <v>10769</v>
      </c>
      <c r="ED39" s="365">
        <v>10745</v>
      </c>
      <c r="EE39" s="365">
        <v>10765</v>
      </c>
      <c r="EF39" s="368">
        <v>10796</v>
      </c>
      <c r="EG39" s="368">
        <v>10813</v>
      </c>
      <c r="EH39" s="368">
        <v>10764</v>
      </c>
      <c r="EI39" s="368">
        <v>10703</v>
      </c>
      <c r="EJ39" s="368">
        <v>10755</v>
      </c>
      <c r="EK39" s="368">
        <v>10779</v>
      </c>
      <c r="EL39" s="368">
        <v>10798</v>
      </c>
      <c r="EM39" s="368">
        <v>10824</v>
      </c>
      <c r="EN39" s="368">
        <v>10845</v>
      </c>
      <c r="EO39" s="368">
        <v>10840</v>
      </c>
      <c r="EP39" s="368">
        <v>10849</v>
      </c>
      <c r="EQ39" s="368">
        <v>10892</v>
      </c>
      <c r="ER39" s="365">
        <v>10943</v>
      </c>
      <c r="ES39" s="365">
        <v>10921</v>
      </c>
      <c r="ET39" s="365">
        <v>10876</v>
      </c>
      <c r="EU39" s="365">
        <v>10830</v>
      </c>
      <c r="EV39" s="365">
        <v>10849</v>
      </c>
      <c r="EW39" s="365">
        <v>10885</v>
      </c>
      <c r="EX39" s="365">
        <v>11100</v>
      </c>
      <c r="EY39" s="365">
        <v>11132</v>
      </c>
      <c r="EZ39" s="365">
        <v>11114</v>
      </c>
      <c r="FA39" s="365">
        <v>11175</v>
      </c>
      <c r="FB39" s="365">
        <v>11151</v>
      </c>
      <c r="FC39" s="365">
        <v>11240</v>
      </c>
      <c r="FD39" s="368">
        <v>11353</v>
      </c>
      <c r="FE39" s="368">
        <v>11360</v>
      </c>
      <c r="FF39" s="368">
        <v>11321</v>
      </c>
      <c r="FG39" s="368">
        <v>11281</v>
      </c>
      <c r="FH39" s="368">
        <v>11271</v>
      </c>
      <c r="FI39" s="368">
        <v>11264</v>
      </c>
      <c r="FJ39" s="368">
        <v>11300</v>
      </c>
      <c r="FK39" s="368">
        <v>11305</v>
      </c>
      <c r="FL39" s="368">
        <v>11285</v>
      </c>
      <c r="FM39" s="368">
        <v>11333</v>
      </c>
      <c r="FN39" s="368">
        <v>11290</v>
      </c>
      <c r="FO39" s="368">
        <v>11260</v>
      </c>
      <c r="FP39" s="365">
        <v>11315</v>
      </c>
      <c r="FQ39" s="365">
        <v>11316</v>
      </c>
      <c r="FR39" s="365">
        <v>11355</v>
      </c>
      <c r="FS39" s="365">
        <v>11345</v>
      </c>
      <c r="FT39" s="365">
        <v>11317</v>
      </c>
      <c r="FU39" s="365">
        <v>11316</v>
      </c>
      <c r="FV39" s="365">
        <v>11353</v>
      </c>
      <c r="FW39" s="365">
        <v>11371</v>
      </c>
      <c r="FX39" s="365">
        <v>11371</v>
      </c>
      <c r="FY39" s="365">
        <v>11395</v>
      </c>
      <c r="FZ39" s="365">
        <v>11395</v>
      </c>
      <c r="GA39" s="365">
        <v>11431</v>
      </c>
      <c r="GB39" s="365">
        <v>11549</v>
      </c>
      <c r="GC39" s="365">
        <v>11522</v>
      </c>
      <c r="GD39" s="365">
        <v>11474</v>
      </c>
      <c r="GE39" s="365">
        <v>11440</v>
      </c>
      <c r="GF39" s="374">
        <v>11440</v>
      </c>
      <c r="GG39" s="365">
        <v>11197</v>
      </c>
      <c r="GH39" s="315">
        <v>-243</v>
      </c>
      <c r="GI39" s="316">
        <v>97.875874125874105</v>
      </c>
      <c r="GJ39" s="315">
        <v>-234</v>
      </c>
      <c r="GK39" s="316">
        <v>97.952935001312198</v>
      </c>
      <c r="GL39" s="716"/>
      <c r="GM39" s="716"/>
      <c r="GN39" s="717"/>
      <c r="GO39" s="719"/>
      <c r="GP39" s="720">
        <v>2278197</v>
      </c>
      <c r="GQ39" s="720">
        <v>2285762</v>
      </c>
      <c r="GR39" s="720">
        <v>2325821</v>
      </c>
      <c r="GS39" s="720">
        <v>2306143</v>
      </c>
    </row>
    <row r="40" spans="1:201" ht="15" outlineLevel="2">
      <c r="A40" s="363">
        <v>885</v>
      </c>
      <c r="B40" s="364" t="s">
        <v>534</v>
      </c>
      <c r="C40" s="335" t="s">
        <v>573</v>
      </c>
      <c r="D40" s="365">
        <v>5184</v>
      </c>
      <c r="E40" s="365">
        <v>5180</v>
      </c>
      <c r="F40" s="365">
        <v>5160</v>
      </c>
      <c r="G40" s="365">
        <v>5086</v>
      </c>
      <c r="H40" s="365">
        <v>5080</v>
      </c>
      <c r="I40" s="365">
        <v>5075</v>
      </c>
      <c r="J40" s="365">
        <v>5058</v>
      </c>
      <c r="K40" s="365">
        <v>5070</v>
      </c>
      <c r="L40" s="365">
        <v>5064</v>
      </c>
      <c r="M40" s="365">
        <v>5094</v>
      </c>
      <c r="N40" s="365">
        <v>5078</v>
      </c>
      <c r="O40" s="365">
        <v>5104</v>
      </c>
      <c r="P40" s="368">
        <v>5074</v>
      </c>
      <c r="Q40" s="368">
        <v>5039</v>
      </c>
      <c r="R40" s="371">
        <v>5057</v>
      </c>
      <c r="S40" s="368">
        <v>5005</v>
      </c>
      <c r="T40" s="368">
        <v>4973</v>
      </c>
      <c r="U40" s="368">
        <v>4985</v>
      </c>
      <c r="V40" s="368">
        <v>5036</v>
      </c>
      <c r="W40" s="368">
        <v>5094</v>
      </c>
      <c r="X40" s="368">
        <v>5043</v>
      </c>
      <c r="Y40" s="368">
        <v>5053</v>
      </c>
      <c r="Z40" s="368">
        <v>5047</v>
      </c>
      <c r="AA40" s="368">
        <v>5038</v>
      </c>
      <c r="AB40" s="365">
        <v>4760</v>
      </c>
      <c r="AC40" s="365">
        <v>5045</v>
      </c>
      <c r="AD40" s="365">
        <v>5034</v>
      </c>
      <c r="AE40" s="365">
        <v>5018</v>
      </c>
      <c r="AF40" s="365">
        <v>5034</v>
      </c>
      <c r="AG40" s="365">
        <v>4961</v>
      </c>
      <c r="AH40" s="365">
        <v>5060</v>
      </c>
      <c r="AI40" s="365">
        <v>5116</v>
      </c>
      <c r="AJ40" s="365">
        <v>5127</v>
      </c>
      <c r="AK40" s="365">
        <v>5155</v>
      </c>
      <c r="AL40" s="365">
        <v>5158</v>
      </c>
      <c r="AM40" s="365">
        <v>5276</v>
      </c>
      <c r="AN40" s="368">
        <v>5280</v>
      </c>
      <c r="AO40" s="368">
        <v>5284</v>
      </c>
      <c r="AP40" s="368">
        <v>5295</v>
      </c>
      <c r="AQ40" s="368">
        <v>5293</v>
      </c>
      <c r="AR40" s="368">
        <v>5273</v>
      </c>
      <c r="AS40" s="368">
        <v>5259</v>
      </c>
      <c r="AT40" s="368">
        <v>5281</v>
      </c>
      <c r="AU40" s="368">
        <v>4821</v>
      </c>
      <c r="AV40" s="368">
        <v>5255</v>
      </c>
      <c r="AW40" s="368">
        <v>5305</v>
      </c>
      <c r="AX40" s="368">
        <v>5321</v>
      </c>
      <c r="AY40" s="368">
        <v>5310</v>
      </c>
      <c r="AZ40" s="365">
        <v>5341</v>
      </c>
      <c r="BA40" s="365">
        <v>5384</v>
      </c>
      <c r="BB40" s="365">
        <v>5281</v>
      </c>
      <c r="BC40" s="365">
        <v>5356</v>
      </c>
      <c r="BD40" s="365">
        <v>5364</v>
      </c>
      <c r="BE40" s="365">
        <v>5325</v>
      </c>
      <c r="BF40" s="365">
        <v>5313</v>
      </c>
      <c r="BG40" s="365">
        <v>5294</v>
      </c>
      <c r="BH40" s="365">
        <v>5278</v>
      </c>
      <c r="BI40" s="365">
        <v>5178</v>
      </c>
      <c r="BJ40" s="365">
        <v>5234</v>
      </c>
      <c r="BK40" s="365">
        <v>5245</v>
      </c>
      <c r="BL40" s="368">
        <v>5299</v>
      </c>
      <c r="BM40" s="368">
        <v>5378</v>
      </c>
      <c r="BN40" s="368">
        <v>5392</v>
      </c>
      <c r="BO40" s="368">
        <v>5386</v>
      </c>
      <c r="BP40" s="368">
        <v>5418</v>
      </c>
      <c r="BQ40" s="368">
        <v>5360</v>
      </c>
      <c r="BR40" s="368">
        <v>5260</v>
      </c>
      <c r="BS40" s="368">
        <v>5253</v>
      </c>
      <c r="BT40" s="368">
        <v>5244</v>
      </c>
      <c r="BU40" s="368">
        <v>5256</v>
      </c>
      <c r="BV40" s="368">
        <v>5257</v>
      </c>
      <c r="BW40" s="368">
        <v>5254</v>
      </c>
      <c r="BX40" s="365">
        <v>5263</v>
      </c>
      <c r="BY40" s="365">
        <v>5233</v>
      </c>
      <c r="BZ40" s="365">
        <v>5240</v>
      </c>
      <c r="CA40" s="365">
        <v>5200</v>
      </c>
      <c r="CB40" s="365">
        <v>5209</v>
      </c>
      <c r="CC40" s="365">
        <v>5204</v>
      </c>
      <c r="CD40" s="365">
        <v>5174</v>
      </c>
      <c r="CE40" s="365">
        <v>5183</v>
      </c>
      <c r="CF40" s="365">
        <v>5257</v>
      </c>
      <c r="CG40" s="365">
        <v>5258</v>
      </c>
      <c r="CH40" s="365">
        <v>5246</v>
      </c>
      <c r="CI40" s="365">
        <v>5242</v>
      </c>
      <c r="CJ40" s="368">
        <v>5249</v>
      </c>
      <c r="CK40" s="368">
        <v>5266</v>
      </c>
      <c r="CL40" s="368">
        <v>5269</v>
      </c>
      <c r="CM40" s="368">
        <v>5276</v>
      </c>
      <c r="CN40" s="368">
        <v>5313</v>
      </c>
      <c r="CO40" s="368">
        <v>5350</v>
      </c>
      <c r="CP40" s="368">
        <v>5384</v>
      </c>
      <c r="CQ40" s="368">
        <v>5427</v>
      </c>
      <c r="CR40" s="368">
        <v>5421</v>
      </c>
      <c r="CS40" s="368">
        <v>5439</v>
      </c>
      <c r="CT40" s="368">
        <v>5447</v>
      </c>
      <c r="CU40" s="368">
        <v>5413</v>
      </c>
      <c r="CV40" s="365">
        <v>5411</v>
      </c>
      <c r="CW40" s="365">
        <v>5381</v>
      </c>
      <c r="CX40" s="365">
        <v>5361</v>
      </c>
      <c r="CY40" s="365">
        <v>5347</v>
      </c>
      <c r="CZ40" s="365">
        <v>5336</v>
      </c>
      <c r="DA40" s="365">
        <v>5317</v>
      </c>
      <c r="DB40" s="365">
        <v>5324</v>
      </c>
      <c r="DC40" s="365">
        <v>5312</v>
      </c>
      <c r="DD40" s="365">
        <v>5306</v>
      </c>
      <c r="DE40" s="365">
        <v>5285</v>
      </c>
      <c r="DF40" s="365">
        <v>5277</v>
      </c>
      <c r="DG40" s="365">
        <v>5253</v>
      </c>
      <c r="DH40" s="368">
        <v>5265</v>
      </c>
      <c r="DI40" s="368">
        <v>5286</v>
      </c>
      <c r="DJ40" s="368">
        <v>5284</v>
      </c>
      <c r="DK40" s="368">
        <v>5287</v>
      </c>
      <c r="DL40" s="368">
        <v>5298</v>
      </c>
      <c r="DM40" s="368">
        <v>5293</v>
      </c>
      <c r="DN40" s="368">
        <v>5280</v>
      </c>
      <c r="DO40" s="368">
        <v>5272</v>
      </c>
      <c r="DP40" s="368">
        <v>5254</v>
      </c>
      <c r="DQ40" s="368">
        <v>5228</v>
      </c>
      <c r="DR40" s="368">
        <v>5189</v>
      </c>
      <c r="DS40" s="368">
        <v>5194</v>
      </c>
      <c r="DT40" s="365">
        <v>5172</v>
      </c>
      <c r="DU40" s="365">
        <v>5214</v>
      </c>
      <c r="DV40" s="365">
        <v>5242</v>
      </c>
      <c r="DW40" s="365">
        <v>5272</v>
      </c>
      <c r="DX40" s="365">
        <v>5295</v>
      </c>
      <c r="DY40" s="365">
        <v>5286</v>
      </c>
      <c r="DZ40" s="365">
        <v>5309</v>
      </c>
      <c r="EA40" s="365">
        <v>5296</v>
      </c>
      <c r="EB40" s="365">
        <v>5343</v>
      </c>
      <c r="EC40" s="365">
        <v>5355</v>
      </c>
      <c r="ED40" s="365">
        <v>5354</v>
      </c>
      <c r="EE40" s="365">
        <v>5354</v>
      </c>
      <c r="EF40" s="368">
        <v>5356</v>
      </c>
      <c r="EG40" s="368">
        <v>5375</v>
      </c>
      <c r="EH40" s="368">
        <v>5354</v>
      </c>
      <c r="EI40" s="368">
        <v>5352</v>
      </c>
      <c r="EJ40" s="368">
        <v>5347</v>
      </c>
      <c r="EK40" s="368">
        <v>5350</v>
      </c>
      <c r="EL40" s="368">
        <v>5376</v>
      </c>
      <c r="EM40" s="368">
        <v>5377</v>
      </c>
      <c r="EN40" s="368">
        <v>5419</v>
      </c>
      <c r="EO40" s="368">
        <v>5414</v>
      </c>
      <c r="EP40" s="368">
        <v>5427</v>
      </c>
      <c r="EQ40" s="368">
        <v>5454</v>
      </c>
      <c r="ER40" s="365">
        <v>5485</v>
      </c>
      <c r="ES40" s="365">
        <v>5456</v>
      </c>
      <c r="ET40" s="365">
        <v>5468</v>
      </c>
      <c r="EU40" s="365">
        <v>5466</v>
      </c>
      <c r="EV40" s="365">
        <v>5467</v>
      </c>
      <c r="EW40" s="365">
        <v>5441</v>
      </c>
      <c r="EX40" s="365">
        <v>5508</v>
      </c>
      <c r="EY40" s="365">
        <v>5488</v>
      </c>
      <c r="EZ40" s="365">
        <v>5472</v>
      </c>
      <c r="FA40" s="365">
        <v>5510</v>
      </c>
      <c r="FB40" s="365">
        <v>5506</v>
      </c>
      <c r="FC40" s="365">
        <v>5522</v>
      </c>
      <c r="FD40" s="368">
        <v>5559</v>
      </c>
      <c r="FE40" s="368">
        <v>5580</v>
      </c>
      <c r="FF40" s="368">
        <v>5569</v>
      </c>
      <c r="FG40" s="368">
        <v>5561</v>
      </c>
      <c r="FH40" s="368">
        <v>5556</v>
      </c>
      <c r="FI40" s="368">
        <v>5549</v>
      </c>
      <c r="FJ40" s="368">
        <v>5569</v>
      </c>
      <c r="FK40" s="368">
        <v>5571</v>
      </c>
      <c r="FL40" s="368">
        <v>5597</v>
      </c>
      <c r="FM40" s="368">
        <v>5620</v>
      </c>
      <c r="FN40" s="368">
        <v>5642</v>
      </c>
      <c r="FO40" s="368">
        <v>5663</v>
      </c>
      <c r="FP40" s="365">
        <v>5689</v>
      </c>
      <c r="FQ40" s="365">
        <v>5663</v>
      </c>
      <c r="FR40" s="365">
        <v>5648</v>
      </c>
      <c r="FS40" s="365">
        <v>5639</v>
      </c>
      <c r="FT40" s="365">
        <v>5639</v>
      </c>
      <c r="FU40" s="365">
        <v>5625</v>
      </c>
      <c r="FV40" s="365">
        <v>5621</v>
      </c>
      <c r="FW40" s="365">
        <v>5629</v>
      </c>
      <c r="FX40" s="365">
        <v>5632</v>
      </c>
      <c r="FY40" s="365">
        <v>5622</v>
      </c>
      <c r="FZ40" s="365">
        <v>5595</v>
      </c>
      <c r="GA40" s="365">
        <v>5597</v>
      </c>
      <c r="GB40" s="365">
        <v>5635</v>
      </c>
      <c r="GC40" s="365">
        <v>5553</v>
      </c>
      <c r="GD40" s="365">
        <v>5572</v>
      </c>
      <c r="GE40" s="365">
        <v>5541</v>
      </c>
      <c r="GF40" s="374">
        <v>5516</v>
      </c>
      <c r="GG40" s="365">
        <v>5420</v>
      </c>
      <c r="GH40" s="315">
        <v>-96</v>
      </c>
      <c r="GI40" s="316">
        <v>98.2596084118927</v>
      </c>
      <c r="GJ40" s="315">
        <v>-177</v>
      </c>
      <c r="GK40" s="316">
        <v>96.837591566910802</v>
      </c>
      <c r="GL40" s="716"/>
      <c r="GM40" s="716"/>
      <c r="GN40" s="717"/>
      <c r="GO40" s="719"/>
      <c r="GP40" s="720">
        <v>2277575</v>
      </c>
      <c r="GQ40" s="720">
        <v>2300364</v>
      </c>
      <c r="GR40" s="720">
        <v>2325579</v>
      </c>
      <c r="GS40" s="720">
        <v>2305154</v>
      </c>
    </row>
    <row r="41" spans="1:201" ht="15" outlineLevel="2">
      <c r="A41" s="363">
        <v>890</v>
      </c>
      <c r="B41" s="364" t="s">
        <v>534</v>
      </c>
      <c r="C41" s="335" t="s">
        <v>574</v>
      </c>
      <c r="D41" s="365">
        <v>15704</v>
      </c>
      <c r="E41" s="365">
        <v>15742</v>
      </c>
      <c r="F41" s="365">
        <v>15654</v>
      </c>
      <c r="G41" s="365">
        <v>15510</v>
      </c>
      <c r="H41" s="365">
        <v>15439</v>
      </c>
      <c r="I41" s="365">
        <v>15518</v>
      </c>
      <c r="J41" s="365">
        <v>15217</v>
      </c>
      <c r="K41" s="365">
        <v>15456</v>
      </c>
      <c r="L41" s="365">
        <v>14985</v>
      </c>
      <c r="M41" s="365">
        <v>15088</v>
      </c>
      <c r="N41" s="365">
        <v>15083</v>
      </c>
      <c r="O41" s="365">
        <v>15318</v>
      </c>
      <c r="P41" s="368">
        <v>15428</v>
      </c>
      <c r="Q41" s="368">
        <v>15379</v>
      </c>
      <c r="R41" s="371">
        <v>15333</v>
      </c>
      <c r="S41" s="368">
        <v>15206</v>
      </c>
      <c r="T41" s="368">
        <v>15511</v>
      </c>
      <c r="U41" s="368">
        <v>15545</v>
      </c>
      <c r="V41" s="368">
        <v>15535</v>
      </c>
      <c r="W41" s="368">
        <v>15488</v>
      </c>
      <c r="X41" s="368">
        <v>15558</v>
      </c>
      <c r="Y41" s="368">
        <v>15735</v>
      </c>
      <c r="Z41" s="368">
        <v>15690</v>
      </c>
      <c r="AA41" s="368">
        <v>15661</v>
      </c>
      <c r="AB41" s="365">
        <v>15660</v>
      </c>
      <c r="AC41" s="365">
        <v>15747</v>
      </c>
      <c r="AD41" s="365">
        <v>15759</v>
      </c>
      <c r="AE41" s="365">
        <v>15702</v>
      </c>
      <c r="AF41" s="365">
        <v>15750</v>
      </c>
      <c r="AG41" s="365">
        <v>15645</v>
      </c>
      <c r="AH41" s="365">
        <v>15541</v>
      </c>
      <c r="AI41" s="365">
        <v>15553</v>
      </c>
      <c r="AJ41" s="365">
        <v>15616</v>
      </c>
      <c r="AK41" s="365">
        <v>15699</v>
      </c>
      <c r="AL41" s="365">
        <v>15626</v>
      </c>
      <c r="AM41" s="365">
        <v>15694</v>
      </c>
      <c r="AN41" s="368">
        <v>15665</v>
      </c>
      <c r="AO41" s="368">
        <v>15656</v>
      </c>
      <c r="AP41" s="368">
        <v>15641</v>
      </c>
      <c r="AQ41" s="368">
        <v>15511</v>
      </c>
      <c r="AR41" s="368">
        <v>15512</v>
      </c>
      <c r="AS41" s="368">
        <v>15491</v>
      </c>
      <c r="AT41" s="368">
        <v>15473</v>
      </c>
      <c r="AU41" s="368">
        <v>15537</v>
      </c>
      <c r="AV41" s="368">
        <v>15420</v>
      </c>
      <c r="AW41" s="368">
        <v>15502</v>
      </c>
      <c r="AX41" s="368">
        <v>15485</v>
      </c>
      <c r="AY41" s="368">
        <v>15496</v>
      </c>
      <c r="AZ41" s="365">
        <v>15512</v>
      </c>
      <c r="BA41" s="365">
        <v>15534</v>
      </c>
      <c r="BB41" s="365">
        <v>15566</v>
      </c>
      <c r="BC41" s="365">
        <v>15538</v>
      </c>
      <c r="BD41" s="365">
        <v>15531</v>
      </c>
      <c r="BE41" s="365">
        <v>15497</v>
      </c>
      <c r="BF41" s="365">
        <v>15476</v>
      </c>
      <c r="BG41" s="365">
        <v>15382</v>
      </c>
      <c r="BH41" s="365">
        <v>15371</v>
      </c>
      <c r="BI41" s="365">
        <v>15246</v>
      </c>
      <c r="BJ41" s="365">
        <v>15333</v>
      </c>
      <c r="BK41" s="365">
        <v>15381</v>
      </c>
      <c r="BL41" s="368">
        <v>15386</v>
      </c>
      <c r="BM41" s="368">
        <v>15476</v>
      </c>
      <c r="BN41" s="368">
        <v>15403</v>
      </c>
      <c r="BO41" s="368">
        <v>15308</v>
      </c>
      <c r="BP41" s="368">
        <v>15304</v>
      </c>
      <c r="BQ41" s="368">
        <v>15237</v>
      </c>
      <c r="BR41" s="368">
        <v>15047</v>
      </c>
      <c r="BS41" s="368">
        <v>14980</v>
      </c>
      <c r="BT41" s="368">
        <v>14973</v>
      </c>
      <c r="BU41" s="368">
        <v>14952</v>
      </c>
      <c r="BV41" s="368">
        <v>14954</v>
      </c>
      <c r="BW41" s="368">
        <v>14958</v>
      </c>
      <c r="BX41" s="365">
        <v>15006</v>
      </c>
      <c r="BY41" s="365">
        <v>14990</v>
      </c>
      <c r="BZ41" s="365">
        <v>14978</v>
      </c>
      <c r="CA41" s="365">
        <v>14891</v>
      </c>
      <c r="CB41" s="365">
        <v>14691</v>
      </c>
      <c r="CC41" s="365">
        <v>14542</v>
      </c>
      <c r="CD41" s="365">
        <v>14496</v>
      </c>
      <c r="CE41" s="365">
        <v>14480</v>
      </c>
      <c r="CF41" s="365">
        <v>14411</v>
      </c>
      <c r="CG41" s="365">
        <v>14420</v>
      </c>
      <c r="CH41" s="365">
        <v>14417</v>
      </c>
      <c r="CI41" s="365">
        <v>14403</v>
      </c>
      <c r="CJ41" s="368">
        <v>14381</v>
      </c>
      <c r="CK41" s="368">
        <v>14425</v>
      </c>
      <c r="CL41" s="368">
        <v>14346</v>
      </c>
      <c r="CM41" s="368">
        <v>14322</v>
      </c>
      <c r="CN41" s="368">
        <v>14333</v>
      </c>
      <c r="CO41" s="368">
        <v>14377</v>
      </c>
      <c r="CP41" s="368">
        <v>14475</v>
      </c>
      <c r="CQ41" s="368">
        <v>14522</v>
      </c>
      <c r="CR41" s="368">
        <v>14569</v>
      </c>
      <c r="CS41" s="368">
        <v>14603</v>
      </c>
      <c r="CT41" s="368">
        <v>14645</v>
      </c>
      <c r="CU41" s="368">
        <v>14633</v>
      </c>
      <c r="CV41" s="365">
        <v>14635</v>
      </c>
      <c r="CW41" s="365">
        <v>14588</v>
      </c>
      <c r="CX41" s="365">
        <v>14527</v>
      </c>
      <c r="CY41" s="365">
        <v>14521</v>
      </c>
      <c r="CZ41" s="365">
        <v>14454</v>
      </c>
      <c r="DA41" s="365">
        <v>14404</v>
      </c>
      <c r="DB41" s="365">
        <v>14421</v>
      </c>
      <c r="DC41" s="365">
        <v>14396</v>
      </c>
      <c r="DD41" s="365">
        <v>14417</v>
      </c>
      <c r="DE41" s="365">
        <v>14386</v>
      </c>
      <c r="DF41" s="365">
        <v>14398</v>
      </c>
      <c r="DG41" s="365">
        <v>14397</v>
      </c>
      <c r="DH41" s="368">
        <v>14380</v>
      </c>
      <c r="DI41" s="368">
        <v>14383</v>
      </c>
      <c r="DJ41" s="368">
        <v>14352</v>
      </c>
      <c r="DK41" s="368">
        <v>14341</v>
      </c>
      <c r="DL41" s="368">
        <v>14345</v>
      </c>
      <c r="DM41" s="368">
        <v>14329</v>
      </c>
      <c r="DN41" s="368">
        <v>14315</v>
      </c>
      <c r="DO41" s="368">
        <v>14372</v>
      </c>
      <c r="DP41" s="368">
        <v>14433</v>
      </c>
      <c r="DQ41" s="368">
        <v>14480</v>
      </c>
      <c r="DR41" s="368">
        <v>14510</v>
      </c>
      <c r="DS41" s="368">
        <v>14533</v>
      </c>
      <c r="DT41" s="365">
        <v>14549</v>
      </c>
      <c r="DU41" s="365">
        <v>14827</v>
      </c>
      <c r="DV41" s="365">
        <v>14896</v>
      </c>
      <c r="DW41" s="365">
        <v>14867</v>
      </c>
      <c r="DX41" s="365">
        <v>14972</v>
      </c>
      <c r="DY41" s="365">
        <v>15019</v>
      </c>
      <c r="DZ41" s="365">
        <v>15051</v>
      </c>
      <c r="EA41" s="365">
        <v>14936</v>
      </c>
      <c r="EB41" s="365">
        <v>15002</v>
      </c>
      <c r="EC41" s="365">
        <v>14987</v>
      </c>
      <c r="ED41" s="365">
        <v>14922</v>
      </c>
      <c r="EE41" s="365">
        <v>14856</v>
      </c>
      <c r="EF41" s="368">
        <v>14850</v>
      </c>
      <c r="EG41" s="368">
        <v>14910</v>
      </c>
      <c r="EH41" s="368">
        <v>14826</v>
      </c>
      <c r="EI41" s="368">
        <v>14810</v>
      </c>
      <c r="EJ41" s="368">
        <v>14761</v>
      </c>
      <c r="EK41" s="368">
        <v>14791</v>
      </c>
      <c r="EL41" s="368">
        <v>14849</v>
      </c>
      <c r="EM41" s="368">
        <v>14882</v>
      </c>
      <c r="EN41" s="368">
        <v>14989</v>
      </c>
      <c r="EO41" s="368">
        <v>14955</v>
      </c>
      <c r="EP41" s="368">
        <v>14937</v>
      </c>
      <c r="EQ41" s="368">
        <v>14905</v>
      </c>
      <c r="ER41" s="365">
        <v>14976</v>
      </c>
      <c r="ES41" s="365">
        <v>14985</v>
      </c>
      <c r="ET41" s="365">
        <v>14898</v>
      </c>
      <c r="EU41" s="365">
        <v>14951</v>
      </c>
      <c r="EV41" s="365">
        <v>15040</v>
      </c>
      <c r="EW41" s="365">
        <v>14983</v>
      </c>
      <c r="EX41" s="365">
        <v>15264</v>
      </c>
      <c r="EY41" s="365">
        <v>15312</v>
      </c>
      <c r="EZ41" s="365">
        <v>15273</v>
      </c>
      <c r="FA41" s="365">
        <v>15329</v>
      </c>
      <c r="FB41" s="365">
        <v>15358</v>
      </c>
      <c r="FC41" s="365">
        <v>15372</v>
      </c>
      <c r="FD41" s="368">
        <v>15459</v>
      </c>
      <c r="FE41" s="368">
        <v>15493</v>
      </c>
      <c r="FF41" s="368">
        <v>15404</v>
      </c>
      <c r="FG41" s="368">
        <v>15352</v>
      </c>
      <c r="FH41" s="368">
        <v>15306</v>
      </c>
      <c r="FI41" s="368">
        <v>15287</v>
      </c>
      <c r="FJ41" s="368">
        <v>15264</v>
      </c>
      <c r="FK41" s="368">
        <v>15272</v>
      </c>
      <c r="FL41" s="368">
        <v>15231</v>
      </c>
      <c r="FM41" s="368">
        <v>15242</v>
      </c>
      <c r="FN41" s="368">
        <v>15188</v>
      </c>
      <c r="FO41" s="368">
        <v>15190</v>
      </c>
      <c r="FP41" s="365">
        <v>15382</v>
      </c>
      <c r="FQ41" s="365">
        <v>15322</v>
      </c>
      <c r="FR41" s="365">
        <v>15299</v>
      </c>
      <c r="FS41" s="365">
        <v>15227</v>
      </c>
      <c r="FT41" s="365">
        <v>15225</v>
      </c>
      <c r="FU41" s="365">
        <v>15203</v>
      </c>
      <c r="FV41" s="365">
        <v>15271</v>
      </c>
      <c r="FW41" s="365">
        <v>15251</v>
      </c>
      <c r="FX41" s="365">
        <v>15228</v>
      </c>
      <c r="FY41" s="365">
        <v>15269</v>
      </c>
      <c r="FZ41" s="365">
        <v>15269</v>
      </c>
      <c r="GA41" s="365">
        <v>15260</v>
      </c>
      <c r="GB41" s="365">
        <v>15366</v>
      </c>
      <c r="GC41" s="365">
        <v>15458</v>
      </c>
      <c r="GD41" s="365">
        <v>15366</v>
      </c>
      <c r="GE41" s="365">
        <v>15313</v>
      </c>
      <c r="GF41" s="374">
        <v>15243</v>
      </c>
      <c r="GG41" s="365">
        <v>15066</v>
      </c>
      <c r="GH41" s="315">
        <v>-177</v>
      </c>
      <c r="GI41" s="316">
        <v>98.838811257626404</v>
      </c>
      <c r="GJ41" s="315">
        <v>-194</v>
      </c>
      <c r="GK41" s="316">
        <v>98.728702490170406</v>
      </c>
      <c r="GL41" s="716"/>
      <c r="GM41" s="716"/>
      <c r="GN41" s="717"/>
      <c r="GO41" s="719"/>
      <c r="GP41" s="720">
        <v>2263110</v>
      </c>
      <c r="GQ41" s="720">
        <v>2317897</v>
      </c>
      <c r="GR41" s="720">
        <v>2327498</v>
      </c>
      <c r="GS41" s="720">
        <v>2294057</v>
      </c>
    </row>
    <row r="42" spans="1:201" ht="15" outlineLevel="1">
      <c r="A42" s="359" t="s">
        <v>535</v>
      </c>
      <c r="B42" s="360"/>
      <c r="C42" s="361" t="s">
        <v>535</v>
      </c>
      <c r="D42" s="362">
        <v>145554</v>
      </c>
      <c r="E42" s="362">
        <v>146740</v>
      </c>
      <c r="F42" s="362">
        <v>147252</v>
      </c>
      <c r="G42" s="362">
        <v>145693</v>
      </c>
      <c r="H42" s="362">
        <v>145263</v>
      </c>
      <c r="I42" s="362">
        <v>146082</v>
      </c>
      <c r="J42" s="362">
        <v>144041</v>
      </c>
      <c r="K42" s="362">
        <v>145443</v>
      </c>
      <c r="L42" s="362">
        <v>143870</v>
      </c>
      <c r="M42" s="362">
        <v>144529</v>
      </c>
      <c r="N42" s="362">
        <v>144506</v>
      </c>
      <c r="O42" s="362">
        <v>146386</v>
      </c>
      <c r="P42" s="362">
        <v>146977</v>
      </c>
      <c r="Q42" s="362">
        <v>147076</v>
      </c>
      <c r="R42" s="370">
        <v>148371</v>
      </c>
      <c r="S42" s="362">
        <v>147316</v>
      </c>
      <c r="T42" s="362">
        <v>148335</v>
      </c>
      <c r="U42" s="362">
        <v>148970</v>
      </c>
      <c r="V42" s="362">
        <v>144244</v>
      </c>
      <c r="W42" s="362">
        <v>143985</v>
      </c>
      <c r="X42" s="362">
        <v>144597</v>
      </c>
      <c r="Y42" s="362">
        <v>150312</v>
      </c>
      <c r="Z42" s="362">
        <v>150006</v>
      </c>
      <c r="AA42" s="362">
        <v>149716</v>
      </c>
      <c r="AB42" s="362">
        <v>148977</v>
      </c>
      <c r="AC42" s="362">
        <v>150346</v>
      </c>
      <c r="AD42" s="362">
        <v>150337</v>
      </c>
      <c r="AE42" s="362">
        <v>150482</v>
      </c>
      <c r="AF42" s="362">
        <v>150949</v>
      </c>
      <c r="AG42" s="362">
        <v>150041</v>
      </c>
      <c r="AH42" s="362">
        <v>149852</v>
      </c>
      <c r="AI42" s="362">
        <v>149644</v>
      </c>
      <c r="AJ42" s="362">
        <v>149965</v>
      </c>
      <c r="AK42" s="362">
        <v>151093</v>
      </c>
      <c r="AL42" s="362">
        <v>149807</v>
      </c>
      <c r="AM42" s="362">
        <v>150139</v>
      </c>
      <c r="AN42" s="362">
        <v>149882</v>
      </c>
      <c r="AO42" s="362">
        <v>150182</v>
      </c>
      <c r="AP42" s="362">
        <v>150519</v>
      </c>
      <c r="AQ42" s="362">
        <v>149931</v>
      </c>
      <c r="AR42" s="362">
        <v>150731</v>
      </c>
      <c r="AS42" s="362">
        <v>150712</v>
      </c>
      <c r="AT42" s="362">
        <v>150615</v>
      </c>
      <c r="AU42" s="362">
        <v>150534</v>
      </c>
      <c r="AV42" s="362">
        <v>149715</v>
      </c>
      <c r="AW42" s="362">
        <v>149942</v>
      </c>
      <c r="AX42" s="362">
        <v>149916</v>
      </c>
      <c r="AY42" s="362">
        <v>150585</v>
      </c>
      <c r="AZ42" s="362">
        <v>150561</v>
      </c>
      <c r="BA42" s="362">
        <v>150725</v>
      </c>
      <c r="BB42" s="362">
        <v>150739</v>
      </c>
      <c r="BC42" s="362">
        <v>149988</v>
      </c>
      <c r="BD42" s="362">
        <v>150396</v>
      </c>
      <c r="BE42" s="362">
        <v>149606</v>
      </c>
      <c r="BF42" s="362">
        <v>149469</v>
      </c>
      <c r="BG42" s="362">
        <v>147877</v>
      </c>
      <c r="BH42" s="362">
        <v>147737</v>
      </c>
      <c r="BI42" s="362">
        <v>146770</v>
      </c>
      <c r="BJ42" s="362">
        <v>147902</v>
      </c>
      <c r="BK42" s="362">
        <v>149216</v>
      </c>
      <c r="BL42" s="362">
        <v>149549</v>
      </c>
      <c r="BM42" s="362">
        <v>150611</v>
      </c>
      <c r="BN42" s="362">
        <v>150334</v>
      </c>
      <c r="BO42" s="362">
        <v>150225</v>
      </c>
      <c r="BP42" s="362">
        <v>150316</v>
      </c>
      <c r="BQ42" s="362">
        <v>149962</v>
      </c>
      <c r="BR42" s="362">
        <v>148313</v>
      </c>
      <c r="BS42" s="362">
        <v>147697</v>
      </c>
      <c r="BT42" s="362">
        <v>147612</v>
      </c>
      <c r="BU42" s="362">
        <v>147756</v>
      </c>
      <c r="BV42" s="362">
        <v>148308</v>
      </c>
      <c r="BW42" s="362">
        <v>148868</v>
      </c>
      <c r="BX42" s="362">
        <v>149170</v>
      </c>
      <c r="BY42" s="362">
        <v>148681</v>
      </c>
      <c r="BZ42" s="362">
        <v>148284</v>
      </c>
      <c r="CA42" s="362">
        <v>147292</v>
      </c>
      <c r="CB42" s="362">
        <v>146657</v>
      </c>
      <c r="CC42" s="362">
        <v>145022</v>
      </c>
      <c r="CD42" s="362">
        <v>144935</v>
      </c>
      <c r="CE42" s="362">
        <v>144985</v>
      </c>
      <c r="CF42" s="362">
        <v>145012</v>
      </c>
      <c r="CG42" s="362">
        <v>144562</v>
      </c>
      <c r="CH42" s="362">
        <v>144288</v>
      </c>
      <c r="CI42" s="362">
        <v>143993</v>
      </c>
      <c r="CJ42" s="362">
        <v>143502</v>
      </c>
      <c r="CK42" s="362">
        <v>143708</v>
      </c>
      <c r="CL42" s="362">
        <v>143439</v>
      </c>
      <c r="CM42" s="362">
        <v>143138</v>
      </c>
      <c r="CN42" s="362">
        <v>143359</v>
      </c>
      <c r="CO42" s="362">
        <v>143969</v>
      </c>
      <c r="CP42" s="362">
        <v>144740</v>
      </c>
      <c r="CQ42" s="362">
        <v>144990</v>
      </c>
      <c r="CR42" s="362">
        <v>145431</v>
      </c>
      <c r="CS42" s="362">
        <v>145676</v>
      </c>
      <c r="CT42" s="362">
        <v>146166</v>
      </c>
      <c r="CU42" s="362">
        <v>146674</v>
      </c>
      <c r="CV42" s="362">
        <v>146840</v>
      </c>
      <c r="CW42" s="362">
        <v>146755</v>
      </c>
      <c r="CX42" s="362">
        <v>146173</v>
      </c>
      <c r="CY42" s="362">
        <v>145900</v>
      </c>
      <c r="CZ42" s="362">
        <v>145828</v>
      </c>
      <c r="DA42" s="362">
        <v>145490</v>
      </c>
      <c r="DB42" s="362">
        <v>145364</v>
      </c>
      <c r="DC42" s="362">
        <v>145066</v>
      </c>
      <c r="DD42" s="362">
        <v>145372</v>
      </c>
      <c r="DE42" s="362">
        <v>145240</v>
      </c>
      <c r="DF42" s="362">
        <v>145616</v>
      </c>
      <c r="DG42" s="362">
        <v>145325</v>
      </c>
      <c r="DH42" s="362">
        <v>145480</v>
      </c>
      <c r="DI42" s="362">
        <v>145591</v>
      </c>
      <c r="DJ42" s="362">
        <v>145587</v>
      </c>
      <c r="DK42" s="362">
        <v>145141</v>
      </c>
      <c r="DL42" s="362">
        <v>144472</v>
      </c>
      <c r="DM42" s="362">
        <v>143947</v>
      </c>
      <c r="DN42" s="362">
        <v>143125</v>
      </c>
      <c r="DO42" s="362">
        <v>142976</v>
      </c>
      <c r="DP42" s="362">
        <v>143143</v>
      </c>
      <c r="DQ42" s="362">
        <v>142601</v>
      </c>
      <c r="DR42" s="362">
        <v>142328</v>
      </c>
      <c r="DS42" s="362">
        <v>142864</v>
      </c>
      <c r="DT42" s="362">
        <v>143311</v>
      </c>
      <c r="DU42" s="362">
        <v>145014</v>
      </c>
      <c r="DV42" s="362">
        <v>145305</v>
      </c>
      <c r="DW42" s="362">
        <v>145405</v>
      </c>
      <c r="DX42" s="362">
        <v>146851</v>
      </c>
      <c r="DY42" s="362">
        <v>147164</v>
      </c>
      <c r="DZ42" s="362">
        <v>147366</v>
      </c>
      <c r="EA42" s="362">
        <v>145417</v>
      </c>
      <c r="EB42" s="362">
        <v>146316</v>
      </c>
      <c r="EC42" s="362">
        <v>145930</v>
      </c>
      <c r="ED42" s="362">
        <v>145401</v>
      </c>
      <c r="EE42" s="362">
        <v>145061</v>
      </c>
      <c r="EF42" s="362">
        <v>145424</v>
      </c>
      <c r="EG42" s="362">
        <v>145846</v>
      </c>
      <c r="EH42" s="362">
        <v>145209</v>
      </c>
      <c r="EI42" s="362">
        <v>144897</v>
      </c>
      <c r="EJ42" s="362">
        <v>144558</v>
      </c>
      <c r="EK42" s="362">
        <v>144522</v>
      </c>
      <c r="EL42" s="362">
        <v>144569</v>
      </c>
      <c r="EM42" s="362">
        <v>144847</v>
      </c>
      <c r="EN42" s="362">
        <v>145355</v>
      </c>
      <c r="EO42" s="362">
        <v>145125</v>
      </c>
      <c r="EP42" s="362">
        <v>145280</v>
      </c>
      <c r="EQ42" s="362">
        <v>145324</v>
      </c>
      <c r="ER42" s="362">
        <v>145990</v>
      </c>
      <c r="ES42" s="362">
        <v>146158</v>
      </c>
      <c r="ET42" s="362">
        <v>145629</v>
      </c>
      <c r="EU42" s="362">
        <v>145422</v>
      </c>
      <c r="EV42" s="362">
        <v>145872</v>
      </c>
      <c r="EW42" s="362">
        <v>145744</v>
      </c>
      <c r="EX42" s="362">
        <v>148470</v>
      </c>
      <c r="EY42" s="362">
        <v>149028</v>
      </c>
      <c r="EZ42" s="362">
        <v>148902</v>
      </c>
      <c r="FA42" s="362">
        <v>149852</v>
      </c>
      <c r="FB42" s="362">
        <v>150062</v>
      </c>
      <c r="FC42" s="362">
        <v>151078</v>
      </c>
      <c r="FD42" s="362">
        <v>152049</v>
      </c>
      <c r="FE42" s="362">
        <v>152221</v>
      </c>
      <c r="FF42" s="362">
        <v>151314</v>
      </c>
      <c r="FG42" s="362">
        <v>151204</v>
      </c>
      <c r="FH42" s="362">
        <v>151236</v>
      </c>
      <c r="FI42" s="362">
        <v>150908</v>
      </c>
      <c r="FJ42" s="362">
        <v>151026</v>
      </c>
      <c r="FK42" s="362">
        <v>151126</v>
      </c>
      <c r="FL42" s="362">
        <v>151154</v>
      </c>
      <c r="FM42" s="362">
        <v>151546</v>
      </c>
      <c r="FN42" s="362">
        <v>151459</v>
      </c>
      <c r="FO42" s="362">
        <v>151692</v>
      </c>
      <c r="FP42" s="362">
        <v>152555</v>
      </c>
      <c r="FQ42" s="362">
        <v>152721</v>
      </c>
      <c r="FR42" s="362">
        <v>152415</v>
      </c>
      <c r="FS42" s="362">
        <v>151834</v>
      </c>
      <c r="FT42" s="362">
        <v>151496</v>
      </c>
      <c r="FU42" s="362">
        <v>151260</v>
      </c>
      <c r="FV42" s="362">
        <v>151426</v>
      </c>
      <c r="FW42" s="362">
        <v>151668</v>
      </c>
      <c r="FX42" s="362">
        <v>151442</v>
      </c>
      <c r="FY42" s="362">
        <v>151805</v>
      </c>
      <c r="FZ42" s="362">
        <v>151623</v>
      </c>
      <c r="GA42" s="362">
        <v>152011</v>
      </c>
      <c r="GB42" s="362">
        <v>153699</v>
      </c>
      <c r="GC42" s="362">
        <v>154338</v>
      </c>
      <c r="GD42" s="362">
        <v>153674</v>
      </c>
      <c r="GE42" s="362">
        <v>153099</v>
      </c>
      <c r="GF42" s="375">
        <v>152795</v>
      </c>
      <c r="GG42" s="362">
        <v>149043</v>
      </c>
      <c r="GH42" s="315">
        <v>-3752</v>
      </c>
      <c r="GI42" s="316">
        <v>97.544422265126499</v>
      </c>
      <c r="GJ42" s="315">
        <v>-2968</v>
      </c>
      <c r="GK42" s="316">
        <v>98.047509719691305</v>
      </c>
      <c r="GL42" s="716"/>
      <c r="GM42" s="716"/>
      <c r="GN42" s="717"/>
      <c r="GO42" s="719"/>
      <c r="GP42" s="720">
        <v>2253831</v>
      </c>
      <c r="GQ42" s="720">
        <v>2329926</v>
      </c>
      <c r="GR42" s="720">
        <v>2332435</v>
      </c>
      <c r="GS42" s="720">
        <v>2284686</v>
      </c>
    </row>
    <row r="43" spans="1:201" ht="15" outlineLevel="2">
      <c r="A43" s="363">
        <v>4</v>
      </c>
      <c r="B43" s="364" t="s">
        <v>535</v>
      </c>
      <c r="C43" s="335" t="s">
        <v>575</v>
      </c>
      <c r="D43" s="365">
        <v>1586</v>
      </c>
      <c r="E43" s="365">
        <v>1592</v>
      </c>
      <c r="F43" s="365">
        <v>1600</v>
      </c>
      <c r="G43" s="365">
        <v>1593</v>
      </c>
      <c r="H43" s="365">
        <v>1603</v>
      </c>
      <c r="I43" s="365">
        <v>1597</v>
      </c>
      <c r="J43" s="365">
        <v>1580</v>
      </c>
      <c r="K43" s="365">
        <v>1596</v>
      </c>
      <c r="L43" s="365">
        <v>1552</v>
      </c>
      <c r="M43" s="365">
        <v>1567</v>
      </c>
      <c r="N43" s="365">
        <v>1554</v>
      </c>
      <c r="O43" s="365">
        <v>1578</v>
      </c>
      <c r="P43" s="368">
        <v>1586</v>
      </c>
      <c r="Q43" s="368">
        <v>1559</v>
      </c>
      <c r="R43" s="371">
        <v>1533</v>
      </c>
      <c r="S43" s="368">
        <v>1534</v>
      </c>
      <c r="T43" s="368">
        <v>1534</v>
      </c>
      <c r="U43" s="368">
        <v>1520</v>
      </c>
      <c r="V43" s="368">
        <v>1506</v>
      </c>
      <c r="W43" s="368">
        <v>1487</v>
      </c>
      <c r="X43" s="368">
        <v>1469</v>
      </c>
      <c r="Y43" s="368">
        <v>1464</v>
      </c>
      <c r="Z43" s="368">
        <v>1451</v>
      </c>
      <c r="AA43" s="368">
        <v>1469</v>
      </c>
      <c r="AB43" s="365">
        <v>1298</v>
      </c>
      <c r="AC43" s="365">
        <v>1516</v>
      </c>
      <c r="AD43" s="365">
        <v>1522</v>
      </c>
      <c r="AE43" s="365">
        <v>1519</v>
      </c>
      <c r="AF43" s="365">
        <v>1518</v>
      </c>
      <c r="AG43" s="365">
        <v>1507</v>
      </c>
      <c r="AH43" s="365">
        <v>1498</v>
      </c>
      <c r="AI43" s="365">
        <v>1520</v>
      </c>
      <c r="AJ43" s="365">
        <v>1514</v>
      </c>
      <c r="AK43" s="365">
        <v>1510</v>
      </c>
      <c r="AL43" s="365">
        <v>1503</v>
      </c>
      <c r="AM43" s="365">
        <v>1518</v>
      </c>
      <c r="AN43" s="368">
        <v>1507</v>
      </c>
      <c r="AO43" s="368">
        <v>1492</v>
      </c>
      <c r="AP43" s="368">
        <v>1485</v>
      </c>
      <c r="AQ43" s="368">
        <v>1468</v>
      </c>
      <c r="AR43" s="368">
        <v>1465</v>
      </c>
      <c r="AS43" s="368">
        <v>1478</v>
      </c>
      <c r="AT43" s="368">
        <v>1481</v>
      </c>
      <c r="AU43" s="368">
        <v>1500</v>
      </c>
      <c r="AV43" s="368">
        <v>1492</v>
      </c>
      <c r="AW43" s="368">
        <v>1480</v>
      </c>
      <c r="AX43" s="368">
        <v>1467</v>
      </c>
      <c r="AY43" s="368">
        <v>1473</v>
      </c>
      <c r="AZ43" s="365">
        <v>1476</v>
      </c>
      <c r="BA43" s="365">
        <v>1472</v>
      </c>
      <c r="BB43" s="365">
        <v>1465</v>
      </c>
      <c r="BC43" s="365">
        <v>1457</v>
      </c>
      <c r="BD43" s="365">
        <v>1453</v>
      </c>
      <c r="BE43" s="365">
        <v>1449</v>
      </c>
      <c r="BF43" s="365">
        <v>1453</v>
      </c>
      <c r="BG43" s="365">
        <v>1438</v>
      </c>
      <c r="BH43" s="365">
        <v>1448</v>
      </c>
      <c r="BI43" s="365">
        <v>1430</v>
      </c>
      <c r="BJ43" s="365">
        <v>1440</v>
      </c>
      <c r="BK43" s="365">
        <v>1444</v>
      </c>
      <c r="BL43" s="368">
        <v>1437</v>
      </c>
      <c r="BM43" s="368">
        <v>1438</v>
      </c>
      <c r="BN43" s="368">
        <v>1450</v>
      </c>
      <c r="BO43" s="368">
        <v>1468</v>
      </c>
      <c r="BP43" s="368">
        <v>1471</v>
      </c>
      <c r="BQ43" s="368">
        <v>1465</v>
      </c>
      <c r="BR43" s="368">
        <v>1424</v>
      </c>
      <c r="BS43" s="368">
        <v>1427</v>
      </c>
      <c r="BT43" s="368">
        <v>1416</v>
      </c>
      <c r="BU43" s="368">
        <v>1416</v>
      </c>
      <c r="BV43" s="368">
        <v>1412</v>
      </c>
      <c r="BW43" s="368">
        <v>1427</v>
      </c>
      <c r="BX43" s="365">
        <v>1431</v>
      </c>
      <c r="BY43" s="365">
        <v>1410</v>
      </c>
      <c r="BZ43" s="365">
        <v>1407</v>
      </c>
      <c r="CA43" s="365">
        <v>1405</v>
      </c>
      <c r="CB43" s="365">
        <v>1392</v>
      </c>
      <c r="CC43" s="365">
        <v>1389</v>
      </c>
      <c r="CD43" s="365">
        <v>1380</v>
      </c>
      <c r="CE43" s="365">
        <v>1366</v>
      </c>
      <c r="CF43" s="365">
        <v>1368</v>
      </c>
      <c r="CG43" s="365">
        <v>1359</v>
      </c>
      <c r="CH43" s="365">
        <v>1370</v>
      </c>
      <c r="CI43" s="365">
        <v>1363</v>
      </c>
      <c r="CJ43" s="368">
        <v>1352</v>
      </c>
      <c r="CK43" s="368">
        <v>1368</v>
      </c>
      <c r="CL43" s="368">
        <v>1361</v>
      </c>
      <c r="CM43" s="368">
        <v>1358</v>
      </c>
      <c r="CN43" s="368">
        <v>1357</v>
      </c>
      <c r="CO43" s="368">
        <v>1362</v>
      </c>
      <c r="CP43" s="368">
        <v>1373</v>
      </c>
      <c r="CQ43" s="368">
        <v>1377</v>
      </c>
      <c r="CR43" s="368">
        <v>1377</v>
      </c>
      <c r="CS43" s="368">
        <v>1387</v>
      </c>
      <c r="CT43" s="368">
        <v>1390</v>
      </c>
      <c r="CU43" s="368">
        <v>1395</v>
      </c>
      <c r="CV43" s="365">
        <v>1398</v>
      </c>
      <c r="CW43" s="365">
        <v>1392</v>
      </c>
      <c r="CX43" s="365">
        <v>1370</v>
      </c>
      <c r="CY43" s="365">
        <v>1373</v>
      </c>
      <c r="CZ43" s="365">
        <v>1389</v>
      </c>
      <c r="DA43" s="365">
        <v>1388</v>
      </c>
      <c r="DB43" s="365">
        <v>1392</v>
      </c>
      <c r="DC43" s="365">
        <v>1391</v>
      </c>
      <c r="DD43" s="365">
        <v>1398</v>
      </c>
      <c r="DE43" s="365">
        <v>1400</v>
      </c>
      <c r="DF43" s="365">
        <v>1398</v>
      </c>
      <c r="DG43" s="365">
        <v>1392</v>
      </c>
      <c r="DH43" s="368">
        <v>1397</v>
      </c>
      <c r="DI43" s="368">
        <v>1395</v>
      </c>
      <c r="DJ43" s="368">
        <v>1392</v>
      </c>
      <c r="DK43" s="368">
        <v>1379</v>
      </c>
      <c r="DL43" s="368">
        <v>1369</v>
      </c>
      <c r="DM43" s="368">
        <v>1367</v>
      </c>
      <c r="DN43" s="368">
        <v>1366</v>
      </c>
      <c r="DO43" s="368">
        <v>1371</v>
      </c>
      <c r="DP43" s="368">
        <v>1368</v>
      </c>
      <c r="DQ43" s="368">
        <v>1370</v>
      </c>
      <c r="DR43" s="368">
        <v>1363</v>
      </c>
      <c r="DS43" s="368">
        <v>1393</v>
      </c>
      <c r="DT43" s="365">
        <v>1378</v>
      </c>
      <c r="DU43" s="365">
        <v>1379</v>
      </c>
      <c r="DV43" s="365">
        <v>1397</v>
      </c>
      <c r="DW43" s="365">
        <v>1404</v>
      </c>
      <c r="DX43" s="365">
        <v>1396</v>
      </c>
      <c r="DY43" s="365">
        <v>1396</v>
      </c>
      <c r="DZ43" s="365">
        <v>1395</v>
      </c>
      <c r="EA43" s="365">
        <v>1389</v>
      </c>
      <c r="EB43" s="365">
        <v>1406</v>
      </c>
      <c r="EC43" s="365">
        <v>1410</v>
      </c>
      <c r="ED43" s="365">
        <v>1406</v>
      </c>
      <c r="EE43" s="365">
        <v>1401</v>
      </c>
      <c r="EF43" s="368">
        <v>1428</v>
      </c>
      <c r="EG43" s="368">
        <v>1413</v>
      </c>
      <c r="EH43" s="368">
        <v>1406</v>
      </c>
      <c r="EI43" s="368">
        <v>1404</v>
      </c>
      <c r="EJ43" s="368">
        <v>1404</v>
      </c>
      <c r="EK43" s="368">
        <v>1397</v>
      </c>
      <c r="EL43" s="368">
        <v>1389</v>
      </c>
      <c r="EM43" s="368">
        <v>1399</v>
      </c>
      <c r="EN43" s="368">
        <v>1387</v>
      </c>
      <c r="EO43" s="368">
        <v>1380</v>
      </c>
      <c r="EP43" s="368">
        <v>1375</v>
      </c>
      <c r="EQ43" s="368">
        <v>1380</v>
      </c>
      <c r="ER43" s="365">
        <v>1394</v>
      </c>
      <c r="ES43" s="365">
        <v>1375</v>
      </c>
      <c r="ET43" s="365">
        <v>1368</v>
      </c>
      <c r="EU43" s="365">
        <v>1370</v>
      </c>
      <c r="EV43" s="365">
        <v>1373</v>
      </c>
      <c r="EW43" s="365">
        <v>1374</v>
      </c>
      <c r="EX43" s="365">
        <v>1409</v>
      </c>
      <c r="EY43" s="365">
        <v>1399</v>
      </c>
      <c r="EZ43" s="365">
        <v>1392</v>
      </c>
      <c r="FA43" s="365">
        <v>1401</v>
      </c>
      <c r="FB43" s="365">
        <v>1410</v>
      </c>
      <c r="FC43" s="365">
        <v>1431</v>
      </c>
      <c r="FD43" s="368">
        <v>1430</v>
      </c>
      <c r="FE43" s="368">
        <v>1402</v>
      </c>
      <c r="FF43" s="368">
        <v>1401</v>
      </c>
      <c r="FG43" s="368">
        <v>1393</v>
      </c>
      <c r="FH43" s="368">
        <v>1394</v>
      </c>
      <c r="FI43" s="368">
        <v>1421</v>
      </c>
      <c r="FJ43" s="368">
        <v>1418</v>
      </c>
      <c r="FK43" s="368">
        <v>1428</v>
      </c>
      <c r="FL43" s="368">
        <v>1433</v>
      </c>
      <c r="FM43" s="368">
        <v>1430</v>
      </c>
      <c r="FN43" s="368">
        <v>1429</v>
      </c>
      <c r="FO43" s="368">
        <v>1440</v>
      </c>
      <c r="FP43" s="365">
        <v>1432</v>
      </c>
      <c r="FQ43" s="365">
        <v>1407</v>
      </c>
      <c r="FR43" s="365">
        <v>1404</v>
      </c>
      <c r="FS43" s="365">
        <v>1400</v>
      </c>
      <c r="FT43" s="365">
        <v>1396</v>
      </c>
      <c r="FU43" s="365">
        <v>1393</v>
      </c>
      <c r="FV43" s="365">
        <v>1410</v>
      </c>
      <c r="FW43" s="365">
        <v>1418</v>
      </c>
      <c r="FX43" s="365">
        <v>1419</v>
      </c>
      <c r="FY43" s="365">
        <v>1417</v>
      </c>
      <c r="FZ43" s="365">
        <v>1400</v>
      </c>
      <c r="GA43" s="365">
        <v>1406</v>
      </c>
      <c r="GB43" s="365">
        <v>1455</v>
      </c>
      <c r="GC43" s="365">
        <v>1429</v>
      </c>
      <c r="GD43" s="365">
        <v>1400</v>
      </c>
      <c r="GE43" s="365">
        <v>1386</v>
      </c>
      <c r="GF43" s="374">
        <v>1383</v>
      </c>
      <c r="GG43" s="365">
        <v>1368</v>
      </c>
      <c r="GH43" s="315">
        <v>-15</v>
      </c>
      <c r="GI43" s="316">
        <v>98.915401301518401</v>
      </c>
      <c r="GJ43" s="315">
        <v>-38</v>
      </c>
      <c r="GK43" s="316">
        <v>97.297297297297305</v>
      </c>
      <c r="GL43" s="716"/>
      <c r="GM43" s="716"/>
      <c r="GN43" s="717"/>
      <c r="GO43" s="719"/>
      <c r="GP43" s="720">
        <v>2241894</v>
      </c>
      <c r="GQ43" s="720">
        <v>2336079</v>
      </c>
      <c r="GR43" s="720">
        <v>2338345</v>
      </c>
      <c r="GS43" s="720">
        <v>2290422</v>
      </c>
    </row>
    <row r="44" spans="1:201" ht="15" outlineLevel="2">
      <c r="A44" s="363">
        <v>42</v>
      </c>
      <c r="B44" s="364" t="s">
        <v>535</v>
      </c>
      <c r="C44" s="335" t="s">
        <v>576</v>
      </c>
      <c r="D44" s="365">
        <v>15424</v>
      </c>
      <c r="E44" s="365">
        <v>15455</v>
      </c>
      <c r="F44" s="365">
        <v>15359</v>
      </c>
      <c r="G44" s="365">
        <v>15344</v>
      </c>
      <c r="H44" s="365">
        <v>15215</v>
      </c>
      <c r="I44" s="365">
        <v>15429</v>
      </c>
      <c r="J44" s="365">
        <v>15212</v>
      </c>
      <c r="K44" s="365">
        <v>15328</v>
      </c>
      <c r="L44" s="365">
        <v>15254</v>
      </c>
      <c r="M44" s="365">
        <v>15459</v>
      </c>
      <c r="N44" s="365">
        <v>15420</v>
      </c>
      <c r="O44" s="365">
        <v>15583</v>
      </c>
      <c r="P44" s="368">
        <v>15657</v>
      </c>
      <c r="Q44" s="368">
        <v>15723</v>
      </c>
      <c r="R44" s="371">
        <v>15936</v>
      </c>
      <c r="S44" s="368">
        <v>16018</v>
      </c>
      <c r="T44" s="368">
        <v>16011</v>
      </c>
      <c r="U44" s="368">
        <v>16032</v>
      </c>
      <c r="V44" s="368">
        <v>16155</v>
      </c>
      <c r="W44" s="368">
        <v>16144</v>
      </c>
      <c r="X44" s="368">
        <v>16216</v>
      </c>
      <c r="Y44" s="368">
        <v>16312</v>
      </c>
      <c r="Z44" s="368">
        <v>16184</v>
      </c>
      <c r="AA44" s="368">
        <v>16076</v>
      </c>
      <c r="AB44" s="365">
        <v>16091</v>
      </c>
      <c r="AC44" s="365">
        <v>16121</v>
      </c>
      <c r="AD44" s="365">
        <v>16038</v>
      </c>
      <c r="AE44" s="365">
        <v>16098</v>
      </c>
      <c r="AF44" s="365">
        <v>16115</v>
      </c>
      <c r="AG44" s="365">
        <v>15971</v>
      </c>
      <c r="AH44" s="365">
        <v>15920</v>
      </c>
      <c r="AI44" s="365">
        <v>15815</v>
      </c>
      <c r="AJ44" s="365">
        <v>15898</v>
      </c>
      <c r="AK44" s="365">
        <v>16054</v>
      </c>
      <c r="AL44" s="365">
        <v>16005</v>
      </c>
      <c r="AM44" s="365">
        <v>16012</v>
      </c>
      <c r="AN44" s="368">
        <v>16036</v>
      </c>
      <c r="AO44" s="368">
        <v>16114</v>
      </c>
      <c r="AP44" s="368">
        <v>16106</v>
      </c>
      <c r="AQ44" s="368">
        <v>16001</v>
      </c>
      <c r="AR44" s="368">
        <v>16200</v>
      </c>
      <c r="AS44" s="368">
        <v>16179</v>
      </c>
      <c r="AT44" s="368">
        <v>16123</v>
      </c>
      <c r="AU44" s="368">
        <v>16163</v>
      </c>
      <c r="AV44" s="368">
        <v>16052</v>
      </c>
      <c r="AW44" s="368">
        <v>16140</v>
      </c>
      <c r="AX44" s="368">
        <v>16240</v>
      </c>
      <c r="AY44" s="368">
        <v>16378</v>
      </c>
      <c r="AZ44" s="365">
        <v>16469</v>
      </c>
      <c r="BA44" s="365">
        <v>16436</v>
      </c>
      <c r="BB44" s="365">
        <v>16485</v>
      </c>
      <c r="BC44" s="365">
        <v>16524</v>
      </c>
      <c r="BD44" s="365">
        <v>16536</v>
      </c>
      <c r="BE44" s="365">
        <v>16417</v>
      </c>
      <c r="BF44" s="365">
        <v>16510</v>
      </c>
      <c r="BG44" s="365">
        <v>16266</v>
      </c>
      <c r="BH44" s="365">
        <v>16331</v>
      </c>
      <c r="BI44" s="365">
        <v>16167</v>
      </c>
      <c r="BJ44" s="365">
        <v>16549</v>
      </c>
      <c r="BK44" s="365">
        <v>16771</v>
      </c>
      <c r="BL44" s="368">
        <v>16935</v>
      </c>
      <c r="BM44" s="368">
        <v>17150</v>
      </c>
      <c r="BN44" s="368">
        <v>17228</v>
      </c>
      <c r="BO44" s="368">
        <v>17285</v>
      </c>
      <c r="BP44" s="368">
        <v>17352</v>
      </c>
      <c r="BQ44" s="368">
        <v>17409</v>
      </c>
      <c r="BR44" s="368">
        <v>17311</v>
      </c>
      <c r="BS44" s="368">
        <v>17284</v>
      </c>
      <c r="BT44" s="368">
        <v>17329</v>
      </c>
      <c r="BU44" s="368">
        <v>17431</v>
      </c>
      <c r="BV44" s="368">
        <v>17612</v>
      </c>
      <c r="BW44" s="368">
        <v>17687</v>
      </c>
      <c r="BX44" s="365">
        <v>17626</v>
      </c>
      <c r="BY44" s="365">
        <v>17699</v>
      </c>
      <c r="BZ44" s="365">
        <v>17591</v>
      </c>
      <c r="CA44" s="365">
        <v>17425</v>
      </c>
      <c r="CB44" s="365">
        <v>17353</v>
      </c>
      <c r="CC44" s="365">
        <v>16958</v>
      </c>
      <c r="CD44" s="365">
        <v>17014</v>
      </c>
      <c r="CE44" s="365">
        <v>17021</v>
      </c>
      <c r="CF44" s="365">
        <v>16941</v>
      </c>
      <c r="CG44" s="365">
        <v>16892</v>
      </c>
      <c r="CH44" s="365">
        <v>16858</v>
      </c>
      <c r="CI44" s="365">
        <v>16763</v>
      </c>
      <c r="CJ44" s="368">
        <v>16678</v>
      </c>
      <c r="CK44" s="368">
        <v>16677</v>
      </c>
      <c r="CL44" s="368">
        <v>16690</v>
      </c>
      <c r="CM44" s="368">
        <v>16557</v>
      </c>
      <c r="CN44" s="368">
        <v>16670</v>
      </c>
      <c r="CO44" s="368">
        <v>16718</v>
      </c>
      <c r="CP44" s="368">
        <v>16842</v>
      </c>
      <c r="CQ44" s="368">
        <v>16639</v>
      </c>
      <c r="CR44" s="368">
        <v>17053</v>
      </c>
      <c r="CS44" s="368">
        <v>17015</v>
      </c>
      <c r="CT44" s="368">
        <v>16988</v>
      </c>
      <c r="CU44" s="368">
        <v>16960</v>
      </c>
      <c r="CV44" s="365">
        <v>17088</v>
      </c>
      <c r="CW44" s="365">
        <v>17073</v>
      </c>
      <c r="CX44" s="365">
        <v>16939</v>
      </c>
      <c r="CY44" s="365">
        <v>16926</v>
      </c>
      <c r="CZ44" s="365">
        <v>16923</v>
      </c>
      <c r="DA44" s="365">
        <v>16820</v>
      </c>
      <c r="DB44" s="365">
        <v>16821</v>
      </c>
      <c r="DC44" s="365">
        <v>16826</v>
      </c>
      <c r="DD44" s="365">
        <v>16907</v>
      </c>
      <c r="DE44" s="365">
        <v>16886</v>
      </c>
      <c r="DF44" s="365">
        <v>16891</v>
      </c>
      <c r="DG44" s="365">
        <v>16852</v>
      </c>
      <c r="DH44" s="368">
        <v>16990</v>
      </c>
      <c r="DI44" s="368">
        <v>16956</v>
      </c>
      <c r="DJ44" s="368">
        <v>16973</v>
      </c>
      <c r="DK44" s="368">
        <v>16931</v>
      </c>
      <c r="DL44" s="368">
        <v>16892</v>
      </c>
      <c r="DM44" s="368">
        <v>16854</v>
      </c>
      <c r="DN44" s="368">
        <v>16718</v>
      </c>
      <c r="DO44" s="368">
        <v>16719</v>
      </c>
      <c r="DP44" s="368">
        <v>16730</v>
      </c>
      <c r="DQ44" s="368">
        <v>16633</v>
      </c>
      <c r="DR44" s="368">
        <v>16602</v>
      </c>
      <c r="DS44" s="368">
        <v>16621</v>
      </c>
      <c r="DT44" s="365">
        <v>16614</v>
      </c>
      <c r="DU44" s="365">
        <v>17061</v>
      </c>
      <c r="DV44" s="365">
        <v>17226</v>
      </c>
      <c r="DW44" s="365">
        <v>17301</v>
      </c>
      <c r="DX44" s="365">
        <v>17489</v>
      </c>
      <c r="DY44" s="365">
        <v>17635</v>
      </c>
      <c r="DZ44" s="365">
        <v>17669</v>
      </c>
      <c r="EA44" s="365">
        <v>17406</v>
      </c>
      <c r="EB44" s="365">
        <v>17433</v>
      </c>
      <c r="EC44" s="365">
        <v>17390</v>
      </c>
      <c r="ED44" s="365">
        <v>17249</v>
      </c>
      <c r="EE44" s="365">
        <v>17115</v>
      </c>
      <c r="EF44" s="368">
        <v>17120</v>
      </c>
      <c r="EG44" s="368">
        <v>17142</v>
      </c>
      <c r="EH44" s="368">
        <v>17050</v>
      </c>
      <c r="EI44" s="368">
        <v>17020</v>
      </c>
      <c r="EJ44" s="368">
        <v>17055</v>
      </c>
      <c r="EK44" s="368">
        <v>16994</v>
      </c>
      <c r="EL44" s="368">
        <v>17040</v>
      </c>
      <c r="EM44" s="368">
        <v>17095</v>
      </c>
      <c r="EN44" s="368">
        <v>17320</v>
      </c>
      <c r="EO44" s="368">
        <v>17282</v>
      </c>
      <c r="EP44" s="368">
        <v>17280</v>
      </c>
      <c r="EQ44" s="368">
        <v>17265</v>
      </c>
      <c r="ER44" s="365">
        <v>17320</v>
      </c>
      <c r="ES44" s="365">
        <v>17346</v>
      </c>
      <c r="ET44" s="365">
        <v>17263</v>
      </c>
      <c r="EU44" s="365">
        <v>17368</v>
      </c>
      <c r="EV44" s="365">
        <v>17473</v>
      </c>
      <c r="EW44" s="365">
        <v>17606</v>
      </c>
      <c r="EX44" s="365">
        <v>18266</v>
      </c>
      <c r="EY44" s="365">
        <v>18320</v>
      </c>
      <c r="EZ44" s="365">
        <v>18245</v>
      </c>
      <c r="FA44" s="365">
        <v>18369</v>
      </c>
      <c r="FB44" s="365">
        <v>18382</v>
      </c>
      <c r="FC44" s="365">
        <v>18434</v>
      </c>
      <c r="FD44" s="368">
        <v>18539</v>
      </c>
      <c r="FE44" s="368">
        <v>18584</v>
      </c>
      <c r="FF44" s="368">
        <v>18480</v>
      </c>
      <c r="FG44" s="368">
        <v>18475</v>
      </c>
      <c r="FH44" s="368">
        <v>18479</v>
      </c>
      <c r="FI44" s="368">
        <v>18542</v>
      </c>
      <c r="FJ44" s="368">
        <v>18548</v>
      </c>
      <c r="FK44" s="368">
        <v>18551</v>
      </c>
      <c r="FL44" s="368">
        <v>18618</v>
      </c>
      <c r="FM44" s="368">
        <v>18831</v>
      </c>
      <c r="FN44" s="368">
        <v>18894</v>
      </c>
      <c r="FO44" s="368">
        <v>18950</v>
      </c>
      <c r="FP44" s="365">
        <v>19044</v>
      </c>
      <c r="FQ44" s="365">
        <v>19004</v>
      </c>
      <c r="FR44" s="365">
        <v>18977</v>
      </c>
      <c r="FS44" s="365">
        <v>19040</v>
      </c>
      <c r="FT44" s="365">
        <v>18998</v>
      </c>
      <c r="FU44" s="365">
        <v>19002</v>
      </c>
      <c r="FV44" s="365">
        <v>19069</v>
      </c>
      <c r="FW44" s="365">
        <v>19072</v>
      </c>
      <c r="FX44" s="365">
        <v>18985</v>
      </c>
      <c r="FY44" s="365">
        <v>19089</v>
      </c>
      <c r="FZ44" s="365">
        <v>19031</v>
      </c>
      <c r="GA44" s="365">
        <v>19114</v>
      </c>
      <c r="GB44" s="365">
        <v>19390</v>
      </c>
      <c r="GC44" s="365">
        <v>19418</v>
      </c>
      <c r="GD44" s="365">
        <v>19359</v>
      </c>
      <c r="GE44" s="365">
        <v>19209</v>
      </c>
      <c r="GF44" s="374">
        <v>19219</v>
      </c>
      <c r="GG44" s="365">
        <v>18565</v>
      </c>
      <c r="GH44" s="315">
        <v>-654</v>
      </c>
      <c r="GI44" s="316">
        <v>96.5971174358707</v>
      </c>
      <c r="GJ44" s="315">
        <v>-549</v>
      </c>
      <c r="GK44" s="316">
        <v>97.127759757245997</v>
      </c>
      <c r="GL44" s="716"/>
      <c r="GM44" s="716"/>
      <c r="GN44" s="717"/>
      <c r="GO44" s="718"/>
      <c r="GP44" s="718"/>
      <c r="GQ44" s="718"/>
      <c r="GR44" s="718"/>
      <c r="GS44" s="718"/>
    </row>
    <row r="45" spans="1:201" ht="15" outlineLevel="2">
      <c r="A45" s="363">
        <v>44</v>
      </c>
      <c r="B45" s="364" t="s">
        <v>535</v>
      </c>
      <c r="C45" s="335" t="s">
        <v>577</v>
      </c>
      <c r="D45" s="365">
        <v>6186</v>
      </c>
      <c r="E45" s="365">
        <v>6185</v>
      </c>
      <c r="F45" s="365">
        <v>6219</v>
      </c>
      <c r="G45" s="365">
        <v>6201</v>
      </c>
      <c r="H45" s="365">
        <v>6202</v>
      </c>
      <c r="I45" s="365">
        <v>6207</v>
      </c>
      <c r="J45" s="365">
        <v>5927</v>
      </c>
      <c r="K45" s="365">
        <v>6186</v>
      </c>
      <c r="L45" s="365">
        <v>5820</v>
      </c>
      <c r="M45" s="365">
        <v>5825</v>
      </c>
      <c r="N45" s="365">
        <v>5839</v>
      </c>
      <c r="O45" s="365">
        <v>5834</v>
      </c>
      <c r="P45" s="368">
        <v>5838</v>
      </c>
      <c r="Q45" s="368">
        <v>5839</v>
      </c>
      <c r="R45" s="371">
        <v>5867</v>
      </c>
      <c r="S45" s="368">
        <v>5855</v>
      </c>
      <c r="T45" s="368">
        <v>5863</v>
      </c>
      <c r="U45" s="368">
        <v>5845</v>
      </c>
      <c r="V45" s="368">
        <v>5834</v>
      </c>
      <c r="W45" s="368">
        <v>5836</v>
      </c>
      <c r="X45" s="368">
        <v>5882</v>
      </c>
      <c r="Y45" s="368">
        <v>5915</v>
      </c>
      <c r="Z45" s="368">
        <v>5880</v>
      </c>
      <c r="AA45" s="368">
        <v>5855</v>
      </c>
      <c r="AB45" s="365">
        <v>5858</v>
      </c>
      <c r="AC45" s="365">
        <v>5840</v>
      </c>
      <c r="AD45" s="365">
        <v>5830</v>
      </c>
      <c r="AE45" s="365">
        <v>5807</v>
      </c>
      <c r="AF45" s="365">
        <v>5864</v>
      </c>
      <c r="AG45" s="365">
        <v>5782</v>
      </c>
      <c r="AH45" s="365">
        <v>5743</v>
      </c>
      <c r="AI45" s="365">
        <v>5734</v>
      </c>
      <c r="AJ45" s="365">
        <v>5714</v>
      </c>
      <c r="AK45" s="365">
        <v>5830</v>
      </c>
      <c r="AL45" s="365">
        <v>5836</v>
      </c>
      <c r="AM45" s="365">
        <v>5879</v>
      </c>
      <c r="AN45" s="368">
        <v>5868</v>
      </c>
      <c r="AO45" s="368">
        <v>5851</v>
      </c>
      <c r="AP45" s="368">
        <v>5862</v>
      </c>
      <c r="AQ45" s="368">
        <v>5838</v>
      </c>
      <c r="AR45" s="368">
        <v>5896</v>
      </c>
      <c r="AS45" s="368">
        <v>5896</v>
      </c>
      <c r="AT45" s="368">
        <v>5894</v>
      </c>
      <c r="AU45" s="368">
        <v>5902</v>
      </c>
      <c r="AV45" s="368">
        <v>5850</v>
      </c>
      <c r="AW45" s="368">
        <v>5892</v>
      </c>
      <c r="AX45" s="368">
        <v>5881</v>
      </c>
      <c r="AY45" s="368">
        <v>5886</v>
      </c>
      <c r="AZ45" s="365">
        <v>5866</v>
      </c>
      <c r="BA45" s="365">
        <v>5850</v>
      </c>
      <c r="BB45" s="365">
        <v>5805</v>
      </c>
      <c r="BC45" s="365">
        <v>5827</v>
      </c>
      <c r="BD45" s="365">
        <v>5803</v>
      </c>
      <c r="BE45" s="365">
        <v>5771</v>
      </c>
      <c r="BF45" s="365">
        <v>5741</v>
      </c>
      <c r="BG45" s="365">
        <v>5688</v>
      </c>
      <c r="BH45" s="365">
        <v>5727</v>
      </c>
      <c r="BI45" s="365">
        <v>5700</v>
      </c>
      <c r="BJ45" s="365">
        <v>5723</v>
      </c>
      <c r="BK45" s="365">
        <v>5785</v>
      </c>
      <c r="BL45" s="368">
        <v>5792</v>
      </c>
      <c r="BM45" s="368">
        <v>5805</v>
      </c>
      <c r="BN45" s="368">
        <v>5803</v>
      </c>
      <c r="BO45" s="368">
        <v>5778</v>
      </c>
      <c r="BP45" s="368">
        <v>5769</v>
      </c>
      <c r="BQ45" s="368">
        <v>5737</v>
      </c>
      <c r="BR45" s="368">
        <v>5576</v>
      </c>
      <c r="BS45" s="368">
        <v>5548</v>
      </c>
      <c r="BT45" s="368">
        <v>5531</v>
      </c>
      <c r="BU45" s="368">
        <v>5554</v>
      </c>
      <c r="BV45" s="368">
        <v>5574</v>
      </c>
      <c r="BW45" s="368">
        <v>5573</v>
      </c>
      <c r="BX45" s="365">
        <v>5570</v>
      </c>
      <c r="BY45" s="365">
        <v>5567</v>
      </c>
      <c r="BZ45" s="365">
        <v>5529</v>
      </c>
      <c r="CA45" s="365">
        <v>5427</v>
      </c>
      <c r="CB45" s="365">
        <v>5399</v>
      </c>
      <c r="CC45" s="365">
        <v>5306</v>
      </c>
      <c r="CD45" s="365">
        <v>5282</v>
      </c>
      <c r="CE45" s="365">
        <v>5284</v>
      </c>
      <c r="CF45" s="365">
        <v>5235</v>
      </c>
      <c r="CG45" s="365">
        <v>5245</v>
      </c>
      <c r="CH45" s="365">
        <v>5258</v>
      </c>
      <c r="CI45" s="365">
        <v>5323</v>
      </c>
      <c r="CJ45" s="368">
        <v>5311</v>
      </c>
      <c r="CK45" s="368">
        <v>5328</v>
      </c>
      <c r="CL45" s="368">
        <v>5312</v>
      </c>
      <c r="CM45" s="368">
        <v>5293</v>
      </c>
      <c r="CN45" s="368">
        <v>5282</v>
      </c>
      <c r="CO45" s="368">
        <v>5311</v>
      </c>
      <c r="CP45" s="368">
        <v>5311</v>
      </c>
      <c r="CQ45" s="368">
        <v>5356</v>
      </c>
      <c r="CR45" s="368">
        <v>5349</v>
      </c>
      <c r="CS45" s="368">
        <v>5366</v>
      </c>
      <c r="CT45" s="368">
        <v>5445</v>
      </c>
      <c r="CU45" s="368">
        <v>5508</v>
      </c>
      <c r="CV45" s="365">
        <v>5517</v>
      </c>
      <c r="CW45" s="365">
        <v>5485</v>
      </c>
      <c r="CX45" s="365">
        <v>5463</v>
      </c>
      <c r="CY45" s="365">
        <v>5468</v>
      </c>
      <c r="CZ45" s="365">
        <v>5470</v>
      </c>
      <c r="DA45" s="365">
        <v>5448</v>
      </c>
      <c r="DB45" s="365">
        <v>5451</v>
      </c>
      <c r="DC45" s="365">
        <v>5468</v>
      </c>
      <c r="DD45" s="365">
        <v>5477</v>
      </c>
      <c r="DE45" s="365">
        <v>5482</v>
      </c>
      <c r="DF45" s="365">
        <v>5481</v>
      </c>
      <c r="DG45" s="365">
        <v>5505</v>
      </c>
      <c r="DH45" s="368">
        <v>5507</v>
      </c>
      <c r="DI45" s="368">
        <v>5511</v>
      </c>
      <c r="DJ45" s="368">
        <v>5514</v>
      </c>
      <c r="DK45" s="368">
        <v>5484</v>
      </c>
      <c r="DL45" s="368">
        <v>5442</v>
      </c>
      <c r="DM45" s="368">
        <v>5396</v>
      </c>
      <c r="DN45" s="368">
        <v>5343</v>
      </c>
      <c r="DO45" s="368">
        <v>5323</v>
      </c>
      <c r="DP45" s="368">
        <v>5342</v>
      </c>
      <c r="DQ45" s="368">
        <v>5333</v>
      </c>
      <c r="DR45" s="368">
        <v>5303</v>
      </c>
      <c r="DS45" s="368">
        <v>5365</v>
      </c>
      <c r="DT45" s="365">
        <v>5404</v>
      </c>
      <c r="DU45" s="365">
        <v>5472</v>
      </c>
      <c r="DV45" s="365">
        <v>5492</v>
      </c>
      <c r="DW45" s="365">
        <v>5486</v>
      </c>
      <c r="DX45" s="365">
        <v>5523</v>
      </c>
      <c r="DY45" s="365">
        <v>5495</v>
      </c>
      <c r="DZ45" s="365">
        <v>5509</v>
      </c>
      <c r="EA45" s="365">
        <v>5474</v>
      </c>
      <c r="EB45" s="365">
        <v>5464</v>
      </c>
      <c r="EC45" s="365">
        <v>5479</v>
      </c>
      <c r="ED45" s="365">
        <v>5462</v>
      </c>
      <c r="EE45" s="365">
        <v>5487</v>
      </c>
      <c r="EF45" s="368">
        <v>5486</v>
      </c>
      <c r="EG45" s="368">
        <v>5469</v>
      </c>
      <c r="EH45" s="368">
        <v>5454</v>
      </c>
      <c r="EI45" s="368">
        <v>5437</v>
      </c>
      <c r="EJ45" s="368">
        <v>5410</v>
      </c>
      <c r="EK45" s="368">
        <v>5424</v>
      </c>
      <c r="EL45" s="368">
        <v>5409</v>
      </c>
      <c r="EM45" s="368">
        <v>5433</v>
      </c>
      <c r="EN45" s="368">
        <v>5447</v>
      </c>
      <c r="EO45" s="368">
        <v>5453</v>
      </c>
      <c r="EP45" s="368">
        <v>5481</v>
      </c>
      <c r="EQ45" s="368">
        <v>5506</v>
      </c>
      <c r="ER45" s="365">
        <v>5553</v>
      </c>
      <c r="ES45" s="365">
        <v>5544</v>
      </c>
      <c r="ET45" s="365">
        <v>5478</v>
      </c>
      <c r="EU45" s="365">
        <v>5475</v>
      </c>
      <c r="EV45" s="365">
        <v>5490</v>
      </c>
      <c r="EW45" s="365">
        <v>5570</v>
      </c>
      <c r="EX45" s="365">
        <v>5596</v>
      </c>
      <c r="EY45" s="365">
        <v>5603</v>
      </c>
      <c r="EZ45" s="365">
        <v>5571</v>
      </c>
      <c r="FA45" s="365">
        <v>5626</v>
      </c>
      <c r="FB45" s="365">
        <v>5645</v>
      </c>
      <c r="FC45" s="365">
        <v>5733</v>
      </c>
      <c r="FD45" s="368">
        <v>5786</v>
      </c>
      <c r="FE45" s="368">
        <v>5781</v>
      </c>
      <c r="FF45" s="368">
        <v>5711</v>
      </c>
      <c r="FG45" s="368">
        <v>5722</v>
      </c>
      <c r="FH45" s="368">
        <v>5732</v>
      </c>
      <c r="FI45" s="368">
        <v>5708</v>
      </c>
      <c r="FJ45" s="368">
        <v>5741</v>
      </c>
      <c r="FK45" s="368">
        <v>5776</v>
      </c>
      <c r="FL45" s="368">
        <v>5779</v>
      </c>
      <c r="FM45" s="368">
        <v>5785</v>
      </c>
      <c r="FN45" s="368">
        <v>5778</v>
      </c>
      <c r="FO45" s="368">
        <v>5777</v>
      </c>
      <c r="FP45" s="365">
        <v>5776</v>
      </c>
      <c r="FQ45" s="365">
        <v>5783</v>
      </c>
      <c r="FR45" s="365">
        <v>5727</v>
      </c>
      <c r="FS45" s="365">
        <v>5716</v>
      </c>
      <c r="FT45" s="365">
        <v>5685</v>
      </c>
      <c r="FU45" s="365">
        <v>5647</v>
      </c>
      <c r="FV45" s="365">
        <v>5623</v>
      </c>
      <c r="FW45" s="365">
        <v>5639</v>
      </c>
      <c r="FX45" s="365">
        <v>5653</v>
      </c>
      <c r="FY45" s="365">
        <v>5669</v>
      </c>
      <c r="FZ45" s="365">
        <v>5668</v>
      </c>
      <c r="GA45" s="365">
        <v>5675</v>
      </c>
      <c r="GB45" s="365">
        <v>5760</v>
      </c>
      <c r="GC45" s="365">
        <v>5777</v>
      </c>
      <c r="GD45" s="365">
        <v>5739</v>
      </c>
      <c r="GE45" s="365">
        <v>5720</v>
      </c>
      <c r="GF45" s="374">
        <v>5696</v>
      </c>
      <c r="GG45" s="365">
        <v>5650</v>
      </c>
      <c r="GH45" s="315">
        <v>-46</v>
      </c>
      <c r="GI45" s="316">
        <v>99.192415730337103</v>
      </c>
      <c r="GJ45" s="315">
        <v>-25</v>
      </c>
      <c r="GK45" s="316">
        <v>99.5594713656388</v>
      </c>
      <c r="GL45" s="716"/>
      <c r="GM45" s="716"/>
      <c r="GN45" s="716"/>
      <c r="GO45" s="721"/>
      <c r="GP45" s="721"/>
      <c r="GQ45" s="721"/>
      <c r="GR45" s="721"/>
      <c r="GS45" s="721"/>
    </row>
    <row r="46" spans="1:201" ht="15" outlineLevel="2">
      <c r="A46" s="363">
        <v>59</v>
      </c>
      <c r="B46" s="364" t="s">
        <v>535</v>
      </c>
      <c r="C46" s="335" t="s">
        <v>374</v>
      </c>
      <c r="D46" s="365">
        <v>3407</v>
      </c>
      <c r="E46" s="365">
        <v>3412</v>
      </c>
      <c r="F46" s="365">
        <v>3405</v>
      </c>
      <c r="G46" s="365">
        <v>3399</v>
      </c>
      <c r="H46" s="365">
        <v>3379</v>
      </c>
      <c r="I46" s="365">
        <v>3380</v>
      </c>
      <c r="J46" s="365">
        <v>3360</v>
      </c>
      <c r="K46" s="365">
        <v>3371</v>
      </c>
      <c r="L46" s="365">
        <v>3314</v>
      </c>
      <c r="M46" s="365">
        <v>3346</v>
      </c>
      <c r="N46" s="365">
        <v>3314</v>
      </c>
      <c r="O46" s="365">
        <v>3363</v>
      </c>
      <c r="P46" s="368">
        <v>3334</v>
      </c>
      <c r="Q46" s="368">
        <v>3339</v>
      </c>
      <c r="R46" s="371">
        <v>3373</v>
      </c>
      <c r="S46" s="368">
        <v>3329</v>
      </c>
      <c r="T46" s="368">
        <v>3297</v>
      </c>
      <c r="U46" s="368">
        <v>3258</v>
      </c>
      <c r="V46" s="368">
        <v>3271</v>
      </c>
      <c r="W46" s="368">
        <v>3264</v>
      </c>
      <c r="X46" s="368">
        <v>3269</v>
      </c>
      <c r="Y46" s="368">
        <v>3273</v>
      </c>
      <c r="Z46" s="368">
        <v>3270</v>
      </c>
      <c r="AA46" s="368">
        <v>3211</v>
      </c>
      <c r="AB46" s="365">
        <v>3200</v>
      </c>
      <c r="AC46" s="365">
        <v>3208</v>
      </c>
      <c r="AD46" s="365">
        <v>3219</v>
      </c>
      <c r="AE46" s="365">
        <v>3226</v>
      </c>
      <c r="AF46" s="365">
        <v>3211</v>
      </c>
      <c r="AG46" s="365">
        <v>3188</v>
      </c>
      <c r="AH46" s="365">
        <v>3206</v>
      </c>
      <c r="AI46" s="365">
        <v>3237</v>
      </c>
      <c r="AJ46" s="365">
        <v>3299</v>
      </c>
      <c r="AK46" s="365">
        <v>3321</v>
      </c>
      <c r="AL46" s="365">
        <v>3332</v>
      </c>
      <c r="AM46" s="365">
        <v>3315</v>
      </c>
      <c r="AN46" s="368">
        <v>3293</v>
      </c>
      <c r="AO46" s="368">
        <v>3274</v>
      </c>
      <c r="AP46" s="368">
        <v>3263</v>
      </c>
      <c r="AQ46" s="368">
        <v>3256</v>
      </c>
      <c r="AR46" s="368">
        <v>3264</v>
      </c>
      <c r="AS46" s="368">
        <v>3246</v>
      </c>
      <c r="AT46" s="368">
        <v>3237</v>
      </c>
      <c r="AU46" s="368">
        <v>3267</v>
      </c>
      <c r="AV46" s="368">
        <v>3231</v>
      </c>
      <c r="AW46" s="368">
        <v>3214</v>
      </c>
      <c r="AX46" s="368">
        <v>3186</v>
      </c>
      <c r="AY46" s="368">
        <v>3196</v>
      </c>
      <c r="AZ46" s="365">
        <v>3194</v>
      </c>
      <c r="BA46" s="365">
        <v>3183</v>
      </c>
      <c r="BB46" s="365">
        <v>3164</v>
      </c>
      <c r="BC46" s="365">
        <v>3144</v>
      </c>
      <c r="BD46" s="365">
        <v>3112</v>
      </c>
      <c r="BE46" s="365">
        <v>3053</v>
      </c>
      <c r="BF46" s="365">
        <v>3039</v>
      </c>
      <c r="BG46" s="365">
        <v>3011</v>
      </c>
      <c r="BH46" s="365">
        <v>3015</v>
      </c>
      <c r="BI46" s="365">
        <v>2977</v>
      </c>
      <c r="BJ46" s="365">
        <v>3014</v>
      </c>
      <c r="BK46" s="365">
        <v>3070</v>
      </c>
      <c r="BL46" s="368">
        <v>3077</v>
      </c>
      <c r="BM46" s="368">
        <v>3116</v>
      </c>
      <c r="BN46" s="368">
        <v>3083</v>
      </c>
      <c r="BO46" s="368">
        <v>3099</v>
      </c>
      <c r="BP46" s="368">
        <v>3098</v>
      </c>
      <c r="BQ46" s="368">
        <v>3109</v>
      </c>
      <c r="BR46" s="368">
        <v>3126</v>
      </c>
      <c r="BS46" s="368">
        <v>3136</v>
      </c>
      <c r="BT46" s="368">
        <v>3140</v>
      </c>
      <c r="BU46" s="368">
        <v>3136</v>
      </c>
      <c r="BV46" s="368">
        <v>3112</v>
      </c>
      <c r="BW46" s="368">
        <v>3302</v>
      </c>
      <c r="BX46" s="365">
        <v>3308</v>
      </c>
      <c r="BY46" s="365">
        <v>3245</v>
      </c>
      <c r="BZ46" s="365">
        <v>3211</v>
      </c>
      <c r="CA46" s="365">
        <v>3176</v>
      </c>
      <c r="CB46" s="365">
        <v>3170</v>
      </c>
      <c r="CC46" s="365">
        <v>3072</v>
      </c>
      <c r="CD46" s="365">
        <v>3074</v>
      </c>
      <c r="CE46" s="365">
        <v>3069</v>
      </c>
      <c r="CF46" s="365">
        <v>3031</v>
      </c>
      <c r="CG46" s="365">
        <v>2992</v>
      </c>
      <c r="CH46" s="365">
        <v>2957</v>
      </c>
      <c r="CI46" s="365">
        <v>2928</v>
      </c>
      <c r="CJ46" s="368">
        <v>2875</v>
      </c>
      <c r="CK46" s="368">
        <v>2855</v>
      </c>
      <c r="CL46" s="368">
        <v>2783</v>
      </c>
      <c r="CM46" s="368">
        <v>2781</v>
      </c>
      <c r="CN46" s="368">
        <v>2803</v>
      </c>
      <c r="CO46" s="368">
        <v>2821</v>
      </c>
      <c r="CP46" s="368">
        <v>2818</v>
      </c>
      <c r="CQ46" s="368">
        <v>2831</v>
      </c>
      <c r="CR46" s="368">
        <v>2834</v>
      </c>
      <c r="CS46" s="368">
        <v>2848</v>
      </c>
      <c r="CT46" s="368">
        <v>2852</v>
      </c>
      <c r="CU46" s="368">
        <v>2847</v>
      </c>
      <c r="CV46" s="365">
        <v>2838</v>
      </c>
      <c r="CW46" s="365">
        <v>2829</v>
      </c>
      <c r="CX46" s="365">
        <v>2820</v>
      </c>
      <c r="CY46" s="365">
        <v>2818</v>
      </c>
      <c r="CZ46" s="365">
        <v>2839</v>
      </c>
      <c r="DA46" s="365">
        <v>2830</v>
      </c>
      <c r="DB46" s="365">
        <v>2805</v>
      </c>
      <c r="DC46" s="365">
        <v>2782</v>
      </c>
      <c r="DD46" s="365">
        <v>2798</v>
      </c>
      <c r="DE46" s="365">
        <v>2780</v>
      </c>
      <c r="DF46" s="365">
        <v>2775</v>
      </c>
      <c r="DG46" s="365">
        <v>2770</v>
      </c>
      <c r="DH46" s="368">
        <v>2752</v>
      </c>
      <c r="DI46" s="368">
        <v>2781</v>
      </c>
      <c r="DJ46" s="368">
        <v>2774</v>
      </c>
      <c r="DK46" s="368">
        <v>2772</v>
      </c>
      <c r="DL46" s="368">
        <v>2754</v>
      </c>
      <c r="DM46" s="368">
        <v>2744</v>
      </c>
      <c r="DN46" s="368">
        <v>2714</v>
      </c>
      <c r="DO46" s="368">
        <v>2715</v>
      </c>
      <c r="DP46" s="368">
        <v>2704</v>
      </c>
      <c r="DQ46" s="368">
        <v>2692</v>
      </c>
      <c r="DR46" s="368">
        <v>2694</v>
      </c>
      <c r="DS46" s="368">
        <v>2690</v>
      </c>
      <c r="DT46" s="365">
        <v>2708</v>
      </c>
      <c r="DU46" s="365">
        <v>2741</v>
      </c>
      <c r="DV46" s="365">
        <v>2727</v>
      </c>
      <c r="DW46" s="365">
        <v>2759</v>
      </c>
      <c r="DX46" s="365">
        <v>2777</v>
      </c>
      <c r="DY46" s="365">
        <v>2787</v>
      </c>
      <c r="DZ46" s="365">
        <v>2806</v>
      </c>
      <c r="EA46" s="365">
        <v>2790</v>
      </c>
      <c r="EB46" s="365">
        <v>2796</v>
      </c>
      <c r="EC46" s="365">
        <v>2783</v>
      </c>
      <c r="ED46" s="365">
        <v>2768</v>
      </c>
      <c r="EE46" s="365">
        <v>2754</v>
      </c>
      <c r="EF46" s="368">
        <v>2759</v>
      </c>
      <c r="EG46" s="368">
        <v>2760</v>
      </c>
      <c r="EH46" s="368">
        <v>2725</v>
      </c>
      <c r="EI46" s="368">
        <v>2709</v>
      </c>
      <c r="EJ46" s="368">
        <v>2700</v>
      </c>
      <c r="EK46" s="368">
        <v>2723</v>
      </c>
      <c r="EL46" s="368">
        <v>2703</v>
      </c>
      <c r="EM46" s="368">
        <v>2695</v>
      </c>
      <c r="EN46" s="368">
        <v>2696</v>
      </c>
      <c r="EO46" s="368">
        <v>2687</v>
      </c>
      <c r="EP46" s="368">
        <v>2658</v>
      </c>
      <c r="EQ46" s="368">
        <v>2630</v>
      </c>
      <c r="ER46" s="365">
        <v>2642</v>
      </c>
      <c r="ES46" s="365">
        <v>2614</v>
      </c>
      <c r="ET46" s="365">
        <v>2588</v>
      </c>
      <c r="EU46" s="365">
        <v>2567</v>
      </c>
      <c r="EV46" s="365">
        <v>2589</v>
      </c>
      <c r="EW46" s="365">
        <v>2577</v>
      </c>
      <c r="EX46" s="365">
        <v>2618</v>
      </c>
      <c r="EY46" s="365">
        <v>2616</v>
      </c>
      <c r="EZ46" s="365">
        <v>2596</v>
      </c>
      <c r="FA46" s="365">
        <v>2614</v>
      </c>
      <c r="FB46" s="365">
        <v>2607</v>
      </c>
      <c r="FC46" s="365">
        <v>2599</v>
      </c>
      <c r="FD46" s="368">
        <v>2605</v>
      </c>
      <c r="FE46" s="368">
        <v>2593</v>
      </c>
      <c r="FF46" s="368">
        <v>2577</v>
      </c>
      <c r="FG46" s="368">
        <v>2556</v>
      </c>
      <c r="FH46" s="368">
        <v>2557</v>
      </c>
      <c r="FI46" s="368">
        <v>2539</v>
      </c>
      <c r="FJ46" s="368">
        <v>2547</v>
      </c>
      <c r="FK46" s="368">
        <v>2568</v>
      </c>
      <c r="FL46" s="368">
        <v>2560</v>
      </c>
      <c r="FM46" s="368">
        <v>2563</v>
      </c>
      <c r="FN46" s="368">
        <v>2546</v>
      </c>
      <c r="FO46" s="368">
        <v>2522</v>
      </c>
      <c r="FP46" s="365">
        <v>2554</v>
      </c>
      <c r="FQ46" s="365">
        <v>2563</v>
      </c>
      <c r="FR46" s="365">
        <v>2556</v>
      </c>
      <c r="FS46" s="365">
        <v>2558</v>
      </c>
      <c r="FT46" s="365">
        <v>2537</v>
      </c>
      <c r="FU46" s="365">
        <v>2543</v>
      </c>
      <c r="FV46" s="365">
        <v>2546</v>
      </c>
      <c r="FW46" s="365">
        <v>2562</v>
      </c>
      <c r="FX46" s="365">
        <v>2548</v>
      </c>
      <c r="FY46" s="365">
        <v>2553</v>
      </c>
      <c r="FZ46" s="365">
        <v>2548</v>
      </c>
      <c r="GA46" s="365">
        <v>2550</v>
      </c>
      <c r="GB46" s="365">
        <v>2556</v>
      </c>
      <c r="GC46" s="365">
        <v>2601</v>
      </c>
      <c r="GD46" s="365">
        <v>2591</v>
      </c>
      <c r="GE46" s="365">
        <v>2568</v>
      </c>
      <c r="GF46" s="374">
        <v>2555</v>
      </c>
      <c r="GG46" s="365">
        <v>2522</v>
      </c>
      <c r="GH46" s="315">
        <v>-33</v>
      </c>
      <c r="GI46" s="316">
        <v>98.7084148727984</v>
      </c>
      <c r="GJ46" s="315">
        <v>-28</v>
      </c>
      <c r="GK46" s="316">
        <v>98.901960784313701</v>
      </c>
      <c r="GL46" s="716"/>
      <c r="GM46" s="716"/>
      <c r="GN46" s="716"/>
      <c r="GO46" s="721"/>
      <c r="GP46" s="721"/>
      <c r="GQ46" s="721"/>
      <c r="GR46" s="721"/>
      <c r="GS46" s="721"/>
    </row>
    <row r="47" spans="1:201" ht="15" outlineLevel="2">
      <c r="A47" s="363">
        <v>113</v>
      </c>
      <c r="B47" s="364" t="s">
        <v>535</v>
      </c>
      <c r="C47" s="335" t="s">
        <v>578</v>
      </c>
      <c r="D47" s="365">
        <v>6182</v>
      </c>
      <c r="E47" s="365">
        <v>6209</v>
      </c>
      <c r="F47" s="365">
        <v>6122</v>
      </c>
      <c r="G47" s="365">
        <v>5699</v>
      </c>
      <c r="H47" s="365">
        <v>5697</v>
      </c>
      <c r="I47" s="365">
        <v>5774</v>
      </c>
      <c r="J47" s="365">
        <v>5608</v>
      </c>
      <c r="K47" s="365">
        <v>5744</v>
      </c>
      <c r="L47" s="365">
        <v>5565</v>
      </c>
      <c r="M47" s="365">
        <v>5554</v>
      </c>
      <c r="N47" s="365">
        <v>5548</v>
      </c>
      <c r="O47" s="365">
        <v>5531</v>
      </c>
      <c r="P47" s="368">
        <v>5511</v>
      </c>
      <c r="Q47" s="368">
        <v>5509</v>
      </c>
      <c r="R47" s="371">
        <v>5515</v>
      </c>
      <c r="S47" s="368">
        <v>5442</v>
      </c>
      <c r="T47" s="368">
        <v>5450</v>
      </c>
      <c r="U47" s="368">
        <v>5449</v>
      </c>
      <c r="V47" s="368">
        <v>5439</v>
      </c>
      <c r="W47" s="368">
        <v>5398</v>
      </c>
      <c r="X47" s="368">
        <v>5438</v>
      </c>
      <c r="Y47" s="368">
        <v>5509</v>
      </c>
      <c r="Z47" s="368">
        <v>5456</v>
      </c>
      <c r="AA47" s="368">
        <v>5421</v>
      </c>
      <c r="AB47" s="365">
        <v>5449</v>
      </c>
      <c r="AC47" s="365">
        <v>5455</v>
      </c>
      <c r="AD47" s="365">
        <v>5406</v>
      </c>
      <c r="AE47" s="365">
        <v>5395</v>
      </c>
      <c r="AF47" s="365">
        <v>5433</v>
      </c>
      <c r="AG47" s="365">
        <v>5447</v>
      </c>
      <c r="AH47" s="365">
        <v>5438</v>
      </c>
      <c r="AI47" s="365">
        <v>5407</v>
      </c>
      <c r="AJ47" s="365">
        <v>5402</v>
      </c>
      <c r="AK47" s="365">
        <v>5466</v>
      </c>
      <c r="AL47" s="365">
        <v>5442</v>
      </c>
      <c r="AM47" s="365">
        <v>5490</v>
      </c>
      <c r="AN47" s="368">
        <v>5417</v>
      </c>
      <c r="AO47" s="368">
        <v>5443</v>
      </c>
      <c r="AP47" s="368">
        <v>5480</v>
      </c>
      <c r="AQ47" s="368">
        <v>5481</v>
      </c>
      <c r="AR47" s="368">
        <v>5472</v>
      </c>
      <c r="AS47" s="368">
        <v>5491</v>
      </c>
      <c r="AT47" s="368">
        <v>5491</v>
      </c>
      <c r="AU47" s="368">
        <v>5495</v>
      </c>
      <c r="AV47" s="368">
        <v>5518</v>
      </c>
      <c r="AW47" s="368">
        <v>5581</v>
      </c>
      <c r="AX47" s="368">
        <v>5611</v>
      </c>
      <c r="AY47" s="368">
        <v>5663</v>
      </c>
      <c r="AZ47" s="365">
        <v>5706</v>
      </c>
      <c r="BA47" s="365">
        <v>5699</v>
      </c>
      <c r="BB47" s="365">
        <v>5715</v>
      </c>
      <c r="BC47" s="365">
        <v>5691</v>
      </c>
      <c r="BD47" s="365">
        <v>5700</v>
      </c>
      <c r="BE47" s="365">
        <v>5699</v>
      </c>
      <c r="BF47" s="365">
        <v>5666</v>
      </c>
      <c r="BG47" s="365">
        <v>5563</v>
      </c>
      <c r="BH47" s="365">
        <v>5585</v>
      </c>
      <c r="BI47" s="365">
        <v>5546</v>
      </c>
      <c r="BJ47" s="365">
        <v>5604</v>
      </c>
      <c r="BK47" s="365">
        <v>5702</v>
      </c>
      <c r="BL47" s="368">
        <v>5771</v>
      </c>
      <c r="BM47" s="368">
        <v>5860</v>
      </c>
      <c r="BN47" s="368">
        <v>5834</v>
      </c>
      <c r="BO47" s="368">
        <v>5847</v>
      </c>
      <c r="BP47" s="368">
        <v>5894</v>
      </c>
      <c r="BQ47" s="368">
        <v>5931</v>
      </c>
      <c r="BR47" s="368">
        <v>5849</v>
      </c>
      <c r="BS47" s="368">
        <v>5805</v>
      </c>
      <c r="BT47" s="368">
        <v>5774</v>
      </c>
      <c r="BU47" s="368">
        <v>5803</v>
      </c>
      <c r="BV47" s="368">
        <v>5958</v>
      </c>
      <c r="BW47" s="368">
        <v>6010</v>
      </c>
      <c r="BX47" s="365">
        <v>6060</v>
      </c>
      <c r="BY47" s="365">
        <v>6021</v>
      </c>
      <c r="BZ47" s="365">
        <v>6047</v>
      </c>
      <c r="CA47" s="365">
        <v>5969</v>
      </c>
      <c r="CB47" s="365">
        <v>5967</v>
      </c>
      <c r="CC47" s="365">
        <v>5997</v>
      </c>
      <c r="CD47" s="365">
        <v>5951</v>
      </c>
      <c r="CE47" s="365">
        <v>5941</v>
      </c>
      <c r="CF47" s="365">
        <v>5883</v>
      </c>
      <c r="CG47" s="365">
        <v>5791</v>
      </c>
      <c r="CH47" s="365">
        <v>5723</v>
      </c>
      <c r="CI47" s="365">
        <v>5713</v>
      </c>
      <c r="CJ47" s="368">
        <v>5694</v>
      </c>
      <c r="CK47" s="368">
        <v>5677</v>
      </c>
      <c r="CL47" s="368">
        <v>5618</v>
      </c>
      <c r="CM47" s="368">
        <v>5609</v>
      </c>
      <c r="CN47" s="368">
        <v>5573</v>
      </c>
      <c r="CO47" s="368">
        <v>5580</v>
      </c>
      <c r="CP47" s="368">
        <v>5599</v>
      </c>
      <c r="CQ47" s="368">
        <v>5606</v>
      </c>
      <c r="CR47" s="368">
        <v>5707</v>
      </c>
      <c r="CS47" s="368">
        <v>5699</v>
      </c>
      <c r="CT47" s="368">
        <v>5666</v>
      </c>
      <c r="CU47" s="368">
        <v>5653</v>
      </c>
      <c r="CV47" s="365">
        <v>5622</v>
      </c>
      <c r="CW47" s="365">
        <v>5588</v>
      </c>
      <c r="CX47" s="365">
        <v>5552</v>
      </c>
      <c r="CY47" s="365">
        <v>5574</v>
      </c>
      <c r="CZ47" s="365">
        <v>5553</v>
      </c>
      <c r="DA47" s="365">
        <v>5522</v>
      </c>
      <c r="DB47" s="365">
        <v>5519</v>
      </c>
      <c r="DC47" s="365">
        <v>5471</v>
      </c>
      <c r="DD47" s="365">
        <v>5479</v>
      </c>
      <c r="DE47" s="365">
        <v>5458</v>
      </c>
      <c r="DF47" s="365">
        <v>5481</v>
      </c>
      <c r="DG47" s="365">
        <v>5433</v>
      </c>
      <c r="DH47" s="368">
        <v>5427</v>
      </c>
      <c r="DI47" s="368">
        <v>5436</v>
      </c>
      <c r="DJ47" s="368">
        <v>5486</v>
      </c>
      <c r="DK47" s="368">
        <v>5459</v>
      </c>
      <c r="DL47" s="368">
        <v>5385</v>
      </c>
      <c r="DM47" s="368">
        <v>5360</v>
      </c>
      <c r="DN47" s="368">
        <v>5314</v>
      </c>
      <c r="DO47" s="368">
        <v>5277</v>
      </c>
      <c r="DP47" s="368">
        <v>5348</v>
      </c>
      <c r="DQ47" s="368">
        <v>5370</v>
      </c>
      <c r="DR47" s="368">
        <v>5413</v>
      </c>
      <c r="DS47" s="368">
        <v>5402</v>
      </c>
      <c r="DT47" s="365">
        <v>5445</v>
      </c>
      <c r="DU47" s="365">
        <v>5567</v>
      </c>
      <c r="DV47" s="365">
        <v>5709</v>
      </c>
      <c r="DW47" s="365">
        <v>5810</v>
      </c>
      <c r="DX47" s="365">
        <v>5894</v>
      </c>
      <c r="DY47" s="365">
        <v>5933</v>
      </c>
      <c r="DZ47" s="365">
        <v>5958</v>
      </c>
      <c r="EA47" s="365">
        <v>5906</v>
      </c>
      <c r="EB47" s="365">
        <v>5910</v>
      </c>
      <c r="EC47" s="365">
        <v>5911</v>
      </c>
      <c r="ED47" s="365">
        <v>5909</v>
      </c>
      <c r="EE47" s="365">
        <v>5908</v>
      </c>
      <c r="EF47" s="368">
        <v>5916</v>
      </c>
      <c r="EG47" s="368">
        <v>5950</v>
      </c>
      <c r="EH47" s="368">
        <v>5899</v>
      </c>
      <c r="EI47" s="368">
        <v>5899</v>
      </c>
      <c r="EJ47" s="368">
        <v>5893</v>
      </c>
      <c r="EK47" s="368">
        <v>5872</v>
      </c>
      <c r="EL47" s="368">
        <v>5928</v>
      </c>
      <c r="EM47" s="368">
        <v>5992</v>
      </c>
      <c r="EN47" s="368">
        <v>5995</v>
      </c>
      <c r="EO47" s="368">
        <v>5995</v>
      </c>
      <c r="EP47" s="368">
        <v>6008</v>
      </c>
      <c r="EQ47" s="368">
        <v>6009</v>
      </c>
      <c r="ER47" s="365">
        <v>6049</v>
      </c>
      <c r="ES47" s="365">
        <v>5991</v>
      </c>
      <c r="ET47" s="365">
        <v>6007</v>
      </c>
      <c r="EU47" s="365">
        <v>5990</v>
      </c>
      <c r="EV47" s="365">
        <v>6004</v>
      </c>
      <c r="EW47" s="365">
        <v>5984</v>
      </c>
      <c r="EX47" s="365">
        <v>6175</v>
      </c>
      <c r="EY47" s="365">
        <v>6235</v>
      </c>
      <c r="EZ47" s="365">
        <v>6187</v>
      </c>
      <c r="FA47" s="365">
        <v>6228</v>
      </c>
      <c r="FB47" s="365">
        <v>6188</v>
      </c>
      <c r="FC47" s="365">
        <v>6242</v>
      </c>
      <c r="FD47" s="368">
        <v>6319</v>
      </c>
      <c r="FE47" s="368">
        <v>6301</v>
      </c>
      <c r="FF47" s="368">
        <v>6309</v>
      </c>
      <c r="FG47" s="368">
        <v>6288</v>
      </c>
      <c r="FH47" s="368">
        <v>6256</v>
      </c>
      <c r="FI47" s="368">
        <v>6222</v>
      </c>
      <c r="FJ47" s="368">
        <v>6231</v>
      </c>
      <c r="FK47" s="368">
        <v>6232</v>
      </c>
      <c r="FL47" s="368">
        <v>6260</v>
      </c>
      <c r="FM47" s="368">
        <v>6289</v>
      </c>
      <c r="FN47" s="368">
        <v>6291</v>
      </c>
      <c r="FO47" s="368">
        <v>6299</v>
      </c>
      <c r="FP47" s="365">
        <v>6373</v>
      </c>
      <c r="FQ47" s="365">
        <v>6369</v>
      </c>
      <c r="FR47" s="365">
        <v>6330</v>
      </c>
      <c r="FS47" s="365">
        <v>6279</v>
      </c>
      <c r="FT47" s="365">
        <v>6262</v>
      </c>
      <c r="FU47" s="365">
        <v>6273</v>
      </c>
      <c r="FV47" s="365">
        <v>6281</v>
      </c>
      <c r="FW47" s="365">
        <v>6296</v>
      </c>
      <c r="FX47" s="365">
        <v>6326</v>
      </c>
      <c r="FY47" s="365">
        <v>6343</v>
      </c>
      <c r="FZ47" s="365">
        <v>6315</v>
      </c>
      <c r="GA47" s="365">
        <v>6338</v>
      </c>
      <c r="GB47" s="365">
        <v>6448</v>
      </c>
      <c r="GC47" s="365">
        <v>6503</v>
      </c>
      <c r="GD47" s="365">
        <v>6471</v>
      </c>
      <c r="GE47" s="365">
        <v>6450</v>
      </c>
      <c r="GF47" s="374">
        <v>6455</v>
      </c>
      <c r="GG47" s="365">
        <v>6362</v>
      </c>
      <c r="GH47" s="315">
        <v>-93</v>
      </c>
      <c r="GI47" s="316">
        <v>98.559256390395007</v>
      </c>
      <c r="GJ47" s="315">
        <v>24</v>
      </c>
      <c r="GK47" s="316">
        <v>100.378668349637</v>
      </c>
      <c r="GL47" s="716"/>
      <c r="GM47" s="716"/>
      <c r="GN47" s="716"/>
      <c r="GO47" s="716"/>
      <c r="GP47" s="716"/>
      <c r="GQ47" s="716"/>
      <c r="GR47" s="716"/>
      <c r="GS47" s="716"/>
    </row>
    <row r="48" spans="1:201" ht="15" outlineLevel="2">
      <c r="A48" s="363">
        <v>125</v>
      </c>
      <c r="B48" s="364" t="s">
        <v>535</v>
      </c>
      <c r="C48" s="335" t="s">
        <v>384</v>
      </c>
      <c r="D48" s="365">
        <v>6822</v>
      </c>
      <c r="E48" s="365">
        <v>6819</v>
      </c>
      <c r="F48" s="365">
        <v>6810</v>
      </c>
      <c r="G48" s="365">
        <v>6632</v>
      </c>
      <c r="H48" s="365">
        <v>6626</v>
      </c>
      <c r="I48" s="365">
        <v>6657</v>
      </c>
      <c r="J48" s="365">
        <v>6651</v>
      </c>
      <c r="K48" s="365">
        <v>6649</v>
      </c>
      <c r="L48" s="365">
        <v>6586</v>
      </c>
      <c r="M48" s="365">
        <v>6609</v>
      </c>
      <c r="N48" s="365">
        <v>6655</v>
      </c>
      <c r="O48" s="365">
        <v>6725</v>
      </c>
      <c r="P48" s="368">
        <v>6715</v>
      </c>
      <c r="Q48" s="368">
        <v>6733</v>
      </c>
      <c r="R48" s="371">
        <v>6731</v>
      </c>
      <c r="S48" s="368">
        <v>5383</v>
      </c>
      <c r="T48" s="368">
        <v>6676</v>
      </c>
      <c r="U48" s="368">
        <v>6787</v>
      </c>
      <c r="V48" s="368">
        <v>1706</v>
      </c>
      <c r="W48" s="368">
        <v>1893</v>
      </c>
      <c r="X48" s="368">
        <v>2013</v>
      </c>
      <c r="Y48" s="368">
        <v>6770</v>
      </c>
      <c r="Z48" s="368">
        <v>6821</v>
      </c>
      <c r="AA48" s="368">
        <v>6781</v>
      </c>
      <c r="AB48" s="365">
        <v>6794</v>
      </c>
      <c r="AC48" s="365">
        <v>6834</v>
      </c>
      <c r="AD48" s="365">
        <v>6786</v>
      </c>
      <c r="AE48" s="365">
        <v>6761</v>
      </c>
      <c r="AF48" s="365">
        <v>6779</v>
      </c>
      <c r="AG48" s="365">
        <v>6779</v>
      </c>
      <c r="AH48" s="365">
        <v>6785</v>
      </c>
      <c r="AI48" s="365">
        <v>6767</v>
      </c>
      <c r="AJ48" s="365">
        <v>6753</v>
      </c>
      <c r="AK48" s="365">
        <v>6787</v>
      </c>
      <c r="AL48" s="365">
        <v>6722</v>
      </c>
      <c r="AM48" s="365">
        <v>6737</v>
      </c>
      <c r="AN48" s="368">
        <v>6717</v>
      </c>
      <c r="AO48" s="368">
        <v>6686</v>
      </c>
      <c r="AP48" s="368">
        <v>6660</v>
      </c>
      <c r="AQ48" s="368">
        <v>6625</v>
      </c>
      <c r="AR48" s="368">
        <v>6669</v>
      </c>
      <c r="AS48" s="368">
        <v>6677</v>
      </c>
      <c r="AT48" s="368">
        <v>6692</v>
      </c>
      <c r="AU48" s="368">
        <v>6686</v>
      </c>
      <c r="AV48" s="368">
        <v>6666</v>
      </c>
      <c r="AW48" s="368">
        <v>6703</v>
      </c>
      <c r="AX48" s="368">
        <v>6709</v>
      </c>
      <c r="AY48" s="368">
        <v>6752</v>
      </c>
      <c r="AZ48" s="365">
        <v>6796</v>
      </c>
      <c r="BA48" s="365">
        <v>6767</v>
      </c>
      <c r="BB48" s="365">
        <v>6733</v>
      </c>
      <c r="BC48" s="365">
        <v>6756</v>
      </c>
      <c r="BD48" s="365">
        <v>6738</v>
      </c>
      <c r="BE48" s="365">
        <v>6706</v>
      </c>
      <c r="BF48" s="365">
        <v>6701</v>
      </c>
      <c r="BG48" s="365">
        <v>6637</v>
      </c>
      <c r="BH48" s="365">
        <v>6629</v>
      </c>
      <c r="BI48" s="365">
        <v>6580</v>
      </c>
      <c r="BJ48" s="365">
        <v>6614</v>
      </c>
      <c r="BK48" s="365">
        <v>6662</v>
      </c>
      <c r="BL48" s="368">
        <v>6687</v>
      </c>
      <c r="BM48" s="368">
        <v>6707</v>
      </c>
      <c r="BN48" s="368">
        <v>6660</v>
      </c>
      <c r="BO48" s="368">
        <v>6637</v>
      </c>
      <c r="BP48" s="368">
        <v>6637</v>
      </c>
      <c r="BQ48" s="368">
        <v>6640</v>
      </c>
      <c r="BR48" s="368">
        <v>6588</v>
      </c>
      <c r="BS48" s="368">
        <v>6544</v>
      </c>
      <c r="BT48" s="368">
        <v>6556</v>
      </c>
      <c r="BU48" s="368">
        <v>6559</v>
      </c>
      <c r="BV48" s="368">
        <v>6583</v>
      </c>
      <c r="BW48" s="368">
        <v>6622</v>
      </c>
      <c r="BX48" s="365">
        <v>6660</v>
      </c>
      <c r="BY48" s="365">
        <v>6642</v>
      </c>
      <c r="BZ48" s="365">
        <v>6625</v>
      </c>
      <c r="CA48" s="365">
        <v>6577</v>
      </c>
      <c r="CB48" s="365">
        <v>6536</v>
      </c>
      <c r="CC48" s="365">
        <v>6539</v>
      </c>
      <c r="CD48" s="365">
        <v>6541</v>
      </c>
      <c r="CE48" s="365">
        <v>6568</v>
      </c>
      <c r="CF48" s="365">
        <v>6539</v>
      </c>
      <c r="CG48" s="365">
        <v>6550</v>
      </c>
      <c r="CH48" s="365">
        <v>6576</v>
      </c>
      <c r="CI48" s="365">
        <v>6555</v>
      </c>
      <c r="CJ48" s="368">
        <v>6541</v>
      </c>
      <c r="CK48" s="368">
        <v>6575</v>
      </c>
      <c r="CL48" s="368">
        <v>6568</v>
      </c>
      <c r="CM48" s="368">
        <v>6581</v>
      </c>
      <c r="CN48" s="368">
        <v>6584</v>
      </c>
      <c r="CO48" s="368">
        <v>6598</v>
      </c>
      <c r="CP48" s="368">
        <v>6616</v>
      </c>
      <c r="CQ48" s="368">
        <v>6621</v>
      </c>
      <c r="CR48" s="368">
        <v>6606</v>
      </c>
      <c r="CS48" s="368">
        <v>6629</v>
      </c>
      <c r="CT48" s="368">
        <v>6630</v>
      </c>
      <c r="CU48" s="368">
        <v>6669</v>
      </c>
      <c r="CV48" s="365">
        <v>6670</v>
      </c>
      <c r="CW48" s="365">
        <v>6625</v>
      </c>
      <c r="CX48" s="365">
        <v>6610</v>
      </c>
      <c r="CY48" s="365">
        <v>6611</v>
      </c>
      <c r="CZ48" s="365">
        <v>6614</v>
      </c>
      <c r="DA48" s="365">
        <v>6616</v>
      </c>
      <c r="DB48" s="365">
        <v>6611</v>
      </c>
      <c r="DC48" s="365">
        <v>6588</v>
      </c>
      <c r="DD48" s="365">
        <v>6539</v>
      </c>
      <c r="DE48" s="365">
        <v>6509</v>
      </c>
      <c r="DF48" s="365">
        <v>6545</v>
      </c>
      <c r="DG48" s="365">
        <v>6558</v>
      </c>
      <c r="DH48" s="368">
        <v>6559</v>
      </c>
      <c r="DI48" s="368">
        <v>6525</v>
      </c>
      <c r="DJ48" s="368">
        <v>6500</v>
      </c>
      <c r="DK48" s="368">
        <v>6508</v>
      </c>
      <c r="DL48" s="368">
        <v>6511</v>
      </c>
      <c r="DM48" s="368">
        <v>6497</v>
      </c>
      <c r="DN48" s="368">
        <v>6460</v>
      </c>
      <c r="DO48" s="368">
        <v>6456</v>
      </c>
      <c r="DP48" s="368">
        <v>6477</v>
      </c>
      <c r="DQ48" s="368">
        <v>6456</v>
      </c>
      <c r="DR48" s="368">
        <v>6449</v>
      </c>
      <c r="DS48" s="368">
        <v>6495</v>
      </c>
      <c r="DT48" s="365">
        <v>6542</v>
      </c>
      <c r="DU48" s="365">
        <v>6579</v>
      </c>
      <c r="DV48" s="365">
        <v>6536</v>
      </c>
      <c r="DW48" s="365">
        <v>6506</v>
      </c>
      <c r="DX48" s="365">
        <v>6496</v>
      </c>
      <c r="DY48" s="365">
        <v>6502</v>
      </c>
      <c r="DZ48" s="365">
        <v>6541</v>
      </c>
      <c r="EA48" s="365">
        <v>6503</v>
      </c>
      <c r="EB48" s="365">
        <v>6537</v>
      </c>
      <c r="EC48" s="365">
        <v>6556</v>
      </c>
      <c r="ED48" s="365">
        <v>6572</v>
      </c>
      <c r="EE48" s="365">
        <v>6604</v>
      </c>
      <c r="EF48" s="368">
        <v>6673</v>
      </c>
      <c r="EG48" s="368">
        <v>6747</v>
      </c>
      <c r="EH48" s="368">
        <v>6749</v>
      </c>
      <c r="EI48" s="368">
        <v>6750</v>
      </c>
      <c r="EJ48" s="368">
        <v>6759</v>
      </c>
      <c r="EK48" s="368">
        <v>6740</v>
      </c>
      <c r="EL48" s="368">
        <v>6780</v>
      </c>
      <c r="EM48" s="368">
        <v>6825</v>
      </c>
      <c r="EN48" s="368">
        <v>6820</v>
      </c>
      <c r="EO48" s="368">
        <v>6845</v>
      </c>
      <c r="EP48" s="368">
        <v>6857</v>
      </c>
      <c r="EQ48" s="368">
        <v>6867</v>
      </c>
      <c r="ER48" s="365">
        <v>6894</v>
      </c>
      <c r="ES48" s="365">
        <v>6875</v>
      </c>
      <c r="ET48" s="365">
        <v>6865</v>
      </c>
      <c r="EU48" s="365">
        <v>6858</v>
      </c>
      <c r="EV48" s="365">
        <v>6843</v>
      </c>
      <c r="EW48" s="365">
        <v>6813</v>
      </c>
      <c r="EX48" s="365">
        <v>6853</v>
      </c>
      <c r="EY48" s="365">
        <v>6925</v>
      </c>
      <c r="EZ48" s="365">
        <v>6932</v>
      </c>
      <c r="FA48" s="365">
        <v>6929</v>
      </c>
      <c r="FB48" s="365">
        <v>6917</v>
      </c>
      <c r="FC48" s="365">
        <v>6943</v>
      </c>
      <c r="FD48" s="368">
        <v>6994</v>
      </c>
      <c r="FE48" s="368">
        <v>6983</v>
      </c>
      <c r="FF48" s="368">
        <v>6967</v>
      </c>
      <c r="FG48" s="368">
        <v>6967</v>
      </c>
      <c r="FH48" s="368">
        <v>6953</v>
      </c>
      <c r="FI48" s="368">
        <v>6941</v>
      </c>
      <c r="FJ48" s="368">
        <v>6977</v>
      </c>
      <c r="FK48" s="368">
        <v>6982</v>
      </c>
      <c r="FL48" s="368">
        <v>6937</v>
      </c>
      <c r="FM48" s="368">
        <v>6961</v>
      </c>
      <c r="FN48" s="368">
        <v>6943</v>
      </c>
      <c r="FO48" s="368">
        <v>6982</v>
      </c>
      <c r="FP48" s="365">
        <v>7010</v>
      </c>
      <c r="FQ48" s="365">
        <v>6985</v>
      </c>
      <c r="FR48" s="365">
        <v>7011</v>
      </c>
      <c r="FS48" s="365">
        <v>6982</v>
      </c>
      <c r="FT48" s="365">
        <v>6911</v>
      </c>
      <c r="FU48" s="365">
        <v>6908</v>
      </c>
      <c r="FV48" s="365">
        <v>6925</v>
      </c>
      <c r="FW48" s="365">
        <v>6946</v>
      </c>
      <c r="FX48" s="365">
        <v>6924</v>
      </c>
      <c r="FY48" s="365">
        <v>6954</v>
      </c>
      <c r="FZ48" s="365">
        <v>6914</v>
      </c>
      <c r="GA48" s="365">
        <v>6929</v>
      </c>
      <c r="GB48" s="365">
        <v>6999</v>
      </c>
      <c r="GC48" s="365">
        <v>6966</v>
      </c>
      <c r="GD48" s="365">
        <v>6943</v>
      </c>
      <c r="GE48" s="365">
        <v>6877</v>
      </c>
      <c r="GF48" s="374">
        <v>6881</v>
      </c>
      <c r="GG48" s="365">
        <v>6771</v>
      </c>
      <c r="GH48" s="315">
        <v>-110</v>
      </c>
      <c r="GI48" s="316">
        <v>98.401395146054398</v>
      </c>
      <c r="GJ48" s="315">
        <v>-158</v>
      </c>
      <c r="GK48" s="316">
        <v>97.719728676576693</v>
      </c>
      <c r="GL48" s="716"/>
      <c r="GM48" s="716"/>
      <c r="GN48" s="716"/>
      <c r="GO48" s="716"/>
      <c r="GP48" s="716"/>
      <c r="GQ48" s="716"/>
      <c r="GR48" s="716"/>
      <c r="GS48" s="716"/>
    </row>
    <row r="49" spans="1:201" ht="15" outlineLevel="2">
      <c r="A49" s="363">
        <v>138</v>
      </c>
      <c r="B49" s="364" t="s">
        <v>535</v>
      </c>
      <c r="C49" s="335" t="s">
        <v>387</v>
      </c>
      <c r="D49" s="365">
        <v>12059</v>
      </c>
      <c r="E49" s="365">
        <v>12275</v>
      </c>
      <c r="F49" s="365">
        <v>12276</v>
      </c>
      <c r="G49" s="365">
        <v>12178</v>
      </c>
      <c r="H49" s="365">
        <v>12119</v>
      </c>
      <c r="I49" s="365">
        <v>12280</v>
      </c>
      <c r="J49" s="365">
        <v>12119</v>
      </c>
      <c r="K49" s="365">
        <v>12164</v>
      </c>
      <c r="L49" s="365">
        <v>12153</v>
      </c>
      <c r="M49" s="365">
        <v>12168</v>
      </c>
      <c r="N49" s="365">
        <v>12157</v>
      </c>
      <c r="O49" s="365">
        <v>12192</v>
      </c>
      <c r="P49" s="368">
        <v>12568</v>
      </c>
      <c r="Q49" s="368">
        <v>12622</v>
      </c>
      <c r="R49" s="371">
        <v>12996</v>
      </c>
      <c r="S49" s="368">
        <v>13065</v>
      </c>
      <c r="T49" s="368">
        <v>12833</v>
      </c>
      <c r="U49" s="368">
        <v>12817</v>
      </c>
      <c r="V49" s="368">
        <v>12828</v>
      </c>
      <c r="W49" s="368">
        <v>12808</v>
      </c>
      <c r="X49" s="368">
        <v>12827</v>
      </c>
      <c r="Y49" s="368">
        <v>12888</v>
      </c>
      <c r="Z49" s="368">
        <v>12879</v>
      </c>
      <c r="AA49" s="368">
        <v>12832</v>
      </c>
      <c r="AB49" s="365">
        <v>12778</v>
      </c>
      <c r="AC49" s="365">
        <v>12896</v>
      </c>
      <c r="AD49" s="365">
        <v>12915</v>
      </c>
      <c r="AE49" s="365">
        <v>12929</v>
      </c>
      <c r="AF49" s="365">
        <v>13015</v>
      </c>
      <c r="AG49" s="365">
        <v>12768</v>
      </c>
      <c r="AH49" s="365">
        <v>12721</v>
      </c>
      <c r="AI49" s="365">
        <v>12676</v>
      </c>
      <c r="AJ49" s="365">
        <v>12565</v>
      </c>
      <c r="AK49" s="365">
        <v>12670</v>
      </c>
      <c r="AL49" s="365">
        <v>12336</v>
      </c>
      <c r="AM49" s="365">
        <v>12401</v>
      </c>
      <c r="AN49" s="368">
        <v>12375</v>
      </c>
      <c r="AO49" s="368">
        <v>12318</v>
      </c>
      <c r="AP49" s="368">
        <v>12318</v>
      </c>
      <c r="AQ49" s="368">
        <v>12197</v>
      </c>
      <c r="AR49" s="368">
        <v>12463</v>
      </c>
      <c r="AS49" s="368">
        <v>12427</v>
      </c>
      <c r="AT49" s="368">
        <v>12444</v>
      </c>
      <c r="AU49" s="368">
        <v>12442</v>
      </c>
      <c r="AV49" s="368">
        <v>12305</v>
      </c>
      <c r="AW49" s="368">
        <v>12307</v>
      </c>
      <c r="AX49" s="368">
        <v>12289</v>
      </c>
      <c r="AY49" s="368">
        <v>12288</v>
      </c>
      <c r="AZ49" s="365">
        <v>12324</v>
      </c>
      <c r="BA49" s="365">
        <v>12440</v>
      </c>
      <c r="BB49" s="365">
        <v>12394</v>
      </c>
      <c r="BC49" s="365">
        <v>12397</v>
      </c>
      <c r="BD49" s="365">
        <v>12410</v>
      </c>
      <c r="BE49" s="365">
        <v>12304</v>
      </c>
      <c r="BF49" s="365">
        <v>12248</v>
      </c>
      <c r="BG49" s="365">
        <v>12123</v>
      </c>
      <c r="BH49" s="365">
        <v>12148</v>
      </c>
      <c r="BI49" s="365">
        <v>12048</v>
      </c>
      <c r="BJ49" s="365">
        <v>12061</v>
      </c>
      <c r="BK49" s="365">
        <v>12139</v>
      </c>
      <c r="BL49" s="368">
        <v>12136</v>
      </c>
      <c r="BM49" s="368">
        <v>12207</v>
      </c>
      <c r="BN49" s="368">
        <v>12158</v>
      </c>
      <c r="BO49" s="368">
        <v>12102</v>
      </c>
      <c r="BP49" s="368">
        <v>12117</v>
      </c>
      <c r="BQ49" s="368">
        <v>12027</v>
      </c>
      <c r="BR49" s="368">
        <v>11725</v>
      </c>
      <c r="BS49" s="368">
        <v>11590</v>
      </c>
      <c r="BT49" s="368">
        <v>11518</v>
      </c>
      <c r="BU49" s="368">
        <v>11480</v>
      </c>
      <c r="BV49" s="368">
        <v>11491</v>
      </c>
      <c r="BW49" s="368">
        <v>11574</v>
      </c>
      <c r="BX49" s="365">
        <v>11582</v>
      </c>
      <c r="BY49" s="365">
        <v>11512</v>
      </c>
      <c r="BZ49" s="365">
        <v>11457</v>
      </c>
      <c r="CA49" s="365">
        <v>11363</v>
      </c>
      <c r="CB49" s="365">
        <v>11329</v>
      </c>
      <c r="CC49" s="365">
        <v>11238</v>
      </c>
      <c r="CD49" s="365">
        <v>11219</v>
      </c>
      <c r="CE49" s="365">
        <v>11269</v>
      </c>
      <c r="CF49" s="365">
        <v>11676</v>
      </c>
      <c r="CG49" s="365">
        <v>11585</v>
      </c>
      <c r="CH49" s="365">
        <v>11585</v>
      </c>
      <c r="CI49" s="365">
        <v>11564</v>
      </c>
      <c r="CJ49" s="368">
        <v>11512</v>
      </c>
      <c r="CK49" s="368">
        <v>11546</v>
      </c>
      <c r="CL49" s="368">
        <v>11511</v>
      </c>
      <c r="CM49" s="368">
        <v>11496</v>
      </c>
      <c r="CN49" s="368">
        <v>11522</v>
      </c>
      <c r="CO49" s="368">
        <v>11590</v>
      </c>
      <c r="CP49" s="368">
        <v>11673</v>
      </c>
      <c r="CQ49" s="368">
        <v>11717</v>
      </c>
      <c r="CR49" s="368">
        <v>11696</v>
      </c>
      <c r="CS49" s="368">
        <v>11790</v>
      </c>
      <c r="CT49" s="368">
        <v>11844</v>
      </c>
      <c r="CU49" s="368">
        <v>11861</v>
      </c>
      <c r="CV49" s="365">
        <v>11844</v>
      </c>
      <c r="CW49" s="365">
        <v>11790</v>
      </c>
      <c r="CX49" s="365">
        <v>11717</v>
      </c>
      <c r="CY49" s="365">
        <v>11585</v>
      </c>
      <c r="CZ49" s="365">
        <v>11675</v>
      </c>
      <c r="DA49" s="365">
        <v>11571</v>
      </c>
      <c r="DB49" s="365">
        <v>11544</v>
      </c>
      <c r="DC49" s="365">
        <v>11398</v>
      </c>
      <c r="DD49" s="365">
        <v>11500</v>
      </c>
      <c r="DE49" s="365">
        <v>11439</v>
      </c>
      <c r="DF49" s="365">
        <v>11397</v>
      </c>
      <c r="DG49" s="365">
        <v>11361</v>
      </c>
      <c r="DH49" s="368">
        <v>11304</v>
      </c>
      <c r="DI49" s="368">
        <v>11279</v>
      </c>
      <c r="DJ49" s="368">
        <v>11230</v>
      </c>
      <c r="DK49" s="368">
        <v>11149</v>
      </c>
      <c r="DL49" s="368">
        <v>11039</v>
      </c>
      <c r="DM49" s="368">
        <v>10941</v>
      </c>
      <c r="DN49" s="368">
        <v>10848</v>
      </c>
      <c r="DO49" s="368">
        <v>10815</v>
      </c>
      <c r="DP49" s="368">
        <v>10829</v>
      </c>
      <c r="DQ49" s="368">
        <v>10767</v>
      </c>
      <c r="DR49" s="368">
        <v>10731</v>
      </c>
      <c r="DS49" s="368">
        <v>10832</v>
      </c>
      <c r="DT49" s="365">
        <v>10856</v>
      </c>
      <c r="DU49" s="365">
        <v>10902</v>
      </c>
      <c r="DV49" s="365">
        <v>10933</v>
      </c>
      <c r="DW49" s="365">
        <v>10931</v>
      </c>
      <c r="DX49" s="365">
        <v>11135</v>
      </c>
      <c r="DY49" s="365">
        <v>11191</v>
      </c>
      <c r="DZ49" s="365">
        <v>11163</v>
      </c>
      <c r="EA49" s="365">
        <v>11027</v>
      </c>
      <c r="EB49" s="365">
        <v>11045</v>
      </c>
      <c r="EC49" s="365">
        <v>10995</v>
      </c>
      <c r="ED49" s="365">
        <v>10961</v>
      </c>
      <c r="EE49" s="365">
        <v>10926</v>
      </c>
      <c r="EF49" s="368">
        <v>10963</v>
      </c>
      <c r="EG49" s="368">
        <v>10971</v>
      </c>
      <c r="EH49" s="368">
        <v>10937</v>
      </c>
      <c r="EI49" s="368">
        <v>10885</v>
      </c>
      <c r="EJ49" s="368">
        <v>10841</v>
      </c>
      <c r="EK49" s="368">
        <v>10859</v>
      </c>
      <c r="EL49" s="368">
        <v>10863</v>
      </c>
      <c r="EM49" s="368">
        <v>10859</v>
      </c>
      <c r="EN49" s="368">
        <v>10895</v>
      </c>
      <c r="EO49" s="368">
        <v>10843</v>
      </c>
      <c r="EP49" s="368">
        <v>10872</v>
      </c>
      <c r="EQ49" s="368">
        <v>10830</v>
      </c>
      <c r="ER49" s="365">
        <v>10878</v>
      </c>
      <c r="ES49" s="365">
        <v>10892</v>
      </c>
      <c r="ET49" s="365">
        <v>10853</v>
      </c>
      <c r="EU49" s="365">
        <v>10804</v>
      </c>
      <c r="EV49" s="365">
        <v>10799</v>
      </c>
      <c r="EW49" s="365">
        <v>10768</v>
      </c>
      <c r="EX49" s="365">
        <v>10935</v>
      </c>
      <c r="EY49" s="365">
        <v>10989</v>
      </c>
      <c r="EZ49" s="365">
        <v>11038</v>
      </c>
      <c r="FA49" s="365">
        <v>11114</v>
      </c>
      <c r="FB49" s="365">
        <v>11177</v>
      </c>
      <c r="FC49" s="365">
        <v>11240</v>
      </c>
      <c r="FD49" s="368">
        <v>11294</v>
      </c>
      <c r="FE49" s="368">
        <v>11276</v>
      </c>
      <c r="FF49" s="368">
        <v>11166</v>
      </c>
      <c r="FG49" s="368">
        <v>11142</v>
      </c>
      <c r="FH49" s="368">
        <v>11153</v>
      </c>
      <c r="FI49" s="368">
        <v>11136</v>
      </c>
      <c r="FJ49" s="368">
        <v>11185</v>
      </c>
      <c r="FK49" s="368">
        <v>11161</v>
      </c>
      <c r="FL49" s="368">
        <v>11135</v>
      </c>
      <c r="FM49" s="368">
        <v>11119</v>
      </c>
      <c r="FN49" s="368">
        <v>11132</v>
      </c>
      <c r="FO49" s="368">
        <v>11168</v>
      </c>
      <c r="FP49" s="365">
        <v>11260</v>
      </c>
      <c r="FQ49" s="365">
        <v>11240</v>
      </c>
      <c r="FR49" s="365">
        <v>11225</v>
      </c>
      <c r="FS49" s="365">
        <v>11207</v>
      </c>
      <c r="FT49" s="365">
        <v>11189</v>
      </c>
      <c r="FU49" s="365">
        <v>11180</v>
      </c>
      <c r="FV49" s="365">
        <v>11129</v>
      </c>
      <c r="FW49" s="365">
        <v>11220</v>
      </c>
      <c r="FX49" s="365">
        <v>11204</v>
      </c>
      <c r="FY49" s="365">
        <v>11269</v>
      </c>
      <c r="FZ49" s="365">
        <v>11297</v>
      </c>
      <c r="GA49" s="365">
        <v>11357</v>
      </c>
      <c r="GB49" s="365">
        <v>11506</v>
      </c>
      <c r="GC49" s="365">
        <v>11451</v>
      </c>
      <c r="GD49" s="365">
        <v>11380</v>
      </c>
      <c r="GE49" s="365">
        <v>11317</v>
      </c>
      <c r="GF49" s="374">
        <v>11304</v>
      </c>
      <c r="GG49" s="365">
        <v>11162</v>
      </c>
      <c r="GH49" s="315">
        <v>-142</v>
      </c>
      <c r="GI49" s="316">
        <v>98.743807501769297</v>
      </c>
      <c r="GJ49" s="315">
        <v>-195</v>
      </c>
      <c r="GK49" s="316">
        <v>98.2829972704059</v>
      </c>
      <c r="GL49" s="716"/>
      <c r="GM49" s="716"/>
      <c r="GN49" s="716"/>
      <c r="GO49" s="716"/>
      <c r="GP49" s="716"/>
      <c r="GQ49" s="716"/>
      <c r="GR49" s="716"/>
      <c r="GS49" s="716"/>
    </row>
    <row r="50" spans="1:201" ht="15" outlineLevel="2">
      <c r="A50" s="363">
        <v>234</v>
      </c>
      <c r="B50" s="364" t="s">
        <v>535</v>
      </c>
      <c r="C50" s="335" t="s">
        <v>400</v>
      </c>
      <c r="D50" s="365">
        <v>15401</v>
      </c>
      <c r="E50" s="365">
        <v>15412</v>
      </c>
      <c r="F50" s="365">
        <v>15388</v>
      </c>
      <c r="G50" s="365">
        <v>15280</v>
      </c>
      <c r="H50" s="365">
        <v>15236</v>
      </c>
      <c r="I50" s="365">
        <v>15344</v>
      </c>
      <c r="J50" s="365">
        <v>15300</v>
      </c>
      <c r="K50" s="365">
        <v>15283</v>
      </c>
      <c r="L50" s="365">
        <v>15333</v>
      </c>
      <c r="M50" s="365">
        <v>15504</v>
      </c>
      <c r="N50" s="365">
        <v>15501</v>
      </c>
      <c r="O50" s="365">
        <v>16138</v>
      </c>
      <c r="P50" s="368">
        <v>16196</v>
      </c>
      <c r="Q50" s="368">
        <v>16152</v>
      </c>
      <c r="R50" s="371">
        <v>16254</v>
      </c>
      <c r="S50" s="368">
        <v>16607</v>
      </c>
      <c r="T50" s="368">
        <v>16644</v>
      </c>
      <c r="U50" s="368">
        <v>16894</v>
      </c>
      <c r="V50" s="368">
        <v>17106</v>
      </c>
      <c r="W50" s="368">
        <v>17085</v>
      </c>
      <c r="X50" s="368">
        <v>17294</v>
      </c>
      <c r="Y50" s="368">
        <v>17510</v>
      </c>
      <c r="Z50" s="368">
        <v>17536</v>
      </c>
      <c r="AA50" s="368">
        <v>17651</v>
      </c>
      <c r="AB50" s="365">
        <v>17711</v>
      </c>
      <c r="AC50" s="365">
        <v>17675</v>
      </c>
      <c r="AD50" s="365">
        <v>17760</v>
      </c>
      <c r="AE50" s="365">
        <v>17913</v>
      </c>
      <c r="AF50" s="365">
        <v>17999</v>
      </c>
      <c r="AG50" s="365">
        <v>18038</v>
      </c>
      <c r="AH50" s="365">
        <v>18044</v>
      </c>
      <c r="AI50" s="365">
        <v>18059</v>
      </c>
      <c r="AJ50" s="365">
        <v>18269</v>
      </c>
      <c r="AK50" s="365">
        <v>18312</v>
      </c>
      <c r="AL50" s="365">
        <v>18300</v>
      </c>
      <c r="AM50" s="365">
        <v>18241</v>
      </c>
      <c r="AN50" s="368">
        <v>18231</v>
      </c>
      <c r="AO50" s="368">
        <v>18270</v>
      </c>
      <c r="AP50" s="368">
        <v>18424</v>
      </c>
      <c r="AQ50" s="368">
        <v>18482</v>
      </c>
      <c r="AR50" s="368">
        <v>18558</v>
      </c>
      <c r="AS50" s="368">
        <v>18642</v>
      </c>
      <c r="AT50" s="368">
        <v>18641</v>
      </c>
      <c r="AU50" s="368">
        <v>18617</v>
      </c>
      <c r="AV50" s="368">
        <v>18646</v>
      </c>
      <c r="AW50" s="368">
        <v>18678</v>
      </c>
      <c r="AX50" s="368">
        <v>18684</v>
      </c>
      <c r="AY50" s="368">
        <v>18758</v>
      </c>
      <c r="AZ50" s="365">
        <v>18715</v>
      </c>
      <c r="BA50" s="365">
        <v>18738</v>
      </c>
      <c r="BB50" s="365">
        <v>18788</v>
      </c>
      <c r="BC50" s="365">
        <v>18872</v>
      </c>
      <c r="BD50" s="365">
        <v>18796</v>
      </c>
      <c r="BE50" s="365">
        <v>18871</v>
      </c>
      <c r="BF50" s="365">
        <v>18919</v>
      </c>
      <c r="BG50" s="365">
        <v>18804</v>
      </c>
      <c r="BH50" s="365">
        <v>18726</v>
      </c>
      <c r="BI50" s="365">
        <v>18671</v>
      </c>
      <c r="BJ50" s="365">
        <v>18852</v>
      </c>
      <c r="BK50" s="365">
        <v>19043</v>
      </c>
      <c r="BL50" s="368">
        <v>19154</v>
      </c>
      <c r="BM50" s="368">
        <v>19252</v>
      </c>
      <c r="BN50" s="368">
        <v>19328</v>
      </c>
      <c r="BO50" s="368">
        <v>19317</v>
      </c>
      <c r="BP50" s="368">
        <v>19301</v>
      </c>
      <c r="BQ50" s="368">
        <v>19337</v>
      </c>
      <c r="BR50" s="368">
        <v>19330</v>
      </c>
      <c r="BS50" s="368">
        <v>19333</v>
      </c>
      <c r="BT50" s="368">
        <v>19399</v>
      </c>
      <c r="BU50" s="368">
        <v>19388</v>
      </c>
      <c r="BV50" s="368">
        <v>19370</v>
      </c>
      <c r="BW50" s="368">
        <v>19326</v>
      </c>
      <c r="BX50" s="365">
        <v>19334</v>
      </c>
      <c r="BY50" s="365">
        <v>19283</v>
      </c>
      <c r="BZ50" s="365">
        <v>19281</v>
      </c>
      <c r="CA50" s="365">
        <v>19254</v>
      </c>
      <c r="CB50" s="365">
        <v>19269</v>
      </c>
      <c r="CC50" s="365">
        <v>19036</v>
      </c>
      <c r="CD50" s="365">
        <v>19120</v>
      </c>
      <c r="CE50" s="365">
        <v>19158</v>
      </c>
      <c r="CF50" s="365">
        <v>19157</v>
      </c>
      <c r="CG50" s="365">
        <v>19169</v>
      </c>
      <c r="CH50" s="365">
        <v>19132</v>
      </c>
      <c r="CI50" s="365">
        <v>19111</v>
      </c>
      <c r="CJ50" s="368">
        <v>19105</v>
      </c>
      <c r="CK50" s="368">
        <v>19180</v>
      </c>
      <c r="CL50" s="368">
        <v>19214</v>
      </c>
      <c r="CM50" s="368">
        <v>19206</v>
      </c>
      <c r="CN50" s="368">
        <v>19233</v>
      </c>
      <c r="CO50" s="368">
        <v>19333</v>
      </c>
      <c r="CP50" s="368">
        <v>19393</v>
      </c>
      <c r="CQ50" s="368">
        <v>19528</v>
      </c>
      <c r="CR50" s="368">
        <v>19579</v>
      </c>
      <c r="CS50" s="368">
        <v>19532</v>
      </c>
      <c r="CT50" s="368">
        <v>19681</v>
      </c>
      <c r="CU50" s="368">
        <v>19819</v>
      </c>
      <c r="CV50" s="365">
        <v>19851</v>
      </c>
      <c r="CW50" s="365">
        <v>19989</v>
      </c>
      <c r="CX50" s="365">
        <v>19993</v>
      </c>
      <c r="CY50" s="365">
        <v>20020</v>
      </c>
      <c r="CZ50" s="365">
        <v>19998</v>
      </c>
      <c r="DA50" s="365">
        <v>20020</v>
      </c>
      <c r="DB50" s="365">
        <v>19991</v>
      </c>
      <c r="DC50" s="365">
        <v>20027</v>
      </c>
      <c r="DD50" s="365">
        <v>20101</v>
      </c>
      <c r="DE50" s="365">
        <v>20058</v>
      </c>
      <c r="DF50" s="365">
        <v>20134</v>
      </c>
      <c r="DG50" s="365">
        <v>20148</v>
      </c>
      <c r="DH50" s="368">
        <v>20138</v>
      </c>
      <c r="DI50" s="368">
        <v>20146</v>
      </c>
      <c r="DJ50" s="368">
        <v>20109</v>
      </c>
      <c r="DK50" s="368">
        <v>20066</v>
      </c>
      <c r="DL50" s="368">
        <v>20039</v>
      </c>
      <c r="DM50" s="368">
        <v>20000</v>
      </c>
      <c r="DN50" s="368">
        <v>19969</v>
      </c>
      <c r="DO50" s="368">
        <v>19982</v>
      </c>
      <c r="DP50" s="368">
        <v>19947</v>
      </c>
      <c r="DQ50" s="368">
        <v>19899</v>
      </c>
      <c r="DR50" s="368">
        <v>19926</v>
      </c>
      <c r="DS50" s="368">
        <v>19846</v>
      </c>
      <c r="DT50" s="365">
        <v>19855</v>
      </c>
      <c r="DU50" s="365">
        <v>19995</v>
      </c>
      <c r="DV50" s="365">
        <v>19874</v>
      </c>
      <c r="DW50" s="365">
        <v>19805</v>
      </c>
      <c r="DX50" s="365">
        <v>19918</v>
      </c>
      <c r="DY50" s="365">
        <v>19921</v>
      </c>
      <c r="DZ50" s="365">
        <v>19904</v>
      </c>
      <c r="EA50" s="365">
        <v>19792</v>
      </c>
      <c r="EB50" s="365">
        <v>19851</v>
      </c>
      <c r="EC50" s="365">
        <v>19846</v>
      </c>
      <c r="ED50" s="365">
        <v>19791</v>
      </c>
      <c r="EE50" s="365">
        <v>19732</v>
      </c>
      <c r="EF50" s="368">
        <v>19768</v>
      </c>
      <c r="EG50" s="368">
        <v>19828</v>
      </c>
      <c r="EH50" s="368">
        <v>19799</v>
      </c>
      <c r="EI50" s="368">
        <v>19787</v>
      </c>
      <c r="EJ50" s="368">
        <v>19763</v>
      </c>
      <c r="EK50" s="368">
        <v>19736</v>
      </c>
      <c r="EL50" s="368">
        <v>19732</v>
      </c>
      <c r="EM50" s="368">
        <v>19780</v>
      </c>
      <c r="EN50" s="368">
        <v>19856</v>
      </c>
      <c r="EO50" s="368">
        <v>19871</v>
      </c>
      <c r="EP50" s="368">
        <v>19855</v>
      </c>
      <c r="EQ50" s="368">
        <v>19961</v>
      </c>
      <c r="ER50" s="365">
        <v>20057</v>
      </c>
      <c r="ES50" s="365">
        <v>20218</v>
      </c>
      <c r="ET50" s="365">
        <v>20157</v>
      </c>
      <c r="EU50" s="365">
        <v>20136</v>
      </c>
      <c r="EV50" s="365">
        <v>20285</v>
      </c>
      <c r="EW50" s="365">
        <v>20394</v>
      </c>
      <c r="EX50" s="365">
        <v>20598</v>
      </c>
      <c r="EY50" s="365">
        <v>20648</v>
      </c>
      <c r="EZ50" s="365">
        <v>20714</v>
      </c>
      <c r="FA50" s="365">
        <v>20868</v>
      </c>
      <c r="FB50" s="365">
        <v>20959</v>
      </c>
      <c r="FC50" s="365">
        <v>21089</v>
      </c>
      <c r="FD50" s="368">
        <v>21184</v>
      </c>
      <c r="FE50" s="368">
        <v>21352</v>
      </c>
      <c r="FF50" s="368">
        <v>21318</v>
      </c>
      <c r="FG50" s="368">
        <v>21369</v>
      </c>
      <c r="FH50" s="368">
        <v>21461</v>
      </c>
      <c r="FI50" s="368">
        <v>21487</v>
      </c>
      <c r="FJ50" s="368">
        <v>21523</v>
      </c>
      <c r="FK50" s="368">
        <v>21623</v>
      </c>
      <c r="FL50" s="368">
        <v>21621</v>
      </c>
      <c r="FM50" s="368">
        <v>21653</v>
      </c>
      <c r="FN50" s="368">
        <v>21665</v>
      </c>
      <c r="FO50" s="368">
        <v>21709</v>
      </c>
      <c r="FP50" s="365">
        <v>21795</v>
      </c>
      <c r="FQ50" s="365">
        <v>21940</v>
      </c>
      <c r="FR50" s="365">
        <v>21839</v>
      </c>
      <c r="FS50" s="365">
        <v>21716</v>
      </c>
      <c r="FT50" s="365">
        <v>21736</v>
      </c>
      <c r="FU50" s="365">
        <v>21723</v>
      </c>
      <c r="FV50" s="365">
        <v>21715</v>
      </c>
      <c r="FW50" s="365">
        <v>21754</v>
      </c>
      <c r="FX50" s="365">
        <v>21690</v>
      </c>
      <c r="FY50" s="365">
        <v>21716</v>
      </c>
      <c r="FZ50" s="365">
        <v>21711</v>
      </c>
      <c r="GA50" s="365">
        <v>21752</v>
      </c>
      <c r="GB50" s="365">
        <v>21873</v>
      </c>
      <c r="GC50" s="365">
        <v>22029</v>
      </c>
      <c r="GD50" s="365">
        <v>21915</v>
      </c>
      <c r="GE50" s="365">
        <v>21889</v>
      </c>
      <c r="GF50" s="374">
        <v>21782</v>
      </c>
      <c r="GG50" s="365">
        <v>21573</v>
      </c>
      <c r="GH50" s="315">
        <v>-209</v>
      </c>
      <c r="GI50" s="316">
        <v>99.040492149481196</v>
      </c>
      <c r="GJ50" s="315">
        <v>-179</v>
      </c>
      <c r="GK50" s="316">
        <v>99.177087164398699</v>
      </c>
    </row>
    <row r="51" spans="1:201" ht="15" outlineLevel="2">
      <c r="A51" s="363">
        <v>240</v>
      </c>
      <c r="B51" s="364" t="s">
        <v>535</v>
      </c>
      <c r="C51" s="335" t="s">
        <v>579</v>
      </c>
      <c r="D51" s="365">
        <v>9035</v>
      </c>
      <c r="E51" s="365">
        <v>9044</v>
      </c>
      <c r="F51" s="365">
        <v>8973</v>
      </c>
      <c r="G51" s="365">
        <v>8935</v>
      </c>
      <c r="H51" s="365">
        <v>8920</v>
      </c>
      <c r="I51" s="365">
        <v>8937</v>
      </c>
      <c r="J51" s="365">
        <v>8640</v>
      </c>
      <c r="K51" s="365">
        <v>8908</v>
      </c>
      <c r="L51" s="365">
        <v>8629</v>
      </c>
      <c r="M51" s="365">
        <v>8588</v>
      </c>
      <c r="N51" s="365">
        <v>8542</v>
      </c>
      <c r="O51" s="365">
        <v>8560</v>
      </c>
      <c r="P51" s="368">
        <v>8529</v>
      </c>
      <c r="Q51" s="368">
        <v>8506</v>
      </c>
      <c r="R51" s="371">
        <v>8507</v>
      </c>
      <c r="S51" s="368">
        <v>8471</v>
      </c>
      <c r="T51" s="368">
        <v>8499</v>
      </c>
      <c r="U51" s="368">
        <v>8481</v>
      </c>
      <c r="V51" s="368">
        <v>8518</v>
      </c>
      <c r="W51" s="368">
        <v>8542</v>
      </c>
      <c r="X51" s="368">
        <v>8673</v>
      </c>
      <c r="Y51" s="368">
        <v>8801</v>
      </c>
      <c r="Z51" s="368">
        <v>8747</v>
      </c>
      <c r="AA51" s="368">
        <v>8666</v>
      </c>
      <c r="AB51" s="365">
        <v>8707</v>
      </c>
      <c r="AC51" s="365">
        <v>8760</v>
      </c>
      <c r="AD51" s="365">
        <v>8774</v>
      </c>
      <c r="AE51" s="365">
        <v>8753</v>
      </c>
      <c r="AF51" s="365">
        <v>8817</v>
      </c>
      <c r="AG51" s="365">
        <v>8708</v>
      </c>
      <c r="AH51" s="365">
        <v>8681</v>
      </c>
      <c r="AI51" s="365">
        <v>8648</v>
      </c>
      <c r="AJ51" s="365">
        <v>8589</v>
      </c>
      <c r="AK51" s="365">
        <v>8652</v>
      </c>
      <c r="AL51" s="365">
        <v>8579</v>
      </c>
      <c r="AM51" s="365">
        <v>8602</v>
      </c>
      <c r="AN51" s="368">
        <v>8555</v>
      </c>
      <c r="AO51" s="368">
        <v>8521</v>
      </c>
      <c r="AP51" s="368">
        <v>8486</v>
      </c>
      <c r="AQ51" s="368">
        <v>8447</v>
      </c>
      <c r="AR51" s="368">
        <v>8575</v>
      </c>
      <c r="AS51" s="368">
        <v>8557</v>
      </c>
      <c r="AT51" s="368">
        <v>8585</v>
      </c>
      <c r="AU51" s="368">
        <v>8597</v>
      </c>
      <c r="AV51" s="368">
        <v>8514</v>
      </c>
      <c r="AW51" s="368">
        <v>8510</v>
      </c>
      <c r="AX51" s="368">
        <v>8505</v>
      </c>
      <c r="AY51" s="368">
        <v>8515</v>
      </c>
      <c r="AZ51" s="365">
        <v>8492</v>
      </c>
      <c r="BA51" s="365">
        <v>8512</v>
      </c>
      <c r="BB51" s="365">
        <v>8489</v>
      </c>
      <c r="BC51" s="365">
        <v>8461</v>
      </c>
      <c r="BD51" s="365">
        <v>8423</v>
      </c>
      <c r="BE51" s="365">
        <v>8322</v>
      </c>
      <c r="BF51" s="365">
        <v>8314</v>
      </c>
      <c r="BG51" s="365">
        <v>8193</v>
      </c>
      <c r="BH51" s="365">
        <v>8239</v>
      </c>
      <c r="BI51" s="365">
        <v>8167</v>
      </c>
      <c r="BJ51" s="365">
        <v>8168</v>
      </c>
      <c r="BK51" s="365">
        <v>8215</v>
      </c>
      <c r="BL51" s="368">
        <v>8148</v>
      </c>
      <c r="BM51" s="368">
        <v>8187</v>
      </c>
      <c r="BN51" s="368">
        <v>8127</v>
      </c>
      <c r="BO51" s="368">
        <v>8092</v>
      </c>
      <c r="BP51" s="368">
        <v>8073</v>
      </c>
      <c r="BQ51" s="368">
        <v>7996</v>
      </c>
      <c r="BR51" s="368">
        <v>7699</v>
      </c>
      <c r="BS51" s="368">
        <v>7619</v>
      </c>
      <c r="BT51" s="368">
        <v>7625</v>
      </c>
      <c r="BU51" s="368">
        <v>7666</v>
      </c>
      <c r="BV51" s="368">
        <v>7710</v>
      </c>
      <c r="BW51" s="368">
        <v>7734</v>
      </c>
      <c r="BX51" s="365">
        <v>7745</v>
      </c>
      <c r="BY51" s="365">
        <v>7688</v>
      </c>
      <c r="BZ51" s="365">
        <v>7636</v>
      </c>
      <c r="CA51" s="365">
        <v>7541</v>
      </c>
      <c r="CB51" s="365">
        <v>7504</v>
      </c>
      <c r="CC51" s="365">
        <v>7448</v>
      </c>
      <c r="CD51" s="365">
        <v>7393</v>
      </c>
      <c r="CE51" s="365">
        <v>7366</v>
      </c>
      <c r="CF51" s="365">
        <v>7341</v>
      </c>
      <c r="CG51" s="365">
        <v>7294</v>
      </c>
      <c r="CH51" s="365">
        <v>7275</v>
      </c>
      <c r="CI51" s="365">
        <v>7235</v>
      </c>
      <c r="CJ51" s="368">
        <v>7208</v>
      </c>
      <c r="CK51" s="368">
        <v>7170</v>
      </c>
      <c r="CL51" s="368">
        <v>7131</v>
      </c>
      <c r="CM51" s="368">
        <v>7110</v>
      </c>
      <c r="CN51" s="368">
        <v>7072</v>
      </c>
      <c r="CO51" s="368">
        <v>7102</v>
      </c>
      <c r="CP51" s="368">
        <v>7137</v>
      </c>
      <c r="CQ51" s="368">
        <v>7171</v>
      </c>
      <c r="CR51" s="368">
        <v>7137</v>
      </c>
      <c r="CS51" s="368">
        <v>7179</v>
      </c>
      <c r="CT51" s="368">
        <v>7218</v>
      </c>
      <c r="CU51" s="368">
        <v>7223</v>
      </c>
      <c r="CV51" s="365">
        <v>7217</v>
      </c>
      <c r="CW51" s="365">
        <v>7182</v>
      </c>
      <c r="CX51" s="365">
        <v>7130</v>
      </c>
      <c r="CY51" s="365">
        <v>7050</v>
      </c>
      <c r="CZ51" s="365">
        <v>7030</v>
      </c>
      <c r="DA51" s="365">
        <v>7049</v>
      </c>
      <c r="DB51" s="365">
        <v>7023</v>
      </c>
      <c r="DC51" s="365">
        <v>6989</v>
      </c>
      <c r="DD51" s="365">
        <v>6947</v>
      </c>
      <c r="DE51" s="365">
        <v>6943</v>
      </c>
      <c r="DF51" s="365">
        <v>6998</v>
      </c>
      <c r="DG51" s="365">
        <v>7013</v>
      </c>
      <c r="DH51" s="368">
        <v>6987</v>
      </c>
      <c r="DI51" s="368">
        <v>6994</v>
      </c>
      <c r="DJ51" s="368">
        <v>6976</v>
      </c>
      <c r="DK51" s="368">
        <v>6944</v>
      </c>
      <c r="DL51" s="368">
        <v>6901</v>
      </c>
      <c r="DM51" s="368">
        <v>6865</v>
      </c>
      <c r="DN51" s="368">
        <v>6791</v>
      </c>
      <c r="DO51" s="368">
        <v>6783</v>
      </c>
      <c r="DP51" s="368">
        <v>6768</v>
      </c>
      <c r="DQ51" s="368">
        <v>6746</v>
      </c>
      <c r="DR51" s="368">
        <v>6711</v>
      </c>
      <c r="DS51" s="368">
        <v>6735</v>
      </c>
      <c r="DT51" s="365">
        <v>6772</v>
      </c>
      <c r="DU51" s="365">
        <v>6842</v>
      </c>
      <c r="DV51" s="365">
        <v>6854</v>
      </c>
      <c r="DW51" s="365">
        <v>6852</v>
      </c>
      <c r="DX51" s="365">
        <v>6965</v>
      </c>
      <c r="DY51" s="365">
        <v>6973</v>
      </c>
      <c r="DZ51" s="365">
        <v>6991</v>
      </c>
      <c r="EA51" s="365">
        <v>6937</v>
      </c>
      <c r="EB51" s="365">
        <v>6999</v>
      </c>
      <c r="EC51" s="365">
        <v>6996</v>
      </c>
      <c r="ED51" s="365">
        <v>6954</v>
      </c>
      <c r="EE51" s="365">
        <v>6903</v>
      </c>
      <c r="EF51" s="368">
        <v>6911</v>
      </c>
      <c r="EG51" s="368">
        <v>6923</v>
      </c>
      <c r="EH51" s="368">
        <v>6873</v>
      </c>
      <c r="EI51" s="368">
        <v>6880</v>
      </c>
      <c r="EJ51" s="368">
        <v>6872</v>
      </c>
      <c r="EK51" s="368">
        <v>6845</v>
      </c>
      <c r="EL51" s="368">
        <v>6835</v>
      </c>
      <c r="EM51" s="368">
        <v>6843</v>
      </c>
      <c r="EN51" s="368">
        <v>6844</v>
      </c>
      <c r="EO51" s="368">
        <v>6814</v>
      </c>
      <c r="EP51" s="368">
        <v>6800</v>
      </c>
      <c r="EQ51" s="368">
        <v>6744</v>
      </c>
      <c r="ER51" s="365">
        <v>6751</v>
      </c>
      <c r="ES51" s="365">
        <v>6748</v>
      </c>
      <c r="ET51" s="365">
        <v>6713</v>
      </c>
      <c r="EU51" s="365">
        <v>6669</v>
      </c>
      <c r="EV51" s="365">
        <v>6672</v>
      </c>
      <c r="EW51" s="365">
        <v>6625</v>
      </c>
      <c r="EX51" s="365">
        <v>6657</v>
      </c>
      <c r="EY51" s="365">
        <v>6660</v>
      </c>
      <c r="EZ51" s="365">
        <v>6635</v>
      </c>
      <c r="FA51" s="365">
        <v>6631</v>
      </c>
      <c r="FB51" s="365">
        <v>6604</v>
      </c>
      <c r="FC51" s="365">
        <v>6631</v>
      </c>
      <c r="FD51" s="368">
        <v>6681</v>
      </c>
      <c r="FE51" s="368">
        <v>6664</v>
      </c>
      <c r="FF51" s="368">
        <v>6641</v>
      </c>
      <c r="FG51" s="368">
        <v>6613</v>
      </c>
      <c r="FH51" s="368">
        <v>6610</v>
      </c>
      <c r="FI51" s="368">
        <v>6552</v>
      </c>
      <c r="FJ51" s="368">
        <v>6579</v>
      </c>
      <c r="FK51" s="368">
        <v>6581</v>
      </c>
      <c r="FL51" s="368">
        <v>6548</v>
      </c>
      <c r="FM51" s="368">
        <v>6538</v>
      </c>
      <c r="FN51" s="368">
        <v>6510</v>
      </c>
      <c r="FO51" s="368">
        <v>6480</v>
      </c>
      <c r="FP51" s="365">
        <v>6466</v>
      </c>
      <c r="FQ51" s="365">
        <v>6461</v>
      </c>
      <c r="FR51" s="365">
        <v>6466</v>
      </c>
      <c r="FS51" s="365">
        <v>6442</v>
      </c>
      <c r="FT51" s="365">
        <v>6436</v>
      </c>
      <c r="FU51" s="365">
        <v>6428</v>
      </c>
      <c r="FV51" s="365">
        <v>6433</v>
      </c>
      <c r="FW51" s="365">
        <v>6428</v>
      </c>
      <c r="FX51" s="365">
        <v>6441</v>
      </c>
      <c r="FY51" s="365">
        <v>6444</v>
      </c>
      <c r="FZ51" s="365">
        <v>6475</v>
      </c>
      <c r="GA51" s="365">
        <v>6481</v>
      </c>
      <c r="GB51" s="365">
        <v>6538</v>
      </c>
      <c r="GC51" s="365">
        <v>6562</v>
      </c>
      <c r="GD51" s="365">
        <v>6555</v>
      </c>
      <c r="GE51" s="365">
        <v>6522</v>
      </c>
      <c r="GF51" s="374">
        <v>6483</v>
      </c>
      <c r="GG51" s="365">
        <v>6420</v>
      </c>
      <c r="GH51" s="315">
        <v>-63</v>
      </c>
      <c r="GI51" s="316">
        <v>99.028227672373902</v>
      </c>
      <c r="GJ51" s="315">
        <v>-61</v>
      </c>
      <c r="GK51" s="316">
        <v>99.058787224193793</v>
      </c>
    </row>
    <row r="52" spans="1:201" ht="15" outlineLevel="2">
      <c r="A52" s="363">
        <v>284</v>
      </c>
      <c r="B52" s="364" t="s">
        <v>535</v>
      </c>
      <c r="C52" s="335" t="s">
        <v>407</v>
      </c>
      <c r="D52" s="365">
        <v>18432</v>
      </c>
      <c r="E52" s="365">
        <v>18510</v>
      </c>
      <c r="F52" s="365">
        <v>18542</v>
      </c>
      <c r="G52" s="365">
        <v>18502</v>
      </c>
      <c r="H52" s="365">
        <v>18464</v>
      </c>
      <c r="I52" s="365">
        <v>18546</v>
      </c>
      <c r="J52" s="365">
        <v>18119</v>
      </c>
      <c r="K52" s="365">
        <v>18479</v>
      </c>
      <c r="L52" s="365">
        <v>18014</v>
      </c>
      <c r="M52" s="365">
        <v>18070</v>
      </c>
      <c r="N52" s="365">
        <v>17895</v>
      </c>
      <c r="O52" s="365">
        <v>18082</v>
      </c>
      <c r="P52" s="368">
        <v>18103</v>
      </c>
      <c r="Q52" s="368">
        <v>18060</v>
      </c>
      <c r="R52" s="371">
        <v>18065</v>
      </c>
      <c r="S52" s="368">
        <v>18004</v>
      </c>
      <c r="T52" s="368">
        <v>18119</v>
      </c>
      <c r="U52" s="368">
        <v>18341</v>
      </c>
      <c r="V52" s="368">
        <v>18453</v>
      </c>
      <c r="W52" s="368">
        <v>18371</v>
      </c>
      <c r="X52" s="368">
        <v>18331</v>
      </c>
      <c r="Y52" s="368">
        <v>18374</v>
      </c>
      <c r="Z52" s="368">
        <v>18351</v>
      </c>
      <c r="AA52" s="368">
        <v>18476</v>
      </c>
      <c r="AB52" s="365">
        <v>18487</v>
      </c>
      <c r="AC52" s="365">
        <v>18524</v>
      </c>
      <c r="AD52" s="365">
        <v>18576</v>
      </c>
      <c r="AE52" s="365">
        <v>18594</v>
      </c>
      <c r="AF52" s="365">
        <v>18657</v>
      </c>
      <c r="AG52" s="365">
        <v>18639</v>
      </c>
      <c r="AH52" s="365">
        <v>18619</v>
      </c>
      <c r="AI52" s="365">
        <v>18471</v>
      </c>
      <c r="AJ52" s="365">
        <v>18707</v>
      </c>
      <c r="AK52" s="365">
        <v>18822</v>
      </c>
      <c r="AL52" s="365">
        <v>18781</v>
      </c>
      <c r="AM52" s="365">
        <v>18809</v>
      </c>
      <c r="AN52" s="368">
        <v>18753</v>
      </c>
      <c r="AO52" s="368">
        <v>18800</v>
      </c>
      <c r="AP52" s="368">
        <v>18947</v>
      </c>
      <c r="AQ52" s="368">
        <v>18895</v>
      </c>
      <c r="AR52" s="368">
        <v>18906</v>
      </c>
      <c r="AS52" s="368">
        <v>18930</v>
      </c>
      <c r="AT52" s="368">
        <v>18971</v>
      </c>
      <c r="AU52" s="368">
        <v>18904</v>
      </c>
      <c r="AV52" s="368">
        <v>18887</v>
      </c>
      <c r="AW52" s="368">
        <v>18902</v>
      </c>
      <c r="AX52" s="368">
        <v>18973</v>
      </c>
      <c r="AY52" s="368">
        <v>19038</v>
      </c>
      <c r="AZ52" s="365">
        <v>18984</v>
      </c>
      <c r="BA52" s="365">
        <v>18986</v>
      </c>
      <c r="BB52" s="365">
        <v>19151</v>
      </c>
      <c r="BC52" s="365">
        <v>19111</v>
      </c>
      <c r="BD52" s="365">
        <v>19089</v>
      </c>
      <c r="BE52" s="365">
        <v>19043</v>
      </c>
      <c r="BF52" s="365">
        <v>19079</v>
      </c>
      <c r="BG52" s="365">
        <v>18995</v>
      </c>
      <c r="BH52" s="365">
        <v>18940</v>
      </c>
      <c r="BI52" s="365">
        <v>19007</v>
      </c>
      <c r="BJ52" s="365">
        <v>19142</v>
      </c>
      <c r="BK52" s="365">
        <v>19284</v>
      </c>
      <c r="BL52" s="368">
        <v>19278</v>
      </c>
      <c r="BM52" s="368">
        <v>19364</v>
      </c>
      <c r="BN52" s="368">
        <v>19425</v>
      </c>
      <c r="BO52" s="368">
        <v>19410</v>
      </c>
      <c r="BP52" s="368">
        <v>19376</v>
      </c>
      <c r="BQ52" s="368">
        <v>19336</v>
      </c>
      <c r="BR52" s="368">
        <v>19290</v>
      </c>
      <c r="BS52" s="368">
        <v>19227</v>
      </c>
      <c r="BT52" s="368">
        <v>19277</v>
      </c>
      <c r="BU52" s="368">
        <v>19256</v>
      </c>
      <c r="BV52" s="368">
        <v>19210</v>
      </c>
      <c r="BW52" s="368">
        <v>19140</v>
      </c>
      <c r="BX52" s="365">
        <v>19194</v>
      </c>
      <c r="BY52" s="365">
        <v>19193</v>
      </c>
      <c r="BZ52" s="365">
        <v>19189</v>
      </c>
      <c r="CA52" s="365">
        <v>19165</v>
      </c>
      <c r="CB52" s="365">
        <v>19110</v>
      </c>
      <c r="CC52" s="365">
        <v>18807</v>
      </c>
      <c r="CD52" s="365">
        <v>18748</v>
      </c>
      <c r="CE52" s="365">
        <v>18771</v>
      </c>
      <c r="CF52" s="365">
        <v>18819</v>
      </c>
      <c r="CG52" s="365">
        <v>18814</v>
      </c>
      <c r="CH52" s="365">
        <v>18768</v>
      </c>
      <c r="CI52" s="365">
        <v>18694</v>
      </c>
      <c r="CJ52" s="368">
        <v>18639</v>
      </c>
      <c r="CK52" s="368">
        <v>18724</v>
      </c>
      <c r="CL52" s="368">
        <v>18725</v>
      </c>
      <c r="CM52" s="368">
        <v>18704</v>
      </c>
      <c r="CN52" s="368">
        <v>18700</v>
      </c>
      <c r="CO52" s="368">
        <v>18702</v>
      </c>
      <c r="CP52" s="368">
        <v>18697</v>
      </c>
      <c r="CQ52" s="368">
        <v>18776</v>
      </c>
      <c r="CR52" s="368">
        <v>18748</v>
      </c>
      <c r="CS52" s="368">
        <v>18727</v>
      </c>
      <c r="CT52" s="368">
        <v>18749</v>
      </c>
      <c r="CU52" s="368">
        <v>18758</v>
      </c>
      <c r="CV52" s="365">
        <v>18800</v>
      </c>
      <c r="CW52" s="365">
        <v>18868</v>
      </c>
      <c r="CX52" s="365">
        <v>18886</v>
      </c>
      <c r="CY52" s="365">
        <v>18855</v>
      </c>
      <c r="CZ52" s="365">
        <v>18801</v>
      </c>
      <c r="DA52" s="365">
        <v>18808</v>
      </c>
      <c r="DB52" s="365">
        <v>18773</v>
      </c>
      <c r="DC52" s="365">
        <v>18756</v>
      </c>
      <c r="DD52" s="365">
        <v>18789</v>
      </c>
      <c r="DE52" s="365">
        <v>18799</v>
      </c>
      <c r="DF52" s="365">
        <v>18833</v>
      </c>
      <c r="DG52" s="365">
        <v>18565</v>
      </c>
      <c r="DH52" s="368">
        <v>18615</v>
      </c>
      <c r="DI52" s="368">
        <v>18673</v>
      </c>
      <c r="DJ52" s="368">
        <v>18703</v>
      </c>
      <c r="DK52" s="368">
        <v>18650</v>
      </c>
      <c r="DL52" s="368">
        <v>18572</v>
      </c>
      <c r="DM52" s="368">
        <v>18521</v>
      </c>
      <c r="DN52" s="368">
        <v>18485</v>
      </c>
      <c r="DO52" s="368">
        <v>18460</v>
      </c>
      <c r="DP52" s="368">
        <v>18471</v>
      </c>
      <c r="DQ52" s="368">
        <v>18410</v>
      </c>
      <c r="DR52" s="368">
        <v>18429</v>
      </c>
      <c r="DS52" s="368">
        <v>18471</v>
      </c>
      <c r="DT52" s="365">
        <v>18442</v>
      </c>
      <c r="DU52" s="365">
        <v>18515</v>
      </c>
      <c r="DV52" s="365">
        <v>18544</v>
      </c>
      <c r="DW52" s="365">
        <v>18504</v>
      </c>
      <c r="DX52" s="365">
        <v>18660</v>
      </c>
      <c r="DY52" s="365">
        <v>18664</v>
      </c>
      <c r="DZ52" s="365">
        <v>18630</v>
      </c>
      <c r="EA52" s="365">
        <v>18156</v>
      </c>
      <c r="EB52" s="365">
        <v>18489</v>
      </c>
      <c r="EC52" s="365">
        <v>18373</v>
      </c>
      <c r="ED52" s="365">
        <v>18318</v>
      </c>
      <c r="EE52" s="365">
        <v>18223</v>
      </c>
      <c r="EF52" s="368">
        <v>18281</v>
      </c>
      <c r="EG52" s="368">
        <v>18406</v>
      </c>
      <c r="EH52" s="368">
        <v>18343</v>
      </c>
      <c r="EI52" s="368">
        <v>18312</v>
      </c>
      <c r="EJ52" s="368">
        <v>18350</v>
      </c>
      <c r="EK52" s="368">
        <v>18320</v>
      </c>
      <c r="EL52" s="368">
        <v>18318</v>
      </c>
      <c r="EM52" s="368">
        <v>18334</v>
      </c>
      <c r="EN52" s="368">
        <v>18460</v>
      </c>
      <c r="EO52" s="368">
        <v>18403</v>
      </c>
      <c r="EP52" s="368">
        <v>18381</v>
      </c>
      <c r="EQ52" s="368">
        <v>18391</v>
      </c>
      <c r="ER52" s="365">
        <v>18429</v>
      </c>
      <c r="ES52" s="365">
        <v>18474</v>
      </c>
      <c r="ET52" s="365">
        <v>18341</v>
      </c>
      <c r="EU52" s="365">
        <v>18303</v>
      </c>
      <c r="EV52" s="365">
        <v>18327</v>
      </c>
      <c r="EW52" s="365">
        <v>18183</v>
      </c>
      <c r="EX52" s="365">
        <v>18420</v>
      </c>
      <c r="EY52" s="365">
        <v>18436</v>
      </c>
      <c r="EZ52" s="365">
        <v>18423</v>
      </c>
      <c r="FA52" s="365">
        <v>18564</v>
      </c>
      <c r="FB52" s="365">
        <v>18578</v>
      </c>
      <c r="FC52" s="365">
        <v>18606</v>
      </c>
      <c r="FD52" s="368">
        <v>18711</v>
      </c>
      <c r="FE52" s="368">
        <v>18759</v>
      </c>
      <c r="FF52" s="368">
        <v>18580</v>
      </c>
      <c r="FG52" s="368">
        <v>18575</v>
      </c>
      <c r="FH52" s="368">
        <v>18595</v>
      </c>
      <c r="FI52" s="368">
        <v>18633</v>
      </c>
      <c r="FJ52" s="368">
        <v>18614</v>
      </c>
      <c r="FK52" s="368">
        <v>18614</v>
      </c>
      <c r="FL52" s="368">
        <v>18597</v>
      </c>
      <c r="FM52" s="368">
        <v>18607</v>
      </c>
      <c r="FN52" s="368">
        <v>18593</v>
      </c>
      <c r="FO52" s="368">
        <v>18602</v>
      </c>
      <c r="FP52" s="365">
        <v>18706</v>
      </c>
      <c r="FQ52" s="365">
        <v>18757</v>
      </c>
      <c r="FR52" s="365">
        <v>18683</v>
      </c>
      <c r="FS52" s="365">
        <v>18533</v>
      </c>
      <c r="FT52" s="365">
        <v>18472</v>
      </c>
      <c r="FU52" s="365">
        <v>18344</v>
      </c>
      <c r="FV52" s="365">
        <v>18345</v>
      </c>
      <c r="FW52" s="365">
        <v>18365</v>
      </c>
      <c r="FX52" s="365">
        <v>18358</v>
      </c>
      <c r="FY52" s="365">
        <v>18384</v>
      </c>
      <c r="FZ52" s="365">
        <v>18306</v>
      </c>
      <c r="GA52" s="365">
        <v>18298</v>
      </c>
      <c r="GB52" s="365">
        <v>18439</v>
      </c>
      <c r="GC52" s="365">
        <v>18553</v>
      </c>
      <c r="GD52" s="365">
        <v>18513</v>
      </c>
      <c r="GE52" s="365">
        <v>18546</v>
      </c>
      <c r="GF52" s="374">
        <v>18398</v>
      </c>
      <c r="GG52" s="365">
        <v>18349</v>
      </c>
      <c r="GH52" s="315">
        <v>-49</v>
      </c>
      <c r="GI52" s="316">
        <v>99.733666702902497</v>
      </c>
      <c r="GJ52" s="315">
        <v>51</v>
      </c>
      <c r="GK52" s="316">
        <v>100.278718985682</v>
      </c>
    </row>
    <row r="53" spans="1:201" ht="15" outlineLevel="2">
      <c r="A53" s="363">
        <v>306</v>
      </c>
      <c r="B53" s="364" t="s">
        <v>535</v>
      </c>
      <c r="C53" s="335" t="s">
        <v>408</v>
      </c>
      <c r="D53" s="365">
        <v>3023</v>
      </c>
      <c r="E53" s="365">
        <v>3036</v>
      </c>
      <c r="F53" s="365">
        <v>3020</v>
      </c>
      <c r="G53" s="365">
        <v>3013</v>
      </c>
      <c r="H53" s="365">
        <v>2991</v>
      </c>
      <c r="I53" s="365">
        <v>3002</v>
      </c>
      <c r="J53" s="365">
        <v>2968</v>
      </c>
      <c r="K53" s="365">
        <v>3001</v>
      </c>
      <c r="L53" s="365">
        <v>2945</v>
      </c>
      <c r="M53" s="365">
        <v>2949</v>
      </c>
      <c r="N53" s="365">
        <v>2988</v>
      </c>
      <c r="O53" s="365">
        <v>3045</v>
      </c>
      <c r="P53" s="368">
        <v>3048</v>
      </c>
      <c r="Q53" s="368">
        <v>3054</v>
      </c>
      <c r="R53" s="371">
        <v>3032</v>
      </c>
      <c r="S53" s="368">
        <v>3073</v>
      </c>
      <c r="T53" s="368">
        <v>3086</v>
      </c>
      <c r="U53" s="368">
        <v>3128</v>
      </c>
      <c r="V53" s="368">
        <v>3142</v>
      </c>
      <c r="W53" s="368">
        <v>3150</v>
      </c>
      <c r="X53" s="368">
        <v>3189</v>
      </c>
      <c r="Y53" s="368">
        <v>3229</v>
      </c>
      <c r="Z53" s="368">
        <v>3186</v>
      </c>
      <c r="AA53" s="368">
        <v>3167</v>
      </c>
      <c r="AB53" s="365">
        <v>3182</v>
      </c>
      <c r="AC53" s="365">
        <v>3202</v>
      </c>
      <c r="AD53" s="365">
        <v>3233</v>
      </c>
      <c r="AE53" s="365">
        <v>3220</v>
      </c>
      <c r="AF53" s="365">
        <v>3250</v>
      </c>
      <c r="AG53" s="365">
        <v>3249</v>
      </c>
      <c r="AH53" s="365">
        <v>3275</v>
      </c>
      <c r="AI53" s="365">
        <v>3332</v>
      </c>
      <c r="AJ53" s="365">
        <v>3292</v>
      </c>
      <c r="AK53" s="365">
        <v>3281</v>
      </c>
      <c r="AL53" s="365">
        <v>3248</v>
      </c>
      <c r="AM53" s="365">
        <v>3237</v>
      </c>
      <c r="AN53" s="368">
        <v>3263</v>
      </c>
      <c r="AO53" s="368">
        <v>3322</v>
      </c>
      <c r="AP53" s="368">
        <v>3331</v>
      </c>
      <c r="AQ53" s="368">
        <v>3353</v>
      </c>
      <c r="AR53" s="368">
        <v>3296</v>
      </c>
      <c r="AS53" s="368">
        <v>3327</v>
      </c>
      <c r="AT53" s="368">
        <v>3310</v>
      </c>
      <c r="AU53" s="368">
        <v>3335</v>
      </c>
      <c r="AV53" s="368">
        <v>3346</v>
      </c>
      <c r="AW53" s="368">
        <v>3362</v>
      </c>
      <c r="AX53" s="368">
        <v>3329</v>
      </c>
      <c r="AY53" s="368">
        <v>3387</v>
      </c>
      <c r="AZ53" s="365">
        <v>3384</v>
      </c>
      <c r="BA53" s="365">
        <v>3406</v>
      </c>
      <c r="BB53" s="365">
        <v>3430</v>
      </c>
      <c r="BC53" s="365">
        <v>3420</v>
      </c>
      <c r="BD53" s="365">
        <v>3444</v>
      </c>
      <c r="BE53" s="365">
        <v>3413</v>
      </c>
      <c r="BF53" s="365">
        <v>3405</v>
      </c>
      <c r="BG53" s="365">
        <v>3382</v>
      </c>
      <c r="BH53" s="365">
        <v>3380</v>
      </c>
      <c r="BI53" s="365">
        <v>3326</v>
      </c>
      <c r="BJ53" s="365">
        <v>3333</v>
      </c>
      <c r="BK53" s="365">
        <v>3341</v>
      </c>
      <c r="BL53" s="368">
        <v>3330</v>
      </c>
      <c r="BM53" s="368">
        <v>3359</v>
      </c>
      <c r="BN53" s="368">
        <v>3356</v>
      </c>
      <c r="BO53" s="368">
        <v>3335</v>
      </c>
      <c r="BP53" s="368">
        <v>3364</v>
      </c>
      <c r="BQ53" s="368">
        <v>3381</v>
      </c>
      <c r="BR53" s="368">
        <v>3391</v>
      </c>
      <c r="BS53" s="368">
        <v>3352</v>
      </c>
      <c r="BT53" s="368">
        <v>3334</v>
      </c>
      <c r="BU53" s="368">
        <v>3338</v>
      </c>
      <c r="BV53" s="368">
        <v>3356</v>
      </c>
      <c r="BW53" s="368">
        <v>3433</v>
      </c>
      <c r="BX53" s="365">
        <v>3447</v>
      </c>
      <c r="BY53" s="365">
        <v>3414</v>
      </c>
      <c r="BZ53" s="365">
        <v>3436</v>
      </c>
      <c r="CA53" s="365">
        <v>3447</v>
      </c>
      <c r="CB53" s="365">
        <v>3463</v>
      </c>
      <c r="CC53" s="365">
        <v>3499</v>
      </c>
      <c r="CD53" s="365">
        <v>3513</v>
      </c>
      <c r="CE53" s="365">
        <v>3523</v>
      </c>
      <c r="CF53" s="365">
        <v>3534</v>
      </c>
      <c r="CG53" s="365">
        <v>3493</v>
      </c>
      <c r="CH53" s="365">
        <v>3496</v>
      </c>
      <c r="CI53" s="365">
        <v>3489</v>
      </c>
      <c r="CJ53" s="368">
        <v>3499</v>
      </c>
      <c r="CK53" s="368">
        <v>3499</v>
      </c>
      <c r="CL53" s="368">
        <v>3480</v>
      </c>
      <c r="CM53" s="368">
        <v>3472</v>
      </c>
      <c r="CN53" s="368">
        <v>3481</v>
      </c>
      <c r="CO53" s="368">
        <v>3459</v>
      </c>
      <c r="CP53" s="368">
        <v>3507</v>
      </c>
      <c r="CQ53" s="368">
        <v>3496</v>
      </c>
      <c r="CR53" s="368">
        <v>3496</v>
      </c>
      <c r="CS53" s="368">
        <v>3513</v>
      </c>
      <c r="CT53" s="368">
        <v>3507</v>
      </c>
      <c r="CU53" s="368">
        <v>3491</v>
      </c>
      <c r="CV53" s="365">
        <v>3513</v>
      </c>
      <c r="CW53" s="365">
        <v>3528</v>
      </c>
      <c r="CX53" s="365">
        <v>3530</v>
      </c>
      <c r="CY53" s="365">
        <v>3539</v>
      </c>
      <c r="CZ53" s="365">
        <v>3528</v>
      </c>
      <c r="DA53" s="365">
        <v>3473</v>
      </c>
      <c r="DB53" s="365">
        <v>3470</v>
      </c>
      <c r="DC53" s="365">
        <v>3477</v>
      </c>
      <c r="DD53" s="365">
        <v>3497</v>
      </c>
      <c r="DE53" s="365">
        <v>3460</v>
      </c>
      <c r="DF53" s="365">
        <v>3451</v>
      </c>
      <c r="DG53" s="365">
        <v>3445</v>
      </c>
      <c r="DH53" s="368">
        <v>3460</v>
      </c>
      <c r="DI53" s="368">
        <v>3461</v>
      </c>
      <c r="DJ53" s="368">
        <v>3448</v>
      </c>
      <c r="DK53" s="368">
        <v>3447</v>
      </c>
      <c r="DL53" s="368">
        <v>3418</v>
      </c>
      <c r="DM53" s="368">
        <v>3433</v>
      </c>
      <c r="DN53" s="368">
        <v>3442</v>
      </c>
      <c r="DO53" s="368">
        <v>3460</v>
      </c>
      <c r="DP53" s="368">
        <v>3461</v>
      </c>
      <c r="DQ53" s="368">
        <v>3480</v>
      </c>
      <c r="DR53" s="368">
        <v>3470</v>
      </c>
      <c r="DS53" s="368">
        <v>3444</v>
      </c>
      <c r="DT53" s="365">
        <v>3475</v>
      </c>
      <c r="DU53" s="365">
        <v>3486</v>
      </c>
      <c r="DV53" s="365">
        <v>3509</v>
      </c>
      <c r="DW53" s="365">
        <v>3535</v>
      </c>
      <c r="DX53" s="365">
        <v>3594</v>
      </c>
      <c r="DY53" s="365">
        <v>3640</v>
      </c>
      <c r="DZ53" s="365">
        <v>3671</v>
      </c>
      <c r="EA53" s="365">
        <v>3628</v>
      </c>
      <c r="EB53" s="365">
        <v>3620</v>
      </c>
      <c r="EC53" s="365">
        <v>3603</v>
      </c>
      <c r="ED53" s="365">
        <v>3590</v>
      </c>
      <c r="EE53" s="365">
        <v>3566</v>
      </c>
      <c r="EF53" s="368">
        <v>3591</v>
      </c>
      <c r="EG53" s="368">
        <v>3586</v>
      </c>
      <c r="EH53" s="368">
        <v>3560</v>
      </c>
      <c r="EI53" s="368">
        <v>3562</v>
      </c>
      <c r="EJ53" s="368">
        <v>3574</v>
      </c>
      <c r="EK53" s="368">
        <v>3576</v>
      </c>
      <c r="EL53" s="368">
        <v>3566</v>
      </c>
      <c r="EM53" s="368">
        <v>3554</v>
      </c>
      <c r="EN53" s="368">
        <v>3557</v>
      </c>
      <c r="EO53" s="368">
        <v>3553</v>
      </c>
      <c r="EP53" s="368">
        <v>3674</v>
      </c>
      <c r="EQ53" s="368">
        <v>3686</v>
      </c>
      <c r="ER53" s="365">
        <v>3738</v>
      </c>
      <c r="ES53" s="365">
        <v>3727</v>
      </c>
      <c r="ET53" s="365">
        <v>3754</v>
      </c>
      <c r="EU53" s="365">
        <v>3742</v>
      </c>
      <c r="EV53" s="365">
        <v>3780</v>
      </c>
      <c r="EW53" s="365">
        <v>3748</v>
      </c>
      <c r="EX53" s="365">
        <v>3867</v>
      </c>
      <c r="EY53" s="365">
        <v>3857</v>
      </c>
      <c r="EZ53" s="365">
        <v>3864</v>
      </c>
      <c r="FA53" s="365">
        <v>3899</v>
      </c>
      <c r="FB53" s="365">
        <v>3918</v>
      </c>
      <c r="FC53" s="365">
        <v>3935</v>
      </c>
      <c r="FD53" s="368">
        <v>3951</v>
      </c>
      <c r="FE53" s="368">
        <v>3982</v>
      </c>
      <c r="FF53" s="368">
        <v>3959</v>
      </c>
      <c r="FG53" s="368">
        <v>3964</v>
      </c>
      <c r="FH53" s="368">
        <v>3929</v>
      </c>
      <c r="FI53" s="368">
        <v>3936</v>
      </c>
      <c r="FJ53" s="368">
        <v>3919</v>
      </c>
      <c r="FK53" s="368">
        <v>3878</v>
      </c>
      <c r="FL53" s="368">
        <v>3935</v>
      </c>
      <c r="FM53" s="368">
        <v>3950</v>
      </c>
      <c r="FN53" s="368">
        <v>3948</v>
      </c>
      <c r="FO53" s="368">
        <v>3967</v>
      </c>
      <c r="FP53" s="365">
        <v>4002</v>
      </c>
      <c r="FQ53" s="365">
        <v>4002</v>
      </c>
      <c r="FR53" s="365">
        <v>3980</v>
      </c>
      <c r="FS53" s="365">
        <v>3980</v>
      </c>
      <c r="FT53" s="365">
        <v>4000</v>
      </c>
      <c r="FU53" s="365">
        <v>3988</v>
      </c>
      <c r="FV53" s="365">
        <v>4014</v>
      </c>
      <c r="FW53" s="365">
        <v>4051</v>
      </c>
      <c r="FX53" s="365">
        <v>4072</v>
      </c>
      <c r="FY53" s="365">
        <v>4094</v>
      </c>
      <c r="FZ53" s="365">
        <v>4117</v>
      </c>
      <c r="GA53" s="365">
        <v>4154</v>
      </c>
      <c r="GB53" s="365">
        <v>4203</v>
      </c>
      <c r="GC53" s="365">
        <v>4299</v>
      </c>
      <c r="GD53" s="365">
        <v>4252</v>
      </c>
      <c r="GE53" s="365">
        <v>4231</v>
      </c>
      <c r="GF53" s="374">
        <v>4247</v>
      </c>
      <c r="GG53" s="365">
        <v>4141</v>
      </c>
      <c r="GH53" s="315">
        <v>-106</v>
      </c>
      <c r="GI53" s="316">
        <v>97.504120555686399</v>
      </c>
      <c r="GJ53" s="315">
        <v>-13</v>
      </c>
      <c r="GK53" s="316">
        <v>99.687048627828602</v>
      </c>
    </row>
    <row r="54" spans="1:201" ht="15" outlineLevel="2">
      <c r="A54" s="363">
        <v>347</v>
      </c>
      <c r="B54" s="364" t="s">
        <v>535</v>
      </c>
      <c r="C54" s="335" t="s">
        <v>415</v>
      </c>
      <c r="D54" s="365">
        <v>4603</v>
      </c>
      <c r="E54" s="365">
        <v>4581</v>
      </c>
      <c r="F54" s="365">
        <v>4627</v>
      </c>
      <c r="G54" s="365">
        <v>4545</v>
      </c>
      <c r="H54" s="365">
        <v>4523</v>
      </c>
      <c r="I54" s="365">
        <v>4528</v>
      </c>
      <c r="J54" s="365">
        <v>4561</v>
      </c>
      <c r="K54" s="365">
        <v>4467</v>
      </c>
      <c r="L54" s="365">
        <v>4666</v>
      </c>
      <c r="M54" s="365">
        <v>4674</v>
      </c>
      <c r="N54" s="365">
        <v>4657</v>
      </c>
      <c r="O54" s="365">
        <v>4686</v>
      </c>
      <c r="P54" s="368">
        <v>4674</v>
      </c>
      <c r="Q54" s="368">
        <v>4702</v>
      </c>
      <c r="R54" s="371">
        <v>4690</v>
      </c>
      <c r="S54" s="368">
        <v>4676</v>
      </c>
      <c r="T54" s="368">
        <v>4682</v>
      </c>
      <c r="U54" s="368">
        <v>4689</v>
      </c>
      <c r="V54" s="368">
        <v>4631</v>
      </c>
      <c r="W54" s="368">
        <v>4597</v>
      </c>
      <c r="X54" s="368">
        <v>4551</v>
      </c>
      <c r="Y54" s="368">
        <v>4575</v>
      </c>
      <c r="Z54" s="368">
        <v>4578</v>
      </c>
      <c r="AA54" s="368">
        <v>4517</v>
      </c>
      <c r="AB54" s="365">
        <v>4548</v>
      </c>
      <c r="AC54" s="365">
        <v>4601</v>
      </c>
      <c r="AD54" s="365">
        <v>4553</v>
      </c>
      <c r="AE54" s="365">
        <v>4548</v>
      </c>
      <c r="AF54" s="365">
        <v>4513</v>
      </c>
      <c r="AG54" s="365">
        <v>4342</v>
      </c>
      <c r="AH54" s="365">
        <v>4382</v>
      </c>
      <c r="AI54" s="365">
        <v>4403</v>
      </c>
      <c r="AJ54" s="365">
        <v>4423</v>
      </c>
      <c r="AK54" s="365">
        <v>4481</v>
      </c>
      <c r="AL54" s="365">
        <v>4488</v>
      </c>
      <c r="AM54" s="365">
        <v>4525</v>
      </c>
      <c r="AN54" s="368">
        <v>4480</v>
      </c>
      <c r="AO54" s="368">
        <v>4445</v>
      </c>
      <c r="AP54" s="368">
        <v>4428</v>
      </c>
      <c r="AQ54" s="368">
        <v>4401</v>
      </c>
      <c r="AR54" s="368">
        <v>4444</v>
      </c>
      <c r="AS54" s="368">
        <v>4460</v>
      </c>
      <c r="AT54" s="368">
        <v>4464</v>
      </c>
      <c r="AU54" s="368">
        <v>4447</v>
      </c>
      <c r="AV54" s="368">
        <v>4434</v>
      </c>
      <c r="AW54" s="368">
        <v>4381</v>
      </c>
      <c r="AX54" s="368">
        <v>4348</v>
      </c>
      <c r="AY54" s="368">
        <v>4359</v>
      </c>
      <c r="AZ54" s="365">
        <v>4337</v>
      </c>
      <c r="BA54" s="365">
        <v>4351</v>
      </c>
      <c r="BB54" s="365">
        <v>4310</v>
      </c>
      <c r="BC54" s="365">
        <v>4182</v>
      </c>
      <c r="BD54" s="365">
        <v>4313</v>
      </c>
      <c r="BE54" s="365">
        <v>4256</v>
      </c>
      <c r="BF54" s="365">
        <v>4230</v>
      </c>
      <c r="BG54" s="365">
        <v>4161</v>
      </c>
      <c r="BH54" s="365">
        <v>4121</v>
      </c>
      <c r="BI54" s="365">
        <v>4037</v>
      </c>
      <c r="BJ54" s="365">
        <v>4045</v>
      </c>
      <c r="BK54" s="365">
        <v>4067</v>
      </c>
      <c r="BL54" s="368">
        <v>4054</v>
      </c>
      <c r="BM54" s="368">
        <v>4077</v>
      </c>
      <c r="BN54" s="368">
        <v>4041</v>
      </c>
      <c r="BO54" s="368">
        <v>4047</v>
      </c>
      <c r="BP54" s="368">
        <v>4038</v>
      </c>
      <c r="BQ54" s="368">
        <v>4006</v>
      </c>
      <c r="BR54" s="368">
        <v>3893</v>
      </c>
      <c r="BS54" s="368">
        <v>3873</v>
      </c>
      <c r="BT54" s="368">
        <v>3851</v>
      </c>
      <c r="BU54" s="368">
        <v>3855</v>
      </c>
      <c r="BV54" s="368">
        <v>3892</v>
      </c>
      <c r="BW54" s="368">
        <v>3882</v>
      </c>
      <c r="BX54" s="365">
        <v>3886</v>
      </c>
      <c r="BY54" s="365">
        <v>3826</v>
      </c>
      <c r="BZ54" s="365">
        <v>3795</v>
      </c>
      <c r="CA54" s="365">
        <v>3766</v>
      </c>
      <c r="CB54" s="365">
        <v>3711</v>
      </c>
      <c r="CC54" s="365">
        <v>3684</v>
      </c>
      <c r="CD54" s="365">
        <v>3670</v>
      </c>
      <c r="CE54" s="365">
        <v>3660</v>
      </c>
      <c r="CF54" s="365">
        <v>3641</v>
      </c>
      <c r="CG54" s="365">
        <v>3633</v>
      </c>
      <c r="CH54" s="365">
        <v>3614</v>
      </c>
      <c r="CI54" s="365">
        <v>3620</v>
      </c>
      <c r="CJ54" s="368">
        <v>3614</v>
      </c>
      <c r="CK54" s="368">
        <v>3609</v>
      </c>
      <c r="CL54" s="368">
        <v>3594</v>
      </c>
      <c r="CM54" s="368">
        <v>3586</v>
      </c>
      <c r="CN54" s="368">
        <v>3581</v>
      </c>
      <c r="CO54" s="368">
        <v>3606</v>
      </c>
      <c r="CP54" s="368">
        <v>3665</v>
      </c>
      <c r="CQ54" s="368">
        <v>3664</v>
      </c>
      <c r="CR54" s="368">
        <v>3628</v>
      </c>
      <c r="CS54" s="368">
        <v>3663</v>
      </c>
      <c r="CT54" s="368">
        <v>3682</v>
      </c>
      <c r="CU54" s="368">
        <v>3686</v>
      </c>
      <c r="CV54" s="365">
        <v>3688</v>
      </c>
      <c r="CW54" s="365">
        <v>3647</v>
      </c>
      <c r="CX54" s="365">
        <v>3600</v>
      </c>
      <c r="CY54" s="365">
        <v>3566</v>
      </c>
      <c r="CZ54" s="365">
        <v>3539</v>
      </c>
      <c r="DA54" s="365">
        <v>3487</v>
      </c>
      <c r="DB54" s="365">
        <v>3473</v>
      </c>
      <c r="DC54" s="365">
        <v>3438</v>
      </c>
      <c r="DD54" s="365">
        <v>3477</v>
      </c>
      <c r="DE54" s="365">
        <v>3473</v>
      </c>
      <c r="DF54" s="365">
        <v>3449</v>
      </c>
      <c r="DG54" s="365">
        <v>3448</v>
      </c>
      <c r="DH54" s="368">
        <v>3415</v>
      </c>
      <c r="DI54" s="368">
        <v>3461</v>
      </c>
      <c r="DJ54" s="368">
        <v>3424</v>
      </c>
      <c r="DK54" s="368">
        <v>3413</v>
      </c>
      <c r="DL54" s="368">
        <v>3371</v>
      </c>
      <c r="DM54" s="368">
        <v>3351</v>
      </c>
      <c r="DN54" s="368">
        <v>3321</v>
      </c>
      <c r="DO54" s="368">
        <v>3307</v>
      </c>
      <c r="DP54" s="368">
        <v>3309</v>
      </c>
      <c r="DQ54" s="368">
        <v>3307</v>
      </c>
      <c r="DR54" s="368">
        <v>3282</v>
      </c>
      <c r="DS54" s="368">
        <v>3365</v>
      </c>
      <c r="DT54" s="365">
        <v>3402</v>
      </c>
      <c r="DU54" s="365">
        <v>3465</v>
      </c>
      <c r="DV54" s="365">
        <v>3467</v>
      </c>
      <c r="DW54" s="365">
        <v>3436</v>
      </c>
      <c r="DX54" s="365">
        <v>3467</v>
      </c>
      <c r="DY54" s="365">
        <v>3482</v>
      </c>
      <c r="DZ54" s="365">
        <v>3503</v>
      </c>
      <c r="EA54" s="365">
        <v>3453</v>
      </c>
      <c r="EB54" s="365">
        <v>3486</v>
      </c>
      <c r="EC54" s="365">
        <v>3499</v>
      </c>
      <c r="ED54" s="365">
        <v>3503</v>
      </c>
      <c r="EE54" s="365">
        <v>3482</v>
      </c>
      <c r="EF54" s="368">
        <v>3464</v>
      </c>
      <c r="EG54" s="368">
        <v>3455</v>
      </c>
      <c r="EH54" s="368">
        <v>3388</v>
      </c>
      <c r="EI54" s="368">
        <v>3369</v>
      </c>
      <c r="EJ54" s="368">
        <v>3339</v>
      </c>
      <c r="EK54" s="368">
        <v>3337</v>
      </c>
      <c r="EL54" s="368">
        <v>3349</v>
      </c>
      <c r="EM54" s="368">
        <v>3346</v>
      </c>
      <c r="EN54" s="368">
        <v>3321</v>
      </c>
      <c r="EO54" s="368">
        <v>3291</v>
      </c>
      <c r="EP54" s="368">
        <v>3278</v>
      </c>
      <c r="EQ54" s="368">
        <v>3261</v>
      </c>
      <c r="ER54" s="365">
        <v>3265</v>
      </c>
      <c r="ES54" s="365">
        <v>3291</v>
      </c>
      <c r="ET54" s="365">
        <v>3229</v>
      </c>
      <c r="EU54" s="365">
        <v>3211</v>
      </c>
      <c r="EV54" s="365">
        <v>3186</v>
      </c>
      <c r="EW54" s="365">
        <v>3140</v>
      </c>
      <c r="EX54" s="365">
        <v>3170</v>
      </c>
      <c r="EY54" s="365">
        <v>3178</v>
      </c>
      <c r="EZ54" s="365">
        <v>3159</v>
      </c>
      <c r="FA54" s="365">
        <v>3161</v>
      </c>
      <c r="FB54" s="365">
        <v>3182</v>
      </c>
      <c r="FC54" s="365">
        <v>3200</v>
      </c>
      <c r="FD54" s="368">
        <v>3221</v>
      </c>
      <c r="FE54" s="368">
        <v>3166</v>
      </c>
      <c r="FF54" s="368">
        <v>3161</v>
      </c>
      <c r="FG54" s="368">
        <v>3149</v>
      </c>
      <c r="FH54" s="368">
        <v>3124</v>
      </c>
      <c r="FI54" s="368">
        <v>3065</v>
      </c>
      <c r="FJ54" s="368">
        <v>3072</v>
      </c>
      <c r="FK54" s="368">
        <v>3062</v>
      </c>
      <c r="FL54" s="368">
        <v>3047</v>
      </c>
      <c r="FM54" s="368">
        <v>3089</v>
      </c>
      <c r="FN54" s="368">
        <v>3073</v>
      </c>
      <c r="FO54" s="368">
        <v>3072</v>
      </c>
      <c r="FP54" s="365">
        <v>3111</v>
      </c>
      <c r="FQ54" s="365">
        <v>3089</v>
      </c>
      <c r="FR54" s="365">
        <v>3090</v>
      </c>
      <c r="FS54" s="365">
        <v>3066</v>
      </c>
      <c r="FT54" s="365">
        <v>3072</v>
      </c>
      <c r="FU54" s="365">
        <v>3058</v>
      </c>
      <c r="FV54" s="365">
        <v>3083</v>
      </c>
      <c r="FW54" s="365">
        <v>3103</v>
      </c>
      <c r="FX54" s="365">
        <v>3087</v>
      </c>
      <c r="FY54" s="365">
        <v>3097</v>
      </c>
      <c r="FZ54" s="365">
        <v>3099</v>
      </c>
      <c r="GA54" s="365">
        <v>3108</v>
      </c>
      <c r="GB54" s="365">
        <v>3123</v>
      </c>
      <c r="GC54" s="365">
        <v>3096</v>
      </c>
      <c r="GD54" s="365">
        <v>3053</v>
      </c>
      <c r="GE54" s="365">
        <v>3024</v>
      </c>
      <c r="GF54" s="374">
        <v>3015</v>
      </c>
      <c r="GG54" s="365">
        <v>2948</v>
      </c>
      <c r="GH54" s="315">
        <v>-67</v>
      </c>
      <c r="GI54" s="316">
        <v>97.7777777777778</v>
      </c>
      <c r="GJ54" s="315">
        <v>-160</v>
      </c>
      <c r="GK54" s="316">
        <v>94.851994851994803</v>
      </c>
    </row>
    <row r="55" spans="1:201" ht="15" outlineLevel="2">
      <c r="A55" s="363">
        <v>411</v>
      </c>
      <c r="B55" s="364" t="s">
        <v>535</v>
      </c>
      <c r="C55" s="335" t="s">
        <v>425</v>
      </c>
      <c r="D55" s="365">
        <v>7082</v>
      </c>
      <c r="E55" s="365">
        <v>7201</v>
      </c>
      <c r="F55" s="365">
        <v>7754</v>
      </c>
      <c r="G55" s="365">
        <v>7744</v>
      </c>
      <c r="H55" s="365">
        <v>7727</v>
      </c>
      <c r="I55" s="365">
        <v>7774</v>
      </c>
      <c r="J55" s="365">
        <v>7662</v>
      </c>
      <c r="K55" s="365">
        <v>7764</v>
      </c>
      <c r="L55" s="365">
        <v>7722</v>
      </c>
      <c r="M55" s="365">
        <v>7732</v>
      </c>
      <c r="N55" s="365">
        <v>7750</v>
      </c>
      <c r="O55" s="365">
        <v>7817</v>
      </c>
      <c r="P55" s="368">
        <v>7852</v>
      </c>
      <c r="Q55" s="368">
        <v>7867</v>
      </c>
      <c r="R55" s="371">
        <v>7904</v>
      </c>
      <c r="S55" s="368">
        <v>7890</v>
      </c>
      <c r="T55" s="368">
        <v>7880</v>
      </c>
      <c r="U55" s="368">
        <v>7895</v>
      </c>
      <c r="V55" s="368">
        <v>7881</v>
      </c>
      <c r="W55" s="368">
        <v>7795</v>
      </c>
      <c r="X55" s="368">
        <v>7820</v>
      </c>
      <c r="Y55" s="368">
        <v>7873</v>
      </c>
      <c r="Z55" s="368">
        <v>7856</v>
      </c>
      <c r="AA55" s="368">
        <v>7818</v>
      </c>
      <c r="AB55" s="365">
        <v>7393</v>
      </c>
      <c r="AC55" s="365">
        <v>7851</v>
      </c>
      <c r="AD55" s="365">
        <v>7849</v>
      </c>
      <c r="AE55" s="365">
        <v>7875</v>
      </c>
      <c r="AF55" s="365">
        <v>7887</v>
      </c>
      <c r="AG55" s="365">
        <v>7898</v>
      </c>
      <c r="AH55" s="365">
        <v>7881</v>
      </c>
      <c r="AI55" s="365">
        <v>7928</v>
      </c>
      <c r="AJ55" s="365">
        <v>7910</v>
      </c>
      <c r="AK55" s="365">
        <v>8014</v>
      </c>
      <c r="AL55" s="365">
        <v>7931</v>
      </c>
      <c r="AM55" s="365">
        <v>7873</v>
      </c>
      <c r="AN55" s="368">
        <v>7857</v>
      </c>
      <c r="AO55" s="368">
        <v>7843</v>
      </c>
      <c r="AP55" s="368">
        <v>7832</v>
      </c>
      <c r="AQ55" s="368">
        <v>7769</v>
      </c>
      <c r="AR55" s="368">
        <v>7811</v>
      </c>
      <c r="AS55" s="368">
        <v>7802</v>
      </c>
      <c r="AT55" s="368">
        <v>7772</v>
      </c>
      <c r="AU55" s="368">
        <v>7791</v>
      </c>
      <c r="AV55" s="368">
        <v>7714</v>
      </c>
      <c r="AW55" s="368">
        <v>7715</v>
      </c>
      <c r="AX55" s="368">
        <v>7673</v>
      </c>
      <c r="AY55" s="368">
        <v>7707</v>
      </c>
      <c r="AZ55" s="365">
        <v>7700</v>
      </c>
      <c r="BA55" s="365">
        <v>7728</v>
      </c>
      <c r="BB55" s="365">
        <v>7713</v>
      </c>
      <c r="BC55" s="365">
        <v>7700</v>
      </c>
      <c r="BD55" s="365">
        <v>7629</v>
      </c>
      <c r="BE55" s="365">
        <v>7499</v>
      </c>
      <c r="BF55" s="365">
        <v>7513</v>
      </c>
      <c r="BG55" s="365">
        <v>7451</v>
      </c>
      <c r="BH55" s="365">
        <v>7457</v>
      </c>
      <c r="BI55" s="365">
        <v>7440</v>
      </c>
      <c r="BJ55" s="365">
        <v>7471</v>
      </c>
      <c r="BK55" s="365">
        <v>7496</v>
      </c>
      <c r="BL55" s="368">
        <v>7485</v>
      </c>
      <c r="BM55" s="368">
        <v>7533</v>
      </c>
      <c r="BN55" s="368">
        <v>7476</v>
      </c>
      <c r="BO55" s="368">
        <v>7459</v>
      </c>
      <c r="BP55" s="368">
        <v>7449</v>
      </c>
      <c r="BQ55" s="368">
        <v>7427</v>
      </c>
      <c r="BR55" s="368">
        <v>7262</v>
      </c>
      <c r="BS55" s="368">
        <v>7274</v>
      </c>
      <c r="BT55" s="368">
        <v>7297</v>
      </c>
      <c r="BU55" s="368">
        <v>7307</v>
      </c>
      <c r="BV55" s="368">
        <v>7304</v>
      </c>
      <c r="BW55" s="368">
        <v>7296</v>
      </c>
      <c r="BX55" s="365">
        <v>7338</v>
      </c>
      <c r="BY55" s="365">
        <v>7290</v>
      </c>
      <c r="BZ55" s="365">
        <v>7264</v>
      </c>
      <c r="CA55" s="365">
        <v>7221</v>
      </c>
      <c r="CB55" s="365">
        <v>7182</v>
      </c>
      <c r="CC55" s="365">
        <v>7175</v>
      </c>
      <c r="CD55" s="365">
        <v>7181</v>
      </c>
      <c r="CE55" s="365">
        <v>7187</v>
      </c>
      <c r="CF55" s="365">
        <v>7182</v>
      </c>
      <c r="CG55" s="365">
        <v>7180</v>
      </c>
      <c r="CH55" s="365">
        <v>7183</v>
      </c>
      <c r="CI55" s="365">
        <v>7180</v>
      </c>
      <c r="CJ55" s="368">
        <v>7130</v>
      </c>
      <c r="CK55" s="368">
        <v>7138</v>
      </c>
      <c r="CL55" s="368">
        <v>7126</v>
      </c>
      <c r="CM55" s="368">
        <v>7101</v>
      </c>
      <c r="CN55" s="368">
        <v>7144</v>
      </c>
      <c r="CO55" s="368">
        <v>7208</v>
      </c>
      <c r="CP55" s="368">
        <v>7287</v>
      </c>
      <c r="CQ55" s="368">
        <v>7319</v>
      </c>
      <c r="CR55" s="368">
        <v>7311</v>
      </c>
      <c r="CS55" s="368">
        <v>7342</v>
      </c>
      <c r="CT55" s="368">
        <v>7388</v>
      </c>
      <c r="CU55" s="368">
        <v>7418</v>
      </c>
      <c r="CV55" s="365">
        <v>7408</v>
      </c>
      <c r="CW55" s="365">
        <v>7401</v>
      </c>
      <c r="CX55" s="365">
        <v>7426</v>
      </c>
      <c r="CY55" s="365">
        <v>7409</v>
      </c>
      <c r="CZ55" s="365">
        <v>7388</v>
      </c>
      <c r="DA55" s="365">
        <v>7385</v>
      </c>
      <c r="DB55" s="365">
        <v>7386</v>
      </c>
      <c r="DC55" s="365">
        <v>7358</v>
      </c>
      <c r="DD55" s="365">
        <v>7354</v>
      </c>
      <c r="DE55" s="365">
        <v>7537</v>
      </c>
      <c r="DF55" s="365">
        <v>7570</v>
      </c>
      <c r="DG55" s="365">
        <v>7547</v>
      </c>
      <c r="DH55" s="368">
        <v>7566</v>
      </c>
      <c r="DI55" s="368">
        <v>7521</v>
      </c>
      <c r="DJ55" s="368">
        <v>7504</v>
      </c>
      <c r="DK55" s="368">
        <v>7487</v>
      </c>
      <c r="DL55" s="368">
        <v>7467</v>
      </c>
      <c r="DM55" s="368">
        <v>7438</v>
      </c>
      <c r="DN55" s="368">
        <v>7398</v>
      </c>
      <c r="DO55" s="368">
        <v>7403</v>
      </c>
      <c r="DP55" s="368">
        <v>7436</v>
      </c>
      <c r="DQ55" s="368">
        <v>7407</v>
      </c>
      <c r="DR55" s="368">
        <v>7357</v>
      </c>
      <c r="DS55" s="368">
        <v>7413</v>
      </c>
      <c r="DT55" s="365">
        <v>7439</v>
      </c>
      <c r="DU55" s="365">
        <v>7514</v>
      </c>
      <c r="DV55" s="365">
        <v>7514</v>
      </c>
      <c r="DW55" s="365">
        <v>7511</v>
      </c>
      <c r="DX55" s="365">
        <v>7561</v>
      </c>
      <c r="DY55" s="365">
        <v>7550</v>
      </c>
      <c r="DZ55" s="365">
        <v>7546</v>
      </c>
      <c r="EA55" s="365">
        <v>7481</v>
      </c>
      <c r="EB55" s="365">
        <v>7498</v>
      </c>
      <c r="EC55" s="365">
        <v>7448</v>
      </c>
      <c r="ED55" s="365">
        <v>7451</v>
      </c>
      <c r="EE55" s="365">
        <v>7453</v>
      </c>
      <c r="EF55" s="368">
        <v>7450</v>
      </c>
      <c r="EG55" s="368">
        <v>7461</v>
      </c>
      <c r="EH55" s="368">
        <v>7437</v>
      </c>
      <c r="EI55" s="368">
        <v>7407</v>
      </c>
      <c r="EJ55" s="368">
        <v>7347</v>
      </c>
      <c r="EK55" s="368">
        <v>7314</v>
      </c>
      <c r="EL55" s="368">
        <v>7310</v>
      </c>
      <c r="EM55" s="368">
        <v>7327</v>
      </c>
      <c r="EN55" s="368">
        <v>7319</v>
      </c>
      <c r="EO55" s="368">
        <v>7316</v>
      </c>
      <c r="EP55" s="368">
        <v>7358</v>
      </c>
      <c r="EQ55" s="368">
        <v>7373</v>
      </c>
      <c r="ER55" s="365">
        <v>7409</v>
      </c>
      <c r="ES55" s="365">
        <v>7409</v>
      </c>
      <c r="ET55" s="365">
        <v>7363</v>
      </c>
      <c r="EU55" s="365">
        <v>7325</v>
      </c>
      <c r="EV55" s="365">
        <v>7312</v>
      </c>
      <c r="EW55" s="365">
        <v>7265</v>
      </c>
      <c r="EX55" s="365">
        <v>7371</v>
      </c>
      <c r="EY55" s="365">
        <v>7402</v>
      </c>
      <c r="EZ55" s="365">
        <v>7369</v>
      </c>
      <c r="FA55" s="365">
        <v>7368</v>
      </c>
      <c r="FB55" s="365">
        <v>7367</v>
      </c>
      <c r="FC55" s="365">
        <v>7406</v>
      </c>
      <c r="FD55" s="368">
        <v>7465</v>
      </c>
      <c r="FE55" s="368">
        <v>7447</v>
      </c>
      <c r="FF55" s="368">
        <v>7424</v>
      </c>
      <c r="FG55" s="368">
        <v>7421</v>
      </c>
      <c r="FH55" s="368">
        <v>7382</v>
      </c>
      <c r="FI55" s="368">
        <v>7335</v>
      </c>
      <c r="FJ55" s="368">
        <v>7320</v>
      </c>
      <c r="FK55" s="368">
        <v>7320</v>
      </c>
      <c r="FL55" s="368">
        <v>7330</v>
      </c>
      <c r="FM55" s="368">
        <v>7355</v>
      </c>
      <c r="FN55" s="368">
        <v>7340</v>
      </c>
      <c r="FO55" s="368">
        <v>7351</v>
      </c>
      <c r="FP55" s="365">
        <v>7369</v>
      </c>
      <c r="FQ55" s="365">
        <v>7349</v>
      </c>
      <c r="FR55" s="365">
        <v>7348</v>
      </c>
      <c r="FS55" s="365">
        <v>7314</v>
      </c>
      <c r="FT55" s="365">
        <v>7312</v>
      </c>
      <c r="FU55" s="365">
        <v>7313</v>
      </c>
      <c r="FV55" s="365">
        <v>7298</v>
      </c>
      <c r="FW55" s="365">
        <v>7269</v>
      </c>
      <c r="FX55" s="365">
        <v>7240</v>
      </c>
      <c r="FY55" s="365">
        <v>7246</v>
      </c>
      <c r="FZ55" s="365">
        <v>7246</v>
      </c>
      <c r="GA55" s="365">
        <v>7257</v>
      </c>
      <c r="GB55" s="365">
        <v>7315</v>
      </c>
      <c r="GC55" s="365">
        <v>7296</v>
      </c>
      <c r="GD55" s="365">
        <v>7240</v>
      </c>
      <c r="GE55" s="365">
        <v>7211</v>
      </c>
      <c r="GF55" s="374">
        <v>7184</v>
      </c>
      <c r="GG55" s="365">
        <v>7140</v>
      </c>
      <c r="GH55" s="315">
        <v>-44</v>
      </c>
      <c r="GI55" s="316">
        <v>99.387527839643695</v>
      </c>
      <c r="GJ55" s="315">
        <v>-117</v>
      </c>
      <c r="GK55" s="316">
        <v>98.387763538652294</v>
      </c>
    </row>
    <row r="56" spans="1:201" ht="15" outlineLevel="2">
      <c r="A56" s="363">
        <v>501</v>
      </c>
      <c r="B56" s="364" t="s">
        <v>535</v>
      </c>
      <c r="C56" s="335" t="s">
        <v>434</v>
      </c>
      <c r="D56" s="365">
        <v>2264</v>
      </c>
      <c r="E56" s="365">
        <v>2300</v>
      </c>
      <c r="F56" s="365">
        <v>2297</v>
      </c>
      <c r="G56" s="365">
        <v>2289</v>
      </c>
      <c r="H56" s="365">
        <v>2297</v>
      </c>
      <c r="I56" s="365">
        <v>2300</v>
      </c>
      <c r="J56" s="365">
        <v>2206</v>
      </c>
      <c r="K56" s="365">
        <v>2287</v>
      </c>
      <c r="L56" s="365">
        <v>2195</v>
      </c>
      <c r="M56" s="365">
        <v>2194</v>
      </c>
      <c r="N56" s="365">
        <v>2187</v>
      </c>
      <c r="O56" s="365">
        <v>2208</v>
      </c>
      <c r="P56" s="368">
        <v>2203</v>
      </c>
      <c r="Q56" s="368">
        <v>2199</v>
      </c>
      <c r="R56" s="371">
        <v>2186</v>
      </c>
      <c r="S56" s="368">
        <v>2188</v>
      </c>
      <c r="T56" s="368">
        <v>2200</v>
      </c>
      <c r="U56" s="368">
        <v>2172</v>
      </c>
      <c r="V56" s="368">
        <v>2154</v>
      </c>
      <c r="W56" s="368">
        <v>2128</v>
      </c>
      <c r="X56" s="368">
        <v>2183</v>
      </c>
      <c r="Y56" s="368">
        <v>2200</v>
      </c>
      <c r="Z56" s="368">
        <v>2178</v>
      </c>
      <c r="AA56" s="368">
        <v>2152</v>
      </c>
      <c r="AB56" s="365">
        <v>2168</v>
      </c>
      <c r="AC56" s="365">
        <v>2170</v>
      </c>
      <c r="AD56" s="365">
        <v>2145</v>
      </c>
      <c r="AE56" s="365">
        <v>2137</v>
      </c>
      <c r="AF56" s="365">
        <v>2157</v>
      </c>
      <c r="AG56" s="365">
        <v>2113</v>
      </c>
      <c r="AH56" s="365">
        <v>2098</v>
      </c>
      <c r="AI56" s="365">
        <v>2093</v>
      </c>
      <c r="AJ56" s="365">
        <v>2105</v>
      </c>
      <c r="AK56" s="365">
        <v>2130</v>
      </c>
      <c r="AL56" s="365">
        <v>2134</v>
      </c>
      <c r="AM56" s="365">
        <v>2146</v>
      </c>
      <c r="AN56" s="368">
        <v>2141</v>
      </c>
      <c r="AO56" s="368">
        <v>2125</v>
      </c>
      <c r="AP56" s="368">
        <v>2136</v>
      </c>
      <c r="AQ56" s="368">
        <v>2091</v>
      </c>
      <c r="AR56" s="368">
        <v>2116</v>
      </c>
      <c r="AS56" s="368">
        <v>2082</v>
      </c>
      <c r="AT56" s="368">
        <v>2073</v>
      </c>
      <c r="AU56" s="368">
        <v>2056</v>
      </c>
      <c r="AV56" s="368">
        <v>2034</v>
      </c>
      <c r="AW56" s="368">
        <v>2019</v>
      </c>
      <c r="AX56" s="368">
        <v>2027</v>
      </c>
      <c r="AY56" s="368">
        <v>2025</v>
      </c>
      <c r="AZ56" s="365">
        <v>2022</v>
      </c>
      <c r="BA56" s="365">
        <v>2035</v>
      </c>
      <c r="BB56" s="365">
        <v>2027</v>
      </c>
      <c r="BC56" s="365">
        <v>2037</v>
      </c>
      <c r="BD56" s="365">
        <v>2046</v>
      </c>
      <c r="BE56" s="365">
        <v>2008</v>
      </c>
      <c r="BF56" s="365">
        <v>1973</v>
      </c>
      <c r="BG56" s="365">
        <v>1917</v>
      </c>
      <c r="BH56" s="365">
        <v>1913</v>
      </c>
      <c r="BI56" s="365">
        <v>1900</v>
      </c>
      <c r="BJ56" s="365">
        <v>1898</v>
      </c>
      <c r="BK56" s="365">
        <v>1905</v>
      </c>
      <c r="BL56" s="368">
        <v>1896</v>
      </c>
      <c r="BM56" s="368">
        <v>1908</v>
      </c>
      <c r="BN56" s="368">
        <v>1907</v>
      </c>
      <c r="BO56" s="368">
        <v>1923</v>
      </c>
      <c r="BP56" s="368">
        <v>1935</v>
      </c>
      <c r="BQ56" s="368">
        <v>1915</v>
      </c>
      <c r="BR56" s="368">
        <v>1866</v>
      </c>
      <c r="BS56" s="368">
        <v>1839</v>
      </c>
      <c r="BT56" s="368">
        <v>1836</v>
      </c>
      <c r="BU56" s="368">
        <v>1830</v>
      </c>
      <c r="BV56" s="368">
        <v>1830</v>
      </c>
      <c r="BW56" s="368">
        <v>1799</v>
      </c>
      <c r="BX56" s="365">
        <v>1844</v>
      </c>
      <c r="BY56" s="365">
        <v>1824</v>
      </c>
      <c r="BZ56" s="365">
        <v>1814</v>
      </c>
      <c r="CA56" s="365">
        <v>1783</v>
      </c>
      <c r="CB56" s="365">
        <v>1779</v>
      </c>
      <c r="CC56" s="365">
        <v>1776</v>
      </c>
      <c r="CD56" s="365">
        <v>1771</v>
      </c>
      <c r="CE56" s="365">
        <v>1785</v>
      </c>
      <c r="CF56" s="365">
        <v>1779</v>
      </c>
      <c r="CG56" s="365">
        <v>1775</v>
      </c>
      <c r="CH56" s="365">
        <v>1777</v>
      </c>
      <c r="CI56" s="365">
        <v>1767</v>
      </c>
      <c r="CJ56" s="368">
        <v>1766</v>
      </c>
      <c r="CK56" s="368">
        <v>1770</v>
      </c>
      <c r="CL56" s="368">
        <v>1776</v>
      </c>
      <c r="CM56" s="368">
        <v>1765</v>
      </c>
      <c r="CN56" s="368">
        <v>1769</v>
      </c>
      <c r="CO56" s="368">
        <v>1790</v>
      </c>
      <c r="CP56" s="368">
        <v>1792</v>
      </c>
      <c r="CQ56" s="368">
        <v>1784</v>
      </c>
      <c r="CR56" s="368">
        <v>1779</v>
      </c>
      <c r="CS56" s="368">
        <v>1766</v>
      </c>
      <c r="CT56" s="368">
        <v>1780</v>
      </c>
      <c r="CU56" s="368">
        <v>1790</v>
      </c>
      <c r="CV56" s="365">
        <v>1791</v>
      </c>
      <c r="CW56" s="365">
        <v>1769</v>
      </c>
      <c r="CX56" s="365">
        <v>1768</v>
      </c>
      <c r="CY56" s="365">
        <v>1776</v>
      </c>
      <c r="CZ56" s="365">
        <v>1769</v>
      </c>
      <c r="DA56" s="365">
        <v>1751</v>
      </c>
      <c r="DB56" s="365">
        <v>1759</v>
      </c>
      <c r="DC56" s="365">
        <v>1754</v>
      </c>
      <c r="DD56" s="365">
        <v>1748</v>
      </c>
      <c r="DE56" s="365">
        <v>1746</v>
      </c>
      <c r="DF56" s="365">
        <v>1753</v>
      </c>
      <c r="DG56" s="365">
        <v>1756</v>
      </c>
      <c r="DH56" s="368">
        <v>1752</v>
      </c>
      <c r="DI56" s="368">
        <v>1741</v>
      </c>
      <c r="DJ56" s="368">
        <v>1739</v>
      </c>
      <c r="DK56" s="368">
        <v>1734</v>
      </c>
      <c r="DL56" s="368">
        <v>1739</v>
      </c>
      <c r="DM56" s="368">
        <v>1731</v>
      </c>
      <c r="DN56" s="368">
        <v>1718</v>
      </c>
      <c r="DO56" s="368">
        <v>1700</v>
      </c>
      <c r="DP56" s="368">
        <v>1702</v>
      </c>
      <c r="DQ56" s="368">
        <v>1685</v>
      </c>
      <c r="DR56" s="368">
        <v>1678</v>
      </c>
      <c r="DS56" s="368">
        <v>1696</v>
      </c>
      <c r="DT56" s="365">
        <v>1710</v>
      </c>
      <c r="DU56" s="365">
        <v>1743</v>
      </c>
      <c r="DV56" s="365">
        <v>1719</v>
      </c>
      <c r="DW56" s="365">
        <v>1718</v>
      </c>
      <c r="DX56" s="365">
        <v>1743</v>
      </c>
      <c r="DY56" s="365">
        <v>1743</v>
      </c>
      <c r="DZ56" s="365">
        <v>1759</v>
      </c>
      <c r="EA56" s="365">
        <v>1746</v>
      </c>
      <c r="EB56" s="365">
        <v>1737</v>
      </c>
      <c r="EC56" s="365">
        <v>1729</v>
      </c>
      <c r="ED56" s="365">
        <v>1728</v>
      </c>
      <c r="EE56" s="365">
        <v>1728</v>
      </c>
      <c r="EF56" s="368">
        <v>1733</v>
      </c>
      <c r="EG56" s="368">
        <v>1745</v>
      </c>
      <c r="EH56" s="368">
        <v>1746</v>
      </c>
      <c r="EI56" s="368">
        <v>1746</v>
      </c>
      <c r="EJ56" s="368">
        <v>1733</v>
      </c>
      <c r="EK56" s="368">
        <v>1733</v>
      </c>
      <c r="EL56" s="368">
        <v>1741</v>
      </c>
      <c r="EM56" s="368">
        <v>1755</v>
      </c>
      <c r="EN56" s="368">
        <v>1772</v>
      </c>
      <c r="EO56" s="368">
        <v>1760</v>
      </c>
      <c r="EP56" s="368">
        <v>1758</v>
      </c>
      <c r="EQ56" s="368">
        <v>1751</v>
      </c>
      <c r="ER56" s="365">
        <v>1764</v>
      </c>
      <c r="ES56" s="365">
        <v>1779</v>
      </c>
      <c r="ET56" s="365">
        <v>1793</v>
      </c>
      <c r="EU56" s="365">
        <v>1786</v>
      </c>
      <c r="EV56" s="365">
        <v>1776</v>
      </c>
      <c r="EW56" s="365">
        <v>1768</v>
      </c>
      <c r="EX56" s="365">
        <v>1784</v>
      </c>
      <c r="EY56" s="365">
        <v>1793</v>
      </c>
      <c r="EZ56" s="365">
        <v>1808</v>
      </c>
      <c r="FA56" s="365">
        <v>1818</v>
      </c>
      <c r="FB56" s="365">
        <v>1810</v>
      </c>
      <c r="FC56" s="365">
        <v>1847</v>
      </c>
      <c r="FD56" s="368">
        <v>1846</v>
      </c>
      <c r="FE56" s="368">
        <v>1853</v>
      </c>
      <c r="FF56" s="368">
        <v>1844</v>
      </c>
      <c r="FG56" s="368">
        <v>1841</v>
      </c>
      <c r="FH56" s="368">
        <v>1835</v>
      </c>
      <c r="FI56" s="368">
        <v>1816</v>
      </c>
      <c r="FJ56" s="368">
        <v>1811</v>
      </c>
      <c r="FK56" s="368">
        <v>1803</v>
      </c>
      <c r="FL56" s="368">
        <v>1801</v>
      </c>
      <c r="FM56" s="368">
        <v>1793</v>
      </c>
      <c r="FN56" s="368">
        <v>1786</v>
      </c>
      <c r="FO56" s="368">
        <v>1788</v>
      </c>
      <c r="FP56" s="365">
        <v>1796</v>
      </c>
      <c r="FQ56" s="365">
        <v>1801</v>
      </c>
      <c r="FR56" s="365">
        <v>1796</v>
      </c>
      <c r="FS56" s="365">
        <v>1789</v>
      </c>
      <c r="FT56" s="365">
        <v>1799</v>
      </c>
      <c r="FU56" s="365">
        <v>1810</v>
      </c>
      <c r="FV56" s="365">
        <v>1800</v>
      </c>
      <c r="FW56" s="365">
        <v>1816</v>
      </c>
      <c r="FX56" s="365">
        <v>1811</v>
      </c>
      <c r="FY56" s="365">
        <v>1826</v>
      </c>
      <c r="FZ56" s="365">
        <v>1814</v>
      </c>
      <c r="GA56" s="365">
        <v>1802</v>
      </c>
      <c r="GB56" s="365">
        <v>1813</v>
      </c>
      <c r="GC56" s="365">
        <v>1827</v>
      </c>
      <c r="GD56" s="365">
        <v>1826</v>
      </c>
      <c r="GE56" s="365">
        <v>1814</v>
      </c>
      <c r="GF56" s="374">
        <v>1814</v>
      </c>
      <c r="GG56" s="365">
        <v>1764</v>
      </c>
      <c r="GH56" s="315">
        <v>-50</v>
      </c>
      <c r="GI56" s="316">
        <v>97.2436604189636</v>
      </c>
      <c r="GJ56" s="315">
        <v>-38</v>
      </c>
      <c r="GK56" s="316">
        <v>97.891231964483893</v>
      </c>
    </row>
    <row r="57" spans="1:201" ht="15" outlineLevel="2">
      <c r="A57" s="363">
        <v>543</v>
      </c>
      <c r="B57" s="364" t="s">
        <v>535</v>
      </c>
      <c r="C57" s="335" t="s">
        <v>436</v>
      </c>
      <c r="D57" s="365">
        <v>6781</v>
      </c>
      <c r="E57" s="365">
        <v>6808</v>
      </c>
      <c r="F57" s="365">
        <v>6883</v>
      </c>
      <c r="G57" s="365">
        <v>6832</v>
      </c>
      <c r="H57" s="365">
        <v>6858</v>
      </c>
      <c r="I57" s="365">
        <v>6873</v>
      </c>
      <c r="J57" s="365">
        <v>6857</v>
      </c>
      <c r="K57" s="365">
        <v>6855</v>
      </c>
      <c r="L57" s="365">
        <v>6854</v>
      </c>
      <c r="M57" s="365">
        <v>6879</v>
      </c>
      <c r="N57" s="365">
        <v>6886</v>
      </c>
      <c r="O57" s="365">
        <v>6984</v>
      </c>
      <c r="P57" s="368">
        <v>6974</v>
      </c>
      <c r="Q57" s="368">
        <v>7015</v>
      </c>
      <c r="R57" s="371">
        <v>7034</v>
      </c>
      <c r="S57" s="368">
        <v>7073</v>
      </c>
      <c r="T57" s="368">
        <v>7072</v>
      </c>
      <c r="U57" s="368">
        <v>7056</v>
      </c>
      <c r="V57" s="368">
        <v>7034</v>
      </c>
      <c r="W57" s="368">
        <v>6988</v>
      </c>
      <c r="X57" s="368">
        <v>6992</v>
      </c>
      <c r="Y57" s="368">
        <v>6994</v>
      </c>
      <c r="Z57" s="368">
        <v>6970</v>
      </c>
      <c r="AA57" s="368">
        <v>7019</v>
      </c>
      <c r="AB57" s="365">
        <v>6717</v>
      </c>
      <c r="AC57" s="365">
        <v>7092</v>
      </c>
      <c r="AD57" s="365">
        <v>7077</v>
      </c>
      <c r="AE57" s="365">
        <v>7041</v>
      </c>
      <c r="AF57" s="365">
        <v>7052</v>
      </c>
      <c r="AG57" s="365">
        <v>7038</v>
      </c>
      <c r="AH57" s="365">
        <v>7011</v>
      </c>
      <c r="AI57" s="365">
        <v>6908</v>
      </c>
      <c r="AJ57" s="365">
        <v>6958</v>
      </c>
      <c r="AK57" s="365">
        <v>6976</v>
      </c>
      <c r="AL57" s="365">
        <v>6927</v>
      </c>
      <c r="AM57" s="365">
        <v>6906</v>
      </c>
      <c r="AN57" s="368">
        <v>6902</v>
      </c>
      <c r="AO57" s="368">
        <v>6940</v>
      </c>
      <c r="AP57" s="368">
        <v>6936</v>
      </c>
      <c r="AQ57" s="368">
        <v>6952</v>
      </c>
      <c r="AR57" s="368">
        <v>6953</v>
      </c>
      <c r="AS57" s="368">
        <v>6915</v>
      </c>
      <c r="AT57" s="368">
        <v>6881</v>
      </c>
      <c r="AU57" s="368">
        <v>6837</v>
      </c>
      <c r="AV57" s="368">
        <v>6782</v>
      </c>
      <c r="AW57" s="368">
        <v>6767</v>
      </c>
      <c r="AX57" s="368">
        <v>6763</v>
      </c>
      <c r="AY57" s="368">
        <v>6794</v>
      </c>
      <c r="AZ57" s="365">
        <v>6798</v>
      </c>
      <c r="BA57" s="365">
        <v>6764</v>
      </c>
      <c r="BB57" s="365">
        <v>6775</v>
      </c>
      <c r="BC57" s="365">
        <v>6748</v>
      </c>
      <c r="BD57" s="365">
        <v>6741</v>
      </c>
      <c r="BE57" s="365">
        <v>6711</v>
      </c>
      <c r="BF57" s="365">
        <v>6702</v>
      </c>
      <c r="BG57" s="365">
        <v>6630</v>
      </c>
      <c r="BH57" s="365">
        <v>6595</v>
      </c>
      <c r="BI57" s="365">
        <v>6556</v>
      </c>
      <c r="BJ57" s="365">
        <v>6602</v>
      </c>
      <c r="BK57" s="365">
        <v>6640</v>
      </c>
      <c r="BL57" s="368">
        <v>6655</v>
      </c>
      <c r="BM57" s="368">
        <v>6689</v>
      </c>
      <c r="BN57" s="368">
        <v>6684</v>
      </c>
      <c r="BO57" s="368">
        <v>6684</v>
      </c>
      <c r="BP57" s="368">
        <v>6674</v>
      </c>
      <c r="BQ57" s="368">
        <v>6651</v>
      </c>
      <c r="BR57" s="368">
        <v>6629</v>
      </c>
      <c r="BS57" s="368">
        <v>6591</v>
      </c>
      <c r="BT57" s="368">
        <v>6589</v>
      </c>
      <c r="BU57" s="368">
        <v>6566</v>
      </c>
      <c r="BV57" s="368">
        <v>6591</v>
      </c>
      <c r="BW57" s="368">
        <v>6603</v>
      </c>
      <c r="BX57" s="365">
        <v>6616</v>
      </c>
      <c r="BY57" s="365">
        <v>6603</v>
      </c>
      <c r="BZ57" s="365">
        <v>6599</v>
      </c>
      <c r="CA57" s="365">
        <v>6602</v>
      </c>
      <c r="CB57" s="365">
        <v>6592</v>
      </c>
      <c r="CC57" s="365">
        <v>6499</v>
      </c>
      <c r="CD57" s="365">
        <v>6518</v>
      </c>
      <c r="CE57" s="365">
        <v>6516</v>
      </c>
      <c r="CF57" s="365">
        <v>6532</v>
      </c>
      <c r="CG57" s="365">
        <v>6521</v>
      </c>
      <c r="CH57" s="365">
        <v>6525</v>
      </c>
      <c r="CI57" s="365">
        <v>6513</v>
      </c>
      <c r="CJ57" s="368">
        <v>6489</v>
      </c>
      <c r="CK57" s="368">
        <v>6488</v>
      </c>
      <c r="CL57" s="368">
        <v>6523</v>
      </c>
      <c r="CM57" s="368">
        <v>6506</v>
      </c>
      <c r="CN57" s="368">
        <v>6501</v>
      </c>
      <c r="CO57" s="368">
        <v>6506</v>
      </c>
      <c r="CP57" s="368">
        <v>6497</v>
      </c>
      <c r="CQ57" s="368">
        <v>6507</v>
      </c>
      <c r="CR57" s="368">
        <v>6527</v>
      </c>
      <c r="CS57" s="368">
        <v>6542</v>
      </c>
      <c r="CT57" s="368">
        <v>6558</v>
      </c>
      <c r="CU57" s="368">
        <v>6544</v>
      </c>
      <c r="CV57" s="365">
        <v>6544</v>
      </c>
      <c r="CW57" s="365">
        <v>6568</v>
      </c>
      <c r="CX57" s="365">
        <v>6553</v>
      </c>
      <c r="CY57" s="365">
        <v>6563</v>
      </c>
      <c r="CZ57" s="365">
        <v>6537</v>
      </c>
      <c r="DA57" s="365">
        <v>6537</v>
      </c>
      <c r="DB57" s="365">
        <v>6527</v>
      </c>
      <c r="DC57" s="365">
        <v>6553</v>
      </c>
      <c r="DD57" s="365">
        <v>6566</v>
      </c>
      <c r="DE57" s="365">
        <v>6571</v>
      </c>
      <c r="DF57" s="365">
        <v>6571</v>
      </c>
      <c r="DG57" s="365">
        <v>6592</v>
      </c>
      <c r="DH57" s="368">
        <v>6600</v>
      </c>
      <c r="DI57" s="368">
        <v>6615</v>
      </c>
      <c r="DJ57" s="368">
        <v>6634</v>
      </c>
      <c r="DK57" s="368">
        <v>6615</v>
      </c>
      <c r="DL57" s="368">
        <v>6586</v>
      </c>
      <c r="DM57" s="368">
        <v>6556</v>
      </c>
      <c r="DN57" s="368">
        <v>6554</v>
      </c>
      <c r="DO57" s="368">
        <v>6549</v>
      </c>
      <c r="DP57" s="368">
        <v>6548</v>
      </c>
      <c r="DQ57" s="368">
        <v>6522</v>
      </c>
      <c r="DR57" s="368">
        <v>6508</v>
      </c>
      <c r="DS57" s="368">
        <v>6505</v>
      </c>
      <c r="DT57" s="365">
        <v>6521</v>
      </c>
      <c r="DU57" s="365">
        <v>6527</v>
      </c>
      <c r="DV57" s="365">
        <v>6537</v>
      </c>
      <c r="DW57" s="365">
        <v>6492</v>
      </c>
      <c r="DX57" s="365">
        <v>6565</v>
      </c>
      <c r="DY57" s="365">
        <v>6552</v>
      </c>
      <c r="DZ57" s="365">
        <v>6546</v>
      </c>
      <c r="EA57" s="365">
        <v>6496</v>
      </c>
      <c r="EB57" s="365">
        <v>6533</v>
      </c>
      <c r="EC57" s="365">
        <v>6519</v>
      </c>
      <c r="ED57" s="365">
        <v>6503</v>
      </c>
      <c r="EE57" s="365">
        <v>6517</v>
      </c>
      <c r="EF57" s="368">
        <v>6558</v>
      </c>
      <c r="EG57" s="368">
        <v>6579</v>
      </c>
      <c r="EH57" s="368">
        <v>6592</v>
      </c>
      <c r="EI57" s="368">
        <v>6594</v>
      </c>
      <c r="EJ57" s="368">
        <v>6582</v>
      </c>
      <c r="EK57" s="368">
        <v>6581</v>
      </c>
      <c r="EL57" s="368">
        <v>6583</v>
      </c>
      <c r="EM57" s="368">
        <v>6577</v>
      </c>
      <c r="EN57" s="368">
        <v>6611</v>
      </c>
      <c r="EO57" s="368">
        <v>6606</v>
      </c>
      <c r="EP57" s="368">
        <v>6616</v>
      </c>
      <c r="EQ57" s="368">
        <v>6638</v>
      </c>
      <c r="ER57" s="365">
        <v>6664</v>
      </c>
      <c r="ES57" s="365">
        <v>6671</v>
      </c>
      <c r="ET57" s="365">
        <v>6561</v>
      </c>
      <c r="EU57" s="365">
        <v>6544</v>
      </c>
      <c r="EV57" s="365">
        <v>6523</v>
      </c>
      <c r="EW57" s="365">
        <v>6521</v>
      </c>
      <c r="EX57" s="365">
        <v>6569</v>
      </c>
      <c r="EY57" s="365">
        <v>6593</v>
      </c>
      <c r="EZ57" s="365">
        <v>6563</v>
      </c>
      <c r="FA57" s="365">
        <v>6580</v>
      </c>
      <c r="FB57" s="365">
        <v>6592</v>
      </c>
      <c r="FC57" s="365">
        <v>6628</v>
      </c>
      <c r="FD57" s="368">
        <v>6692</v>
      </c>
      <c r="FE57" s="368">
        <v>6732</v>
      </c>
      <c r="FF57" s="368">
        <v>6657</v>
      </c>
      <c r="FG57" s="368">
        <v>6640</v>
      </c>
      <c r="FH57" s="368">
        <v>6640</v>
      </c>
      <c r="FI57" s="368">
        <v>6608</v>
      </c>
      <c r="FJ57" s="368">
        <v>6596</v>
      </c>
      <c r="FK57" s="368">
        <v>6609</v>
      </c>
      <c r="FL57" s="368">
        <v>6636</v>
      </c>
      <c r="FM57" s="368">
        <v>6641</v>
      </c>
      <c r="FN57" s="368">
        <v>6611</v>
      </c>
      <c r="FO57" s="368">
        <v>6608</v>
      </c>
      <c r="FP57" s="365">
        <v>6656</v>
      </c>
      <c r="FQ57" s="365">
        <v>6681</v>
      </c>
      <c r="FR57" s="365">
        <v>6648</v>
      </c>
      <c r="FS57" s="365">
        <v>6580</v>
      </c>
      <c r="FT57" s="365">
        <v>6527</v>
      </c>
      <c r="FU57" s="365">
        <v>6509</v>
      </c>
      <c r="FV57" s="365">
        <v>6542</v>
      </c>
      <c r="FW57" s="365">
        <v>6554</v>
      </c>
      <c r="FX57" s="365">
        <v>6546</v>
      </c>
      <c r="FY57" s="365">
        <v>6522</v>
      </c>
      <c r="FZ57" s="365">
        <v>6499</v>
      </c>
      <c r="GA57" s="365">
        <v>6508</v>
      </c>
      <c r="GB57" s="365">
        <v>6582</v>
      </c>
      <c r="GC57" s="365">
        <v>6603</v>
      </c>
      <c r="GD57" s="365">
        <v>6572</v>
      </c>
      <c r="GE57" s="365">
        <v>6572</v>
      </c>
      <c r="GF57" s="374">
        <v>6533</v>
      </c>
      <c r="GG57" s="365">
        <v>6461</v>
      </c>
      <c r="GH57" s="315">
        <v>-72</v>
      </c>
      <c r="GI57" s="316">
        <v>98.897902954232407</v>
      </c>
      <c r="GJ57" s="315">
        <v>-47</v>
      </c>
      <c r="GK57" s="316">
        <v>99.277811923786103</v>
      </c>
    </row>
    <row r="58" spans="1:201" ht="15" outlineLevel="2">
      <c r="A58" s="363">
        <v>628</v>
      </c>
      <c r="B58" s="364" t="s">
        <v>535</v>
      </c>
      <c r="C58" s="335" t="s">
        <v>444</v>
      </c>
      <c r="D58" s="365">
        <v>8243</v>
      </c>
      <c r="E58" s="365">
        <v>8243</v>
      </c>
      <c r="F58" s="365">
        <v>8260</v>
      </c>
      <c r="G58" s="365">
        <v>7768</v>
      </c>
      <c r="H58" s="365">
        <v>7765</v>
      </c>
      <c r="I58" s="365">
        <v>7810</v>
      </c>
      <c r="J58" s="365">
        <v>7775</v>
      </c>
      <c r="K58" s="365">
        <v>7767</v>
      </c>
      <c r="L58" s="365">
        <v>7796</v>
      </c>
      <c r="M58" s="365">
        <v>7794</v>
      </c>
      <c r="N58" s="365">
        <v>7815</v>
      </c>
      <c r="O58" s="365">
        <v>7849</v>
      </c>
      <c r="P58" s="368">
        <v>7909</v>
      </c>
      <c r="Q58" s="368">
        <v>7912</v>
      </c>
      <c r="R58" s="371">
        <v>7884</v>
      </c>
      <c r="S58" s="368">
        <v>7873</v>
      </c>
      <c r="T58" s="368">
        <v>7835</v>
      </c>
      <c r="U58" s="368">
        <v>7820</v>
      </c>
      <c r="V58" s="368">
        <v>7804</v>
      </c>
      <c r="W58" s="368">
        <v>7791</v>
      </c>
      <c r="X58" s="368">
        <v>7785</v>
      </c>
      <c r="Y58" s="368">
        <v>7818</v>
      </c>
      <c r="Z58" s="368">
        <v>7788</v>
      </c>
      <c r="AA58" s="368">
        <v>7791</v>
      </c>
      <c r="AB58" s="365">
        <v>7840</v>
      </c>
      <c r="AC58" s="365">
        <v>7853</v>
      </c>
      <c r="AD58" s="365">
        <v>7871</v>
      </c>
      <c r="AE58" s="365">
        <v>7867</v>
      </c>
      <c r="AF58" s="365">
        <v>7897</v>
      </c>
      <c r="AG58" s="365">
        <v>7829</v>
      </c>
      <c r="AH58" s="365">
        <v>7782</v>
      </c>
      <c r="AI58" s="365">
        <v>7742</v>
      </c>
      <c r="AJ58" s="365">
        <v>7690</v>
      </c>
      <c r="AK58" s="365">
        <v>7726</v>
      </c>
      <c r="AL58" s="365">
        <v>7660</v>
      </c>
      <c r="AM58" s="365">
        <v>7725</v>
      </c>
      <c r="AN58" s="368">
        <v>7739</v>
      </c>
      <c r="AO58" s="368">
        <v>7767</v>
      </c>
      <c r="AP58" s="368">
        <v>7763</v>
      </c>
      <c r="AQ58" s="368">
        <v>7673</v>
      </c>
      <c r="AR58" s="368">
        <v>7676</v>
      </c>
      <c r="AS58" s="368">
        <v>7640</v>
      </c>
      <c r="AT58" s="368">
        <v>7618</v>
      </c>
      <c r="AU58" s="368">
        <v>7633</v>
      </c>
      <c r="AV58" s="368">
        <v>7567</v>
      </c>
      <c r="AW58" s="368">
        <v>7577</v>
      </c>
      <c r="AX58" s="368">
        <v>7598</v>
      </c>
      <c r="AY58" s="368">
        <v>7641</v>
      </c>
      <c r="AZ58" s="365">
        <v>7683</v>
      </c>
      <c r="BA58" s="365">
        <v>7669</v>
      </c>
      <c r="BB58" s="365">
        <v>7626</v>
      </c>
      <c r="BC58" s="365">
        <v>7593</v>
      </c>
      <c r="BD58" s="365">
        <v>7613</v>
      </c>
      <c r="BE58" s="365">
        <v>7570</v>
      </c>
      <c r="BF58" s="365">
        <v>7522</v>
      </c>
      <c r="BG58" s="365">
        <v>7420</v>
      </c>
      <c r="BH58" s="365">
        <v>7339</v>
      </c>
      <c r="BI58" s="365">
        <v>7293</v>
      </c>
      <c r="BJ58" s="365">
        <v>7301</v>
      </c>
      <c r="BK58" s="365">
        <v>7354</v>
      </c>
      <c r="BL58" s="368">
        <v>7356</v>
      </c>
      <c r="BM58" s="368">
        <v>7435</v>
      </c>
      <c r="BN58" s="368">
        <v>7428</v>
      </c>
      <c r="BO58" s="368">
        <v>7423</v>
      </c>
      <c r="BP58" s="368">
        <v>7429</v>
      </c>
      <c r="BQ58" s="368">
        <v>7325</v>
      </c>
      <c r="BR58" s="368">
        <v>7238</v>
      </c>
      <c r="BS58" s="368">
        <v>7167</v>
      </c>
      <c r="BT58" s="368">
        <v>7145</v>
      </c>
      <c r="BU58" s="368">
        <v>7155</v>
      </c>
      <c r="BV58" s="368">
        <v>7188</v>
      </c>
      <c r="BW58" s="368">
        <v>7278</v>
      </c>
      <c r="BX58" s="365">
        <v>7278</v>
      </c>
      <c r="BY58" s="365">
        <v>7247</v>
      </c>
      <c r="BZ58" s="365">
        <v>7259</v>
      </c>
      <c r="CA58" s="365">
        <v>7199</v>
      </c>
      <c r="CB58" s="365">
        <v>7171</v>
      </c>
      <c r="CC58" s="365">
        <v>7141</v>
      </c>
      <c r="CD58" s="365">
        <v>7133</v>
      </c>
      <c r="CE58" s="365">
        <v>7144</v>
      </c>
      <c r="CF58" s="365">
        <v>7121</v>
      </c>
      <c r="CG58" s="365">
        <v>7082</v>
      </c>
      <c r="CH58" s="365">
        <v>7099</v>
      </c>
      <c r="CI58" s="365">
        <v>7101</v>
      </c>
      <c r="CJ58" s="368">
        <v>7095</v>
      </c>
      <c r="CK58" s="368">
        <v>7114</v>
      </c>
      <c r="CL58" s="368">
        <v>7085</v>
      </c>
      <c r="CM58" s="368">
        <v>7108</v>
      </c>
      <c r="CN58" s="368">
        <v>7118</v>
      </c>
      <c r="CO58" s="368">
        <v>7183</v>
      </c>
      <c r="CP58" s="368">
        <v>7222</v>
      </c>
      <c r="CQ58" s="368">
        <v>7252</v>
      </c>
      <c r="CR58" s="368">
        <v>7227</v>
      </c>
      <c r="CS58" s="368">
        <v>7280</v>
      </c>
      <c r="CT58" s="368">
        <v>7307</v>
      </c>
      <c r="CU58" s="368">
        <v>7334</v>
      </c>
      <c r="CV58" s="365">
        <v>7338</v>
      </c>
      <c r="CW58" s="365">
        <v>7324</v>
      </c>
      <c r="CX58" s="365">
        <v>7243</v>
      </c>
      <c r="CY58" s="365">
        <v>7206</v>
      </c>
      <c r="CZ58" s="365">
        <v>7156</v>
      </c>
      <c r="DA58" s="365">
        <v>7131</v>
      </c>
      <c r="DB58" s="365">
        <v>7149</v>
      </c>
      <c r="DC58" s="365">
        <v>7135</v>
      </c>
      <c r="DD58" s="365">
        <v>7142</v>
      </c>
      <c r="DE58" s="365">
        <v>7115</v>
      </c>
      <c r="DF58" s="365">
        <v>7184</v>
      </c>
      <c r="DG58" s="365">
        <v>7230</v>
      </c>
      <c r="DH58" s="368">
        <v>7249</v>
      </c>
      <c r="DI58" s="368">
        <v>7330</v>
      </c>
      <c r="DJ58" s="368">
        <v>7295</v>
      </c>
      <c r="DK58" s="368">
        <v>7262</v>
      </c>
      <c r="DL58" s="368">
        <v>7222</v>
      </c>
      <c r="DM58" s="368">
        <v>7189</v>
      </c>
      <c r="DN58" s="368">
        <v>7148</v>
      </c>
      <c r="DO58" s="368">
        <v>7147</v>
      </c>
      <c r="DP58" s="368">
        <v>7169</v>
      </c>
      <c r="DQ58" s="368">
        <v>7111</v>
      </c>
      <c r="DR58" s="368">
        <v>7088</v>
      </c>
      <c r="DS58" s="368">
        <v>7117</v>
      </c>
      <c r="DT58" s="365">
        <v>7152</v>
      </c>
      <c r="DU58" s="365">
        <v>7178</v>
      </c>
      <c r="DV58" s="365">
        <v>7188</v>
      </c>
      <c r="DW58" s="365">
        <v>7210</v>
      </c>
      <c r="DX58" s="365">
        <v>7236</v>
      </c>
      <c r="DY58" s="365">
        <v>7267</v>
      </c>
      <c r="DZ58" s="365">
        <v>7290</v>
      </c>
      <c r="EA58" s="365">
        <v>7223</v>
      </c>
      <c r="EB58" s="365">
        <v>7236</v>
      </c>
      <c r="EC58" s="365">
        <v>7221</v>
      </c>
      <c r="ED58" s="365">
        <v>7163</v>
      </c>
      <c r="EE58" s="365">
        <v>7204</v>
      </c>
      <c r="EF58" s="368">
        <v>7239</v>
      </c>
      <c r="EG58" s="368">
        <v>7251</v>
      </c>
      <c r="EH58" s="368">
        <v>7209</v>
      </c>
      <c r="EI58" s="368">
        <v>7180</v>
      </c>
      <c r="EJ58" s="368">
        <v>7175</v>
      </c>
      <c r="EK58" s="368">
        <v>7166</v>
      </c>
      <c r="EL58" s="368">
        <v>7140</v>
      </c>
      <c r="EM58" s="368">
        <v>7145</v>
      </c>
      <c r="EN58" s="368">
        <v>7115</v>
      </c>
      <c r="EO58" s="368">
        <v>7099</v>
      </c>
      <c r="EP58" s="368">
        <v>7101</v>
      </c>
      <c r="EQ58" s="368">
        <v>7097</v>
      </c>
      <c r="ER58" s="365">
        <v>7125</v>
      </c>
      <c r="ES58" s="365">
        <v>7095</v>
      </c>
      <c r="ET58" s="365">
        <v>7036</v>
      </c>
      <c r="EU58" s="365">
        <v>7023</v>
      </c>
      <c r="EV58" s="365">
        <v>7039</v>
      </c>
      <c r="EW58" s="365">
        <v>7009</v>
      </c>
      <c r="EX58" s="365">
        <v>7036</v>
      </c>
      <c r="EY58" s="365">
        <v>7108</v>
      </c>
      <c r="EZ58" s="365">
        <v>7150</v>
      </c>
      <c r="FA58" s="365">
        <v>7186</v>
      </c>
      <c r="FB58" s="365">
        <v>7179</v>
      </c>
      <c r="FC58" s="365">
        <v>7242</v>
      </c>
      <c r="FD58" s="368">
        <v>7303</v>
      </c>
      <c r="FE58" s="368">
        <v>7297</v>
      </c>
      <c r="FF58" s="368">
        <v>7201</v>
      </c>
      <c r="FG58" s="368">
        <v>7178</v>
      </c>
      <c r="FH58" s="368">
        <v>7153</v>
      </c>
      <c r="FI58" s="368">
        <v>7106</v>
      </c>
      <c r="FJ58" s="368">
        <v>7122</v>
      </c>
      <c r="FK58" s="368">
        <v>7118</v>
      </c>
      <c r="FL58" s="368">
        <v>7142</v>
      </c>
      <c r="FM58" s="368">
        <v>7165</v>
      </c>
      <c r="FN58" s="368">
        <v>7158</v>
      </c>
      <c r="FO58" s="368">
        <v>7195</v>
      </c>
      <c r="FP58" s="365">
        <v>7232</v>
      </c>
      <c r="FQ58" s="365">
        <v>7191</v>
      </c>
      <c r="FR58" s="365">
        <v>7149</v>
      </c>
      <c r="FS58" s="365">
        <v>7085</v>
      </c>
      <c r="FT58" s="365">
        <v>7053</v>
      </c>
      <c r="FU58" s="365">
        <v>7026</v>
      </c>
      <c r="FV58" s="365">
        <v>7050</v>
      </c>
      <c r="FW58" s="365">
        <v>7044</v>
      </c>
      <c r="FX58" s="365">
        <v>7006</v>
      </c>
      <c r="FY58" s="365">
        <v>7050</v>
      </c>
      <c r="FZ58" s="365">
        <v>7058</v>
      </c>
      <c r="GA58" s="365">
        <v>7087</v>
      </c>
      <c r="GB58" s="365">
        <v>7150</v>
      </c>
      <c r="GC58" s="365">
        <v>7165</v>
      </c>
      <c r="GD58" s="365">
        <v>7115</v>
      </c>
      <c r="GE58" s="365">
        <v>7074</v>
      </c>
      <c r="GF58" s="374">
        <v>7043</v>
      </c>
      <c r="GG58" s="365">
        <v>7005</v>
      </c>
      <c r="GH58" s="315">
        <v>-38</v>
      </c>
      <c r="GI58" s="316">
        <v>99.460457191537699</v>
      </c>
      <c r="GJ58" s="315">
        <v>-82</v>
      </c>
      <c r="GK58" s="316">
        <v>98.842951883730805</v>
      </c>
    </row>
    <row r="59" spans="1:201" ht="15" outlineLevel="2">
      <c r="A59" s="363">
        <v>656</v>
      </c>
      <c r="B59" s="364" t="s">
        <v>535</v>
      </c>
      <c r="C59" s="335" t="s">
        <v>580</v>
      </c>
      <c r="D59" s="365">
        <v>5966</v>
      </c>
      <c r="E59" s="365">
        <v>6038</v>
      </c>
      <c r="F59" s="365">
        <v>6078</v>
      </c>
      <c r="G59" s="365">
        <v>6086</v>
      </c>
      <c r="H59" s="365">
        <v>6040</v>
      </c>
      <c r="I59" s="365">
        <v>6050</v>
      </c>
      <c r="J59" s="365">
        <v>6002</v>
      </c>
      <c r="K59" s="365">
        <v>6020</v>
      </c>
      <c r="L59" s="365">
        <v>5967</v>
      </c>
      <c r="M59" s="365">
        <v>5994</v>
      </c>
      <c r="N59" s="365">
        <v>6041</v>
      </c>
      <c r="O59" s="365">
        <v>6124</v>
      </c>
      <c r="P59" s="368">
        <v>6090</v>
      </c>
      <c r="Q59" s="368">
        <v>6053</v>
      </c>
      <c r="R59" s="371">
        <v>6181</v>
      </c>
      <c r="S59" s="368">
        <v>6103</v>
      </c>
      <c r="T59" s="368">
        <v>6282</v>
      </c>
      <c r="U59" s="368">
        <v>6518</v>
      </c>
      <c r="V59" s="368">
        <v>6509</v>
      </c>
      <c r="W59" s="368">
        <v>6465</v>
      </c>
      <c r="X59" s="368">
        <v>6461</v>
      </c>
      <c r="Y59" s="368">
        <v>6568</v>
      </c>
      <c r="Z59" s="368">
        <v>6583</v>
      </c>
      <c r="AA59" s="368">
        <v>6543</v>
      </c>
      <c r="AB59" s="365">
        <v>6523</v>
      </c>
      <c r="AC59" s="365">
        <v>6562</v>
      </c>
      <c r="AD59" s="365">
        <v>6552</v>
      </c>
      <c r="AE59" s="365">
        <v>6527</v>
      </c>
      <c r="AF59" s="365">
        <v>6448</v>
      </c>
      <c r="AG59" s="365">
        <v>6366</v>
      </c>
      <c r="AH59" s="365">
        <v>6356</v>
      </c>
      <c r="AI59" s="365">
        <v>6398</v>
      </c>
      <c r="AJ59" s="365">
        <v>6344</v>
      </c>
      <c r="AK59" s="365">
        <v>6425</v>
      </c>
      <c r="AL59" s="365">
        <v>6339</v>
      </c>
      <c r="AM59" s="365">
        <v>6416</v>
      </c>
      <c r="AN59" s="368">
        <v>6395</v>
      </c>
      <c r="AO59" s="368">
        <v>6531</v>
      </c>
      <c r="AP59" s="368">
        <v>6537</v>
      </c>
      <c r="AQ59" s="368">
        <v>6550</v>
      </c>
      <c r="AR59" s="368">
        <v>6492</v>
      </c>
      <c r="AS59" s="368">
        <v>6463</v>
      </c>
      <c r="AT59" s="368">
        <v>6453</v>
      </c>
      <c r="AU59" s="368">
        <v>6429</v>
      </c>
      <c r="AV59" s="368">
        <v>6397</v>
      </c>
      <c r="AW59" s="368">
        <v>6422</v>
      </c>
      <c r="AX59" s="368">
        <v>6376</v>
      </c>
      <c r="AY59" s="368">
        <v>6468</v>
      </c>
      <c r="AZ59" s="365">
        <v>6403</v>
      </c>
      <c r="BA59" s="365">
        <v>6493</v>
      </c>
      <c r="BB59" s="365">
        <v>6505</v>
      </c>
      <c r="BC59" s="365">
        <v>6539</v>
      </c>
      <c r="BD59" s="365">
        <v>6555</v>
      </c>
      <c r="BE59" s="365">
        <v>6542</v>
      </c>
      <c r="BF59" s="365">
        <v>6520</v>
      </c>
      <c r="BG59" s="365">
        <v>6414</v>
      </c>
      <c r="BH59" s="365">
        <v>6420</v>
      </c>
      <c r="BI59" s="365">
        <v>6298</v>
      </c>
      <c r="BJ59" s="365">
        <v>6358</v>
      </c>
      <c r="BK59" s="365">
        <v>6437</v>
      </c>
      <c r="BL59" s="368">
        <v>6463</v>
      </c>
      <c r="BM59" s="368">
        <v>6510</v>
      </c>
      <c r="BN59" s="368">
        <v>6458</v>
      </c>
      <c r="BO59" s="368">
        <v>6422</v>
      </c>
      <c r="BP59" s="368">
        <v>6433</v>
      </c>
      <c r="BQ59" s="368">
        <v>6417</v>
      </c>
      <c r="BR59" s="368">
        <v>6343</v>
      </c>
      <c r="BS59" s="368">
        <v>6370</v>
      </c>
      <c r="BT59" s="368">
        <v>6314</v>
      </c>
      <c r="BU59" s="368">
        <v>6300</v>
      </c>
      <c r="BV59" s="368">
        <v>6360</v>
      </c>
      <c r="BW59" s="368">
        <v>6384</v>
      </c>
      <c r="BX59" s="365">
        <v>6420</v>
      </c>
      <c r="BY59" s="365">
        <v>6398</v>
      </c>
      <c r="BZ59" s="365">
        <v>6339</v>
      </c>
      <c r="CA59" s="365">
        <v>6268</v>
      </c>
      <c r="CB59" s="365">
        <v>6238</v>
      </c>
      <c r="CC59" s="365">
        <v>6181</v>
      </c>
      <c r="CD59" s="365">
        <v>6179</v>
      </c>
      <c r="CE59" s="365">
        <v>6171</v>
      </c>
      <c r="CF59" s="365">
        <v>6155</v>
      </c>
      <c r="CG59" s="365">
        <v>6115</v>
      </c>
      <c r="CH59" s="365">
        <v>6063</v>
      </c>
      <c r="CI59" s="365">
        <v>6072</v>
      </c>
      <c r="CJ59" s="368">
        <v>6068</v>
      </c>
      <c r="CK59" s="368">
        <v>6063</v>
      </c>
      <c r="CL59" s="368">
        <v>6039</v>
      </c>
      <c r="CM59" s="368">
        <v>6022</v>
      </c>
      <c r="CN59" s="368">
        <v>6043</v>
      </c>
      <c r="CO59" s="368">
        <v>6106</v>
      </c>
      <c r="CP59" s="368">
        <v>6177</v>
      </c>
      <c r="CQ59" s="368">
        <v>6174</v>
      </c>
      <c r="CR59" s="368">
        <v>6232</v>
      </c>
      <c r="CS59" s="368">
        <v>6239</v>
      </c>
      <c r="CT59" s="368">
        <v>6266</v>
      </c>
      <c r="CU59" s="368">
        <v>6483</v>
      </c>
      <c r="CV59" s="365">
        <v>6488</v>
      </c>
      <c r="CW59" s="365">
        <v>6519</v>
      </c>
      <c r="CX59" s="365">
        <v>6473</v>
      </c>
      <c r="CY59" s="365">
        <v>6448</v>
      </c>
      <c r="CZ59" s="365">
        <v>6479</v>
      </c>
      <c r="DA59" s="365">
        <v>6463</v>
      </c>
      <c r="DB59" s="365">
        <v>6476</v>
      </c>
      <c r="DC59" s="365">
        <v>6483</v>
      </c>
      <c r="DD59" s="365">
        <v>6470</v>
      </c>
      <c r="DE59" s="365">
        <v>6431</v>
      </c>
      <c r="DF59" s="365">
        <v>6479</v>
      </c>
      <c r="DG59" s="365">
        <v>6495</v>
      </c>
      <c r="DH59" s="368">
        <v>6499</v>
      </c>
      <c r="DI59" s="368">
        <v>6519</v>
      </c>
      <c r="DJ59" s="368">
        <v>6599</v>
      </c>
      <c r="DK59" s="368">
        <v>6607</v>
      </c>
      <c r="DL59" s="368">
        <v>6571</v>
      </c>
      <c r="DM59" s="368">
        <v>6565</v>
      </c>
      <c r="DN59" s="368">
        <v>6515</v>
      </c>
      <c r="DO59" s="368">
        <v>6473</v>
      </c>
      <c r="DP59" s="368">
        <v>6499</v>
      </c>
      <c r="DQ59" s="368">
        <v>6438</v>
      </c>
      <c r="DR59" s="368">
        <v>6421</v>
      </c>
      <c r="DS59" s="368">
        <v>6491</v>
      </c>
      <c r="DT59" s="365">
        <v>6540</v>
      </c>
      <c r="DU59" s="365">
        <v>6788</v>
      </c>
      <c r="DV59" s="365">
        <v>6801</v>
      </c>
      <c r="DW59" s="365">
        <v>6818</v>
      </c>
      <c r="DX59" s="365">
        <v>6948</v>
      </c>
      <c r="DY59" s="365">
        <v>6960</v>
      </c>
      <c r="DZ59" s="365">
        <v>7004</v>
      </c>
      <c r="EA59" s="365">
        <v>6744</v>
      </c>
      <c r="EB59" s="365">
        <v>6959</v>
      </c>
      <c r="EC59" s="365">
        <v>6898</v>
      </c>
      <c r="ED59" s="365">
        <v>6859</v>
      </c>
      <c r="EE59" s="365">
        <v>6831</v>
      </c>
      <c r="EF59" s="368">
        <v>6823</v>
      </c>
      <c r="EG59" s="368">
        <v>6831</v>
      </c>
      <c r="EH59" s="368">
        <v>6789</v>
      </c>
      <c r="EI59" s="368">
        <v>6774</v>
      </c>
      <c r="EJ59" s="368">
        <v>6609</v>
      </c>
      <c r="EK59" s="368">
        <v>6734</v>
      </c>
      <c r="EL59" s="368">
        <v>6745</v>
      </c>
      <c r="EM59" s="368">
        <v>6745</v>
      </c>
      <c r="EN59" s="368">
        <v>6708</v>
      </c>
      <c r="EO59" s="368">
        <v>6736</v>
      </c>
      <c r="EP59" s="368">
        <v>6760</v>
      </c>
      <c r="EQ59" s="368">
        <v>6788</v>
      </c>
      <c r="ER59" s="365">
        <v>6842</v>
      </c>
      <c r="ES59" s="365">
        <v>6887</v>
      </c>
      <c r="ET59" s="365">
        <v>6989</v>
      </c>
      <c r="EU59" s="365">
        <v>7006</v>
      </c>
      <c r="EV59" s="365">
        <v>7067</v>
      </c>
      <c r="EW59" s="365">
        <v>7068</v>
      </c>
      <c r="EX59" s="365">
        <v>7452</v>
      </c>
      <c r="EY59" s="365">
        <v>7510</v>
      </c>
      <c r="EZ59" s="365">
        <v>7523</v>
      </c>
      <c r="FA59" s="365">
        <v>7625</v>
      </c>
      <c r="FB59" s="365">
        <v>7652</v>
      </c>
      <c r="FC59" s="365">
        <v>7773</v>
      </c>
      <c r="FD59" s="368">
        <v>7873</v>
      </c>
      <c r="FE59" s="368">
        <v>7895</v>
      </c>
      <c r="FF59" s="368">
        <v>7860</v>
      </c>
      <c r="FG59" s="368">
        <v>7841</v>
      </c>
      <c r="FH59" s="368">
        <v>7896</v>
      </c>
      <c r="FI59" s="368">
        <v>7859</v>
      </c>
      <c r="FJ59" s="368">
        <v>7857</v>
      </c>
      <c r="FK59" s="368">
        <v>7833</v>
      </c>
      <c r="FL59" s="368">
        <v>7847</v>
      </c>
      <c r="FM59" s="368">
        <v>7821</v>
      </c>
      <c r="FN59" s="368">
        <v>7820</v>
      </c>
      <c r="FO59" s="368">
        <v>7826</v>
      </c>
      <c r="FP59" s="365">
        <v>7927</v>
      </c>
      <c r="FQ59" s="365">
        <v>7996</v>
      </c>
      <c r="FR59" s="365">
        <v>8041</v>
      </c>
      <c r="FS59" s="365">
        <v>8054</v>
      </c>
      <c r="FT59" s="365">
        <v>8015</v>
      </c>
      <c r="FU59" s="365">
        <v>7982</v>
      </c>
      <c r="FV59" s="365">
        <v>7959</v>
      </c>
      <c r="FW59" s="365">
        <v>7941</v>
      </c>
      <c r="FX59" s="365">
        <v>7919</v>
      </c>
      <c r="FY59" s="365">
        <v>7925</v>
      </c>
      <c r="FZ59" s="365">
        <v>7885</v>
      </c>
      <c r="GA59" s="365">
        <v>7890</v>
      </c>
      <c r="GB59" s="365">
        <v>8055</v>
      </c>
      <c r="GC59" s="365">
        <v>8207</v>
      </c>
      <c r="GD59" s="365">
        <v>8251</v>
      </c>
      <c r="GE59" s="365">
        <v>8219</v>
      </c>
      <c r="GF59" s="374">
        <v>8271</v>
      </c>
      <c r="GG59" s="365">
        <v>7199</v>
      </c>
      <c r="GH59" s="315">
        <v>-1072</v>
      </c>
      <c r="GI59" s="316">
        <v>87.039052109781196</v>
      </c>
      <c r="GJ59" s="315">
        <v>-691</v>
      </c>
      <c r="GK59" s="316">
        <v>91.242078580481603</v>
      </c>
    </row>
    <row r="60" spans="1:201" ht="15" outlineLevel="2">
      <c r="A60" s="363">
        <v>761</v>
      </c>
      <c r="B60" s="364" t="s">
        <v>535</v>
      </c>
      <c r="C60" s="335" t="s">
        <v>581</v>
      </c>
      <c r="D60" s="365">
        <v>7718</v>
      </c>
      <c r="E60" s="365">
        <v>7940</v>
      </c>
      <c r="F60" s="365">
        <v>7981</v>
      </c>
      <c r="G60" s="365">
        <v>8021</v>
      </c>
      <c r="H60" s="365">
        <v>7977</v>
      </c>
      <c r="I60" s="365">
        <v>7955</v>
      </c>
      <c r="J60" s="365">
        <v>7868</v>
      </c>
      <c r="K60" s="365">
        <v>7951</v>
      </c>
      <c r="L60" s="365">
        <v>7917</v>
      </c>
      <c r="M60" s="365">
        <v>7958</v>
      </c>
      <c r="N60" s="365">
        <v>8096</v>
      </c>
      <c r="O60" s="365">
        <v>8279</v>
      </c>
      <c r="P60" s="368">
        <v>8404</v>
      </c>
      <c r="Q60" s="368">
        <v>8432</v>
      </c>
      <c r="R60" s="371">
        <v>8824</v>
      </c>
      <c r="S60" s="368">
        <v>8863</v>
      </c>
      <c r="T60" s="368">
        <v>8487</v>
      </c>
      <c r="U60" s="368">
        <v>8468</v>
      </c>
      <c r="V60" s="368">
        <v>8412</v>
      </c>
      <c r="W60" s="368">
        <v>8394</v>
      </c>
      <c r="X60" s="368">
        <v>8367</v>
      </c>
      <c r="Y60" s="368">
        <v>8446</v>
      </c>
      <c r="Z60" s="368">
        <v>8463</v>
      </c>
      <c r="AA60" s="368">
        <v>8419</v>
      </c>
      <c r="AB60" s="365">
        <v>8382</v>
      </c>
      <c r="AC60" s="365">
        <v>8308</v>
      </c>
      <c r="AD60" s="365">
        <v>8387</v>
      </c>
      <c r="AE60" s="365">
        <v>8403</v>
      </c>
      <c r="AF60" s="365">
        <v>8467</v>
      </c>
      <c r="AG60" s="365">
        <v>8485</v>
      </c>
      <c r="AH60" s="365">
        <v>8496</v>
      </c>
      <c r="AI60" s="365">
        <v>8610</v>
      </c>
      <c r="AJ60" s="365">
        <v>8588</v>
      </c>
      <c r="AK60" s="365">
        <v>8717</v>
      </c>
      <c r="AL60" s="365">
        <v>8331</v>
      </c>
      <c r="AM60" s="365">
        <v>8402</v>
      </c>
      <c r="AN60" s="368">
        <v>8426</v>
      </c>
      <c r="AO60" s="368">
        <v>8490</v>
      </c>
      <c r="AP60" s="368">
        <v>8504</v>
      </c>
      <c r="AQ60" s="368">
        <v>8429</v>
      </c>
      <c r="AR60" s="368">
        <v>8445</v>
      </c>
      <c r="AS60" s="368">
        <v>8481</v>
      </c>
      <c r="AT60" s="368">
        <v>8468</v>
      </c>
      <c r="AU60" s="368">
        <v>8459</v>
      </c>
      <c r="AV60" s="368">
        <v>8321</v>
      </c>
      <c r="AW60" s="368">
        <v>8341</v>
      </c>
      <c r="AX60" s="368">
        <v>8318</v>
      </c>
      <c r="AY60" s="368">
        <v>8354</v>
      </c>
      <c r="AZ60" s="365">
        <v>8351</v>
      </c>
      <c r="BA60" s="365">
        <v>8363</v>
      </c>
      <c r="BB60" s="365">
        <v>8311</v>
      </c>
      <c r="BC60" s="365">
        <v>8270</v>
      </c>
      <c r="BD60" s="365">
        <v>8242</v>
      </c>
      <c r="BE60" s="365">
        <v>8195</v>
      </c>
      <c r="BF60" s="365">
        <v>8152</v>
      </c>
      <c r="BG60" s="365">
        <v>8057</v>
      </c>
      <c r="BH60" s="365">
        <v>8045</v>
      </c>
      <c r="BI60" s="365">
        <v>7957</v>
      </c>
      <c r="BJ60" s="365">
        <v>7959</v>
      </c>
      <c r="BK60" s="365">
        <v>8048</v>
      </c>
      <c r="BL60" s="368">
        <v>8059</v>
      </c>
      <c r="BM60" s="368">
        <v>8133</v>
      </c>
      <c r="BN60" s="368">
        <v>8058</v>
      </c>
      <c r="BO60" s="368">
        <v>8061</v>
      </c>
      <c r="BP60" s="368">
        <v>8073</v>
      </c>
      <c r="BQ60" s="368">
        <v>8022</v>
      </c>
      <c r="BR60" s="368">
        <v>7916</v>
      </c>
      <c r="BS60" s="368">
        <v>7847</v>
      </c>
      <c r="BT60" s="368">
        <v>7792</v>
      </c>
      <c r="BU60" s="368">
        <v>7815</v>
      </c>
      <c r="BV60" s="368">
        <v>7852</v>
      </c>
      <c r="BW60" s="368">
        <v>7912</v>
      </c>
      <c r="BX60" s="365">
        <v>7945</v>
      </c>
      <c r="BY60" s="365">
        <v>7959</v>
      </c>
      <c r="BZ60" s="365">
        <v>7950</v>
      </c>
      <c r="CA60" s="365">
        <v>7857</v>
      </c>
      <c r="CB60" s="365">
        <v>7674</v>
      </c>
      <c r="CC60" s="365">
        <v>7586</v>
      </c>
      <c r="CD60" s="365">
        <v>7520</v>
      </c>
      <c r="CE60" s="365">
        <v>7459</v>
      </c>
      <c r="CF60" s="365">
        <v>7389</v>
      </c>
      <c r="CG60" s="365">
        <v>7379</v>
      </c>
      <c r="CH60" s="365">
        <v>7340</v>
      </c>
      <c r="CI60" s="365">
        <v>7342</v>
      </c>
      <c r="CJ60" s="368">
        <v>7320</v>
      </c>
      <c r="CK60" s="368">
        <v>7316</v>
      </c>
      <c r="CL60" s="368">
        <v>7286</v>
      </c>
      <c r="CM60" s="368">
        <v>7299</v>
      </c>
      <c r="CN60" s="368">
        <v>7319</v>
      </c>
      <c r="CO60" s="368">
        <v>7387</v>
      </c>
      <c r="CP60" s="368">
        <v>7501</v>
      </c>
      <c r="CQ60" s="368">
        <v>7521</v>
      </c>
      <c r="CR60" s="368">
        <v>7516</v>
      </c>
      <c r="CS60" s="368">
        <v>7527</v>
      </c>
      <c r="CT60" s="368">
        <v>7584</v>
      </c>
      <c r="CU60" s="368">
        <v>7600</v>
      </c>
      <c r="CV60" s="365">
        <v>7584</v>
      </c>
      <c r="CW60" s="365">
        <v>7544</v>
      </c>
      <c r="CX60" s="365">
        <v>7491</v>
      </c>
      <c r="CY60" s="365">
        <v>7450</v>
      </c>
      <c r="CZ60" s="365">
        <v>7485</v>
      </c>
      <c r="DA60" s="365">
        <v>7565</v>
      </c>
      <c r="DB60" s="365">
        <v>7594</v>
      </c>
      <c r="DC60" s="365">
        <v>7567</v>
      </c>
      <c r="DD60" s="365">
        <v>7602</v>
      </c>
      <c r="DE60" s="365">
        <v>7591</v>
      </c>
      <c r="DF60" s="365">
        <v>7673</v>
      </c>
      <c r="DG60" s="365">
        <v>7686</v>
      </c>
      <c r="DH60" s="368">
        <v>7717</v>
      </c>
      <c r="DI60" s="368">
        <v>7716</v>
      </c>
      <c r="DJ60" s="368">
        <v>7757</v>
      </c>
      <c r="DK60" s="368">
        <v>7711</v>
      </c>
      <c r="DL60" s="368">
        <v>7691</v>
      </c>
      <c r="DM60" s="368">
        <v>7640</v>
      </c>
      <c r="DN60" s="368">
        <v>7571</v>
      </c>
      <c r="DO60" s="368">
        <v>7569</v>
      </c>
      <c r="DP60" s="368">
        <v>7564</v>
      </c>
      <c r="DQ60" s="368">
        <v>7481</v>
      </c>
      <c r="DR60" s="368">
        <v>7429</v>
      </c>
      <c r="DS60" s="368">
        <v>7517</v>
      </c>
      <c r="DT60" s="365">
        <v>7584</v>
      </c>
      <c r="DU60" s="365">
        <v>7749</v>
      </c>
      <c r="DV60" s="365">
        <v>7826</v>
      </c>
      <c r="DW60" s="365">
        <v>7893</v>
      </c>
      <c r="DX60" s="365">
        <v>7992</v>
      </c>
      <c r="DY60" s="365">
        <v>8001</v>
      </c>
      <c r="DZ60" s="365">
        <v>8036</v>
      </c>
      <c r="EA60" s="365">
        <v>7857</v>
      </c>
      <c r="EB60" s="365">
        <v>7931</v>
      </c>
      <c r="EC60" s="365">
        <v>7910</v>
      </c>
      <c r="ED60" s="365">
        <v>7875</v>
      </c>
      <c r="EE60" s="365">
        <v>7894</v>
      </c>
      <c r="EF60" s="368">
        <v>7907</v>
      </c>
      <c r="EG60" s="368">
        <v>7942</v>
      </c>
      <c r="EH60" s="368">
        <v>7910</v>
      </c>
      <c r="EI60" s="368">
        <v>7860</v>
      </c>
      <c r="EJ60" s="368">
        <v>7832</v>
      </c>
      <c r="EK60" s="368">
        <v>7863</v>
      </c>
      <c r="EL60" s="368">
        <v>7832</v>
      </c>
      <c r="EM60" s="368">
        <v>7819</v>
      </c>
      <c r="EN60" s="368">
        <v>7864</v>
      </c>
      <c r="EO60" s="368">
        <v>7841</v>
      </c>
      <c r="EP60" s="368">
        <v>7835</v>
      </c>
      <c r="EQ60" s="368">
        <v>7824</v>
      </c>
      <c r="ER60" s="365">
        <v>7896</v>
      </c>
      <c r="ES60" s="365">
        <v>7890</v>
      </c>
      <c r="ET60" s="365">
        <v>8002</v>
      </c>
      <c r="EU60" s="365">
        <v>8020</v>
      </c>
      <c r="EV60" s="365">
        <v>8084</v>
      </c>
      <c r="EW60" s="365">
        <v>8058</v>
      </c>
      <c r="EX60" s="365">
        <v>8315</v>
      </c>
      <c r="EY60" s="365">
        <v>8380</v>
      </c>
      <c r="EZ60" s="365">
        <v>8373</v>
      </c>
      <c r="FA60" s="365">
        <v>8507</v>
      </c>
      <c r="FB60" s="365">
        <v>8515</v>
      </c>
      <c r="FC60" s="365">
        <v>8712</v>
      </c>
      <c r="FD60" s="368">
        <v>8757</v>
      </c>
      <c r="FE60" s="368">
        <v>8729</v>
      </c>
      <c r="FF60" s="368">
        <v>8675</v>
      </c>
      <c r="FG60" s="368">
        <v>8691</v>
      </c>
      <c r="FH60" s="368">
        <v>8705</v>
      </c>
      <c r="FI60" s="368">
        <v>8645</v>
      </c>
      <c r="FJ60" s="368">
        <v>8622</v>
      </c>
      <c r="FK60" s="368">
        <v>8628</v>
      </c>
      <c r="FL60" s="368">
        <v>8607</v>
      </c>
      <c r="FM60" s="368">
        <v>8637</v>
      </c>
      <c r="FN60" s="368">
        <v>8616</v>
      </c>
      <c r="FO60" s="368">
        <v>8619</v>
      </c>
      <c r="FP60" s="365">
        <v>8678</v>
      </c>
      <c r="FQ60" s="365">
        <v>8729</v>
      </c>
      <c r="FR60" s="365">
        <v>8773</v>
      </c>
      <c r="FS60" s="365">
        <v>8841</v>
      </c>
      <c r="FT60" s="365">
        <v>8853</v>
      </c>
      <c r="FU60" s="365">
        <v>8869</v>
      </c>
      <c r="FV60" s="365">
        <v>8912</v>
      </c>
      <c r="FW60" s="365">
        <v>8895</v>
      </c>
      <c r="FX60" s="365">
        <v>8928</v>
      </c>
      <c r="FY60" s="365">
        <v>8914</v>
      </c>
      <c r="FZ60" s="365">
        <v>8938</v>
      </c>
      <c r="GA60" s="365">
        <v>8987</v>
      </c>
      <c r="GB60" s="365">
        <v>9135</v>
      </c>
      <c r="GC60" s="365">
        <v>9176</v>
      </c>
      <c r="GD60" s="365">
        <v>9169</v>
      </c>
      <c r="GE60" s="365">
        <v>9129</v>
      </c>
      <c r="GF60" s="374">
        <v>9132</v>
      </c>
      <c r="GG60" s="365">
        <v>8251</v>
      </c>
      <c r="GH60" s="315">
        <v>-881</v>
      </c>
      <c r="GI60" s="316">
        <v>90.352606219886098</v>
      </c>
      <c r="GJ60" s="315">
        <v>-736</v>
      </c>
      <c r="GK60" s="316">
        <v>91.810392789584995</v>
      </c>
    </row>
    <row r="61" spans="1:201" ht="15" outlineLevel="2">
      <c r="A61" s="363">
        <v>842</v>
      </c>
      <c r="B61" s="364" t="s">
        <v>535</v>
      </c>
      <c r="C61" s="335" t="s">
        <v>472</v>
      </c>
      <c r="D61" s="365">
        <v>5340</v>
      </c>
      <c r="E61" s="365">
        <v>5680</v>
      </c>
      <c r="F61" s="365">
        <v>5658</v>
      </c>
      <c r="G61" s="365">
        <v>5632</v>
      </c>
      <c r="H61" s="365">
        <v>5624</v>
      </c>
      <c r="I61" s="365">
        <v>5639</v>
      </c>
      <c r="J61" s="365">
        <v>5626</v>
      </c>
      <c r="K61" s="365">
        <v>5623</v>
      </c>
      <c r="L61" s="365">
        <v>5588</v>
      </c>
      <c r="M61" s="365">
        <v>5665</v>
      </c>
      <c r="N61" s="365">
        <v>5661</v>
      </c>
      <c r="O61" s="365">
        <v>5808</v>
      </c>
      <c r="P61" s="368">
        <v>5786</v>
      </c>
      <c r="Q61" s="368">
        <v>5800</v>
      </c>
      <c r="R61" s="371">
        <v>5859</v>
      </c>
      <c r="S61" s="368">
        <v>5869</v>
      </c>
      <c r="T61" s="368">
        <v>5885</v>
      </c>
      <c r="U61" s="368">
        <v>5800</v>
      </c>
      <c r="V61" s="368">
        <v>5861</v>
      </c>
      <c r="W61" s="368">
        <v>5849</v>
      </c>
      <c r="X61" s="368">
        <v>5837</v>
      </c>
      <c r="Y61" s="368">
        <v>5793</v>
      </c>
      <c r="Z61" s="368">
        <v>5829</v>
      </c>
      <c r="AA61" s="368">
        <v>5852</v>
      </c>
      <c r="AB61" s="365">
        <v>5851</v>
      </c>
      <c r="AC61" s="365">
        <v>5878</v>
      </c>
      <c r="AD61" s="365">
        <v>5844</v>
      </c>
      <c r="AE61" s="365">
        <v>5869</v>
      </c>
      <c r="AF61" s="365">
        <v>5870</v>
      </c>
      <c r="AG61" s="365">
        <v>5894</v>
      </c>
      <c r="AH61" s="365">
        <v>5916</v>
      </c>
      <c r="AI61" s="365">
        <v>5896</v>
      </c>
      <c r="AJ61" s="365">
        <v>5945</v>
      </c>
      <c r="AK61" s="365">
        <v>5919</v>
      </c>
      <c r="AL61" s="365">
        <v>5913</v>
      </c>
      <c r="AM61" s="365">
        <v>5905</v>
      </c>
      <c r="AN61" s="368">
        <v>5927</v>
      </c>
      <c r="AO61" s="368">
        <v>5950</v>
      </c>
      <c r="AP61" s="368">
        <v>6021</v>
      </c>
      <c r="AQ61" s="368">
        <v>6023</v>
      </c>
      <c r="AR61" s="368">
        <v>6030</v>
      </c>
      <c r="AS61" s="368">
        <v>6019</v>
      </c>
      <c r="AT61" s="368">
        <v>6017</v>
      </c>
      <c r="AU61" s="368">
        <v>5974</v>
      </c>
      <c r="AV61" s="368">
        <v>5959</v>
      </c>
      <c r="AW61" s="368">
        <v>5951</v>
      </c>
      <c r="AX61" s="368">
        <v>5939</v>
      </c>
      <c r="AY61" s="368">
        <v>5903</v>
      </c>
      <c r="AZ61" s="365">
        <v>5861</v>
      </c>
      <c r="BA61" s="365">
        <v>5833</v>
      </c>
      <c r="BB61" s="365">
        <v>5853</v>
      </c>
      <c r="BC61" s="365">
        <v>5259</v>
      </c>
      <c r="BD61" s="365">
        <v>5753</v>
      </c>
      <c r="BE61" s="365">
        <v>5777</v>
      </c>
      <c r="BF61" s="365">
        <v>5782</v>
      </c>
      <c r="BG61" s="365">
        <v>5727</v>
      </c>
      <c r="BH61" s="365">
        <v>5679</v>
      </c>
      <c r="BI61" s="365">
        <v>5670</v>
      </c>
      <c r="BJ61" s="365">
        <v>5768</v>
      </c>
      <c r="BK61" s="365">
        <v>5813</v>
      </c>
      <c r="BL61" s="368">
        <v>5836</v>
      </c>
      <c r="BM61" s="368">
        <v>5881</v>
      </c>
      <c r="BN61" s="368">
        <v>5830</v>
      </c>
      <c r="BO61" s="368">
        <v>5836</v>
      </c>
      <c r="BP61" s="368">
        <v>5833</v>
      </c>
      <c r="BQ61" s="368">
        <v>5831</v>
      </c>
      <c r="BR61" s="368">
        <v>5857</v>
      </c>
      <c r="BS61" s="368">
        <v>5871</v>
      </c>
      <c r="BT61" s="368">
        <v>5889</v>
      </c>
      <c r="BU61" s="368">
        <v>5901</v>
      </c>
      <c r="BV61" s="368">
        <v>5903</v>
      </c>
      <c r="BW61" s="368">
        <v>5886</v>
      </c>
      <c r="BX61" s="365">
        <v>5886</v>
      </c>
      <c r="BY61" s="365">
        <v>5860</v>
      </c>
      <c r="BZ61" s="365">
        <v>5855</v>
      </c>
      <c r="CA61" s="365">
        <v>5847</v>
      </c>
      <c r="CB61" s="365">
        <v>5818</v>
      </c>
      <c r="CC61" s="365">
        <v>5691</v>
      </c>
      <c r="CD61" s="365">
        <v>5728</v>
      </c>
      <c r="CE61" s="365">
        <v>5727</v>
      </c>
      <c r="CF61" s="365">
        <v>5689</v>
      </c>
      <c r="CG61" s="365">
        <v>5693</v>
      </c>
      <c r="CH61" s="365">
        <v>5689</v>
      </c>
      <c r="CI61" s="365">
        <v>5660</v>
      </c>
      <c r="CJ61" s="368">
        <v>5606</v>
      </c>
      <c r="CK61" s="368">
        <v>5611</v>
      </c>
      <c r="CL61" s="368">
        <v>5617</v>
      </c>
      <c r="CM61" s="368">
        <v>5584</v>
      </c>
      <c r="CN61" s="368">
        <v>5607</v>
      </c>
      <c r="CO61" s="368">
        <v>5607</v>
      </c>
      <c r="CP61" s="368">
        <v>5633</v>
      </c>
      <c r="CQ61" s="368">
        <v>5651</v>
      </c>
      <c r="CR61" s="368">
        <v>5629</v>
      </c>
      <c r="CS61" s="368">
        <v>5632</v>
      </c>
      <c r="CT61" s="368">
        <v>5631</v>
      </c>
      <c r="CU61" s="368">
        <v>5635</v>
      </c>
      <c r="CV61" s="365">
        <v>5641</v>
      </c>
      <c r="CW61" s="365">
        <v>5634</v>
      </c>
      <c r="CX61" s="365">
        <v>5609</v>
      </c>
      <c r="CY61" s="365">
        <v>5663</v>
      </c>
      <c r="CZ61" s="365">
        <v>5655</v>
      </c>
      <c r="DA61" s="365">
        <v>5626</v>
      </c>
      <c r="DB61" s="365">
        <v>5600</v>
      </c>
      <c r="DC61" s="365">
        <v>5605</v>
      </c>
      <c r="DD61" s="365">
        <v>5581</v>
      </c>
      <c r="DE61" s="365">
        <v>5562</v>
      </c>
      <c r="DF61" s="365">
        <v>5553</v>
      </c>
      <c r="DG61" s="365">
        <v>5529</v>
      </c>
      <c r="DH61" s="368">
        <v>5546</v>
      </c>
      <c r="DI61" s="368">
        <v>5531</v>
      </c>
      <c r="DJ61" s="368">
        <v>5530</v>
      </c>
      <c r="DK61" s="368">
        <v>5523</v>
      </c>
      <c r="DL61" s="368">
        <v>5503</v>
      </c>
      <c r="DM61" s="368">
        <v>5499</v>
      </c>
      <c r="DN61" s="368">
        <v>5450</v>
      </c>
      <c r="DO61" s="368">
        <v>5467</v>
      </c>
      <c r="DP61" s="368">
        <v>5471</v>
      </c>
      <c r="DQ61" s="368">
        <v>5494</v>
      </c>
      <c r="DR61" s="368">
        <v>5474</v>
      </c>
      <c r="DS61" s="368">
        <v>5466</v>
      </c>
      <c r="DT61" s="365">
        <v>5472</v>
      </c>
      <c r="DU61" s="365">
        <v>5511</v>
      </c>
      <c r="DV61" s="365">
        <v>5452</v>
      </c>
      <c r="DW61" s="365">
        <v>5434</v>
      </c>
      <c r="DX61" s="365">
        <v>5492</v>
      </c>
      <c r="DY61" s="365">
        <v>5472</v>
      </c>
      <c r="DZ61" s="365">
        <v>5445</v>
      </c>
      <c r="EA61" s="365">
        <v>5409</v>
      </c>
      <c r="EB61" s="365">
        <v>5386</v>
      </c>
      <c r="EC61" s="365">
        <v>5364</v>
      </c>
      <c r="ED61" s="365">
        <v>5339</v>
      </c>
      <c r="EE61" s="365">
        <v>5333</v>
      </c>
      <c r="EF61" s="368">
        <v>5354</v>
      </c>
      <c r="EG61" s="368">
        <v>5387</v>
      </c>
      <c r="EH61" s="368">
        <v>5343</v>
      </c>
      <c r="EI61" s="368">
        <v>5322</v>
      </c>
      <c r="EJ61" s="368">
        <v>5320</v>
      </c>
      <c r="EK61" s="368">
        <v>5308</v>
      </c>
      <c r="EL61" s="368">
        <v>5306</v>
      </c>
      <c r="EM61" s="368">
        <v>5324</v>
      </c>
      <c r="EN61" s="368">
        <v>5368</v>
      </c>
      <c r="EO61" s="368">
        <v>5350</v>
      </c>
      <c r="EP61" s="368">
        <v>5333</v>
      </c>
      <c r="EQ61" s="368">
        <v>5323</v>
      </c>
      <c r="ER61" s="365">
        <v>5320</v>
      </c>
      <c r="ES61" s="365">
        <v>5332</v>
      </c>
      <c r="ET61" s="365">
        <v>5269</v>
      </c>
      <c r="EU61" s="365">
        <v>5225</v>
      </c>
      <c r="EV61" s="365">
        <v>5250</v>
      </c>
      <c r="EW61" s="365">
        <v>5273</v>
      </c>
      <c r="EX61" s="365">
        <v>5379</v>
      </c>
      <c r="EY61" s="365">
        <v>5376</v>
      </c>
      <c r="EZ61" s="365">
        <v>5360</v>
      </c>
      <c r="FA61" s="365">
        <v>5364</v>
      </c>
      <c r="FB61" s="365">
        <v>5380</v>
      </c>
      <c r="FC61" s="365">
        <v>5387</v>
      </c>
      <c r="FD61" s="368">
        <v>5398</v>
      </c>
      <c r="FE61" s="368">
        <v>5425</v>
      </c>
      <c r="FF61" s="368">
        <v>5383</v>
      </c>
      <c r="FG61" s="368">
        <v>5379</v>
      </c>
      <c r="FH61" s="368">
        <v>5382</v>
      </c>
      <c r="FI61" s="368">
        <v>5357</v>
      </c>
      <c r="FJ61" s="368">
        <v>5344</v>
      </c>
      <c r="FK61" s="368">
        <v>5359</v>
      </c>
      <c r="FL61" s="368">
        <v>5321</v>
      </c>
      <c r="FM61" s="368">
        <v>5319</v>
      </c>
      <c r="FN61" s="368">
        <v>5326</v>
      </c>
      <c r="FO61" s="368">
        <v>5337</v>
      </c>
      <c r="FP61" s="365">
        <v>5368</v>
      </c>
      <c r="FQ61" s="365">
        <v>5374</v>
      </c>
      <c r="FR61" s="365">
        <v>5372</v>
      </c>
      <c r="FS61" s="365">
        <v>5252</v>
      </c>
      <c r="FT61" s="365">
        <v>5243</v>
      </c>
      <c r="FU61" s="365">
        <v>5264</v>
      </c>
      <c r="FV61" s="365">
        <v>5292</v>
      </c>
      <c r="FW61" s="365">
        <v>5295</v>
      </c>
      <c r="FX61" s="365">
        <v>5285</v>
      </c>
      <c r="FY61" s="365">
        <v>5293</v>
      </c>
      <c r="FZ61" s="365">
        <v>5302</v>
      </c>
      <c r="GA61" s="365">
        <v>5318</v>
      </c>
      <c r="GB61" s="365">
        <v>5359</v>
      </c>
      <c r="GC61" s="365">
        <v>5380</v>
      </c>
      <c r="GD61" s="365">
        <v>5330</v>
      </c>
      <c r="GE61" s="365">
        <v>5341</v>
      </c>
      <c r="GF61" s="374">
        <v>5400</v>
      </c>
      <c r="GG61" s="365">
        <v>5392</v>
      </c>
      <c r="GH61" s="315">
        <v>-8</v>
      </c>
      <c r="GI61" s="316">
        <v>99.851851851851805</v>
      </c>
      <c r="GJ61" s="315">
        <v>74</v>
      </c>
      <c r="GK61" s="316">
        <v>101.391500564122</v>
      </c>
    </row>
    <row r="62" spans="1:201" ht="15" outlineLevel="1">
      <c r="A62" s="359" t="s">
        <v>536</v>
      </c>
      <c r="B62" s="360"/>
      <c r="C62" s="361" t="s">
        <v>536</v>
      </c>
      <c r="D62" s="362">
        <v>146796</v>
      </c>
      <c r="E62" s="362">
        <v>147395</v>
      </c>
      <c r="F62" s="362">
        <v>146901</v>
      </c>
      <c r="G62" s="362">
        <v>145793</v>
      </c>
      <c r="H62" s="362">
        <v>145272</v>
      </c>
      <c r="I62" s="362">
        <v>146138</v>
      </c>
      <c r="J62" s="362">
        <v>142960</v>
      </c>
      <c r="K62" s="362">
        <v>145369</v>
      </c>
      <c r="L62" s="362">
        <v>142816</v>
      </c>
      <c r="M62" s="362">
        <v>143496</v>
      </c>
      <c r="N62" s="362">
        <v>143428</v>
      </c>
      <c r="O62" s="362">
        <v>145113</v>
      </c>
      <c r="P62" s="362">
        <v>145072</v>
      </c>
      <c r="Q62" s="362">
        <v>144973</v>
      </c>
      <c r="R62" s="370">
        <v>146244</v>
      </c>
      <c r="S62" s="362">
        <v>144325</v>
      </c>
      <c r="T62" s="362">
        <v>147573</v>
      </c>
      <c r="U62" s="362">
        <v>148320</v>
      </c>
      <c r="V62" s="362">
        <v>149101</v>
      </c>
      <c r="W62" s="362">
        <v>149225</v>
      </c>
      <c r="X62" s="362">
        <v>149509</v>
      </c>
      <c r="Y62" s="362">
        <v>150118</v>
      </c>
      <c r="Z62" s="362">
        <v>149890</v>
      </c>
      <c r="AA62" s="362">
        <v>149319</v>
      </c>
      <c r="AB62" s="362">
        <v>149979</v>
      </c>
      <c r="AC62" s="362">
        <v>150795</v>
      </c>
      <c r="AD62" s="362">
        <v>150534</v>
      </c>
      <c r="AE62" s="362">
        <v>150134</v>
      </c>
      <c r="AF62" s="362">
        <v>150669</v>
      </c>
      <c r="AG62" s="362">
        <v>149233</v>
      </c>
      <c r="AH62" s="362">
        <v>148519</v>
      </c>
      <c r="AI62" s="362">
        <v>147946</v>
      </c>
      <c r="AJ62" s="362">
        <v>148271</v>
      </c>
      <c r="AK62" s="362">
        <v>149505</v>
      </c>
      <c r="AL62" s="362">
        <v>149293</v>
      </c>
      <c r="AM62" s="362">
        <v>150047</v>
      </c>
      <c r="AN62" s="362">
        <v>149701</v>
      </c>
      <c r="AO62" s="362">
        <v>149281</v>
      </c>
      <c r="AP62" s="362">
        <v>149618</v>
      </c>
      <c r="AQ62" s="362">
        <v>148696</v>
      </c>
      <c r="AR62" s="362">
        <v>150102</v>
      </c>
      <c r="AS62" s="362">
        <v>149419</v>
      </c>
      <c r="AT62" s="362">
        <v>149306</v>
      </c>
      <c r="AU62" s="362">
        <v>149585</v>
      </c>
      <c r="AV62" s="362">
        <v>148724</v>
      </c>
      <c r="AW62" s="362">
        <v>149169</v>
      </c>
      <c r="AX62" s="362">
        <v>148935</v>
      </c>
      <c r="AY62" s="362">
        <v>149256</v>
      </c>
      <c r="AZ62" s="362">
        <v>149501</v>
      </c>
      <c r="BA62" s="362">
        <v>150200</v>
      </c>
      <c r="BB62" s="362">
        <v>149628</v>
      </c>
      <c r="BC62" s="362">
        <v>149481</v>
      </c>
      <c r="BD62" s="362">
        <v>149152</v>
      </c>
      <c r="BE62" s="362">
        <v>148714</v>
      </c>
      <c r="BF62" s="362">
        <v>148475</v>
      </c>
      <c r="BG62" s="362">
        <v>146729</v>
      </c>
      <c r="BH62" s="362">
        <v>147249</v>
      </c>
      <c r="BI62" s="362">
        <v>145972</v>
      </c>
      <c r="BJ62" s="362">
        <v>146961</v>
      </c>
      <c r="BK62" s="362">
        <v>148027</v>
      </c>
      <c r="BL62" s="362">
        <v>148197</v>
      </c>
      <c r="BM62" s="362">
        <v>148982</v>
      </c>
      <c r="BN62" s="362">
        <v>148899</v>
      </c>
      <c r="BO62" s="362">
        <v>148868</v>
      </c>
      <c r="BP62" s="362">
        <v>149061</v>
      </c>
      <c r="BQ62" s="362">
        <v>148737</v>
      </c>
      <c r="BR62" s="362">
        <v>145987</v>
      </c>
      <c r="BS62" s="362">
        <v>144988</v>
      </c>
      <c r="BT62" s="362">
        <v>144578</v>
      </c>
      <c r="BU62" s="362">
        <v>144700</v>
      </c>
      <c r="BV62" s="362">
        <v>144715</v>
      </c>
      <c r="BW62" s="362">
        <v>145082</v>
      </c>
      <c r="BX62" s="362">
        <v>145041</v>
      </c>
      <c r="BY62" s="362">
        <v>144441</v>
      </c>
      <c r="BZ62" s="362">
        <v>142920</v>
      </c>
      <c r="CA62" s="362">
        <v>141440</v>
      </c>
      <c r="CB62" s="362">
        <v>141043</v>
      </c>
      <c r="CC62" s="362">
        <v>139027</v>
      </c>
      <c r="CD62" s="362">
        <v>138730</v>
      </c>
      <c r="CE62" s="362">
        <v>138629</v>
      </c>
      <c r="CF62" s="362">
        <v>137915</v>
      </c>
      <c r="CG62" s="362">
        <v>137293</v>
      </c>
      <c r="CH62" s="362">
        <v>136956</v>
      </c>
      <c r="CI62" s="362">
        <v>136603</v>
      </c>
      <c r="CJ62" s="362">
        <v>136259</v>
      </c>
      <c r="CK62" s="362">
        <v>136292</v>
      </c>
      <c r="CL62" s="362">
        <v>135994</v>
      </c>
      <c r="CM62" s="362">
        <v>135838</v>
      </c>
      <c r="CN62" s="362">
        <v>136097</v>
      </c>
      <c r="CO62" s="362">
        <v>137052</v>
      </c>
      <c r="CP62" s="362">
        <v>138313</v>
      </c>
      <c r="CQ62" s="362">
        <v>138450</v>
      </c>
      <c r="CR62" s="362">
        <v>138367</v>
      </c>
      <c r="CS62" s="362">
        <v>138750</v>
      </c>
      <c r="CT62" s="362">
        <v>139489</v>
      </c>
      <c r="CU62" s="362">
        <v>140231</v>
      </c>
      <c r="CV62" s="362">
        <v>140355</v>
      </c>
      <c r="CW62" s="362">
        <v>140177</v>
      </c>
      <c r="CX62" s="362">
        <v>139452</v>
      </c>
      <c r="CY62" s="362">
        <v>139220</v>
      </c>
      <c r="CZ62" s="362">
        <v>139192</v>
      </c>
      <c r="DA62" s="362">
        <v>138342</v>
      </c>
      <c r="DB62" s="362">
        <v>138173</v>
      </c>
      <c r="DC62" s="362">
        <v>137640</v>
      </c>
      <c r="DD62" s="362">
        <v>137550</v>
      </c>
      <c r="DE62" s="362">
        <v>137723</v>
      </c>
      <c r="DF62" s="362">
        <v>138112</v>
      </c>
      <c r="DG62" s="362">
        <v>138105</v>
      </c>
      <c r="DH62" s="362">
        <v>138055</v>
      </c>
      <c r="DI62" s="362">
        <v>137595</v>
      </c>
      <c r="DJ62" s="362">
        <v>137713</v>
      </c>
      <c r="DK62" s="362">
        <v>136869</v>
      </c>
      <c r="DL62" s="362">
        <v>136343</v>
      </c>
      <c r="DM62" s="362">
        <v>135561</v>
      </c>
      <c r="DN62" s="362">
        <v>134506</v>
      </c>
      <c r="DO62" s="362">
        <v>133998</v>
      </c>
      <c r="DP62" s="362">
        <v>134016</v>
      </c>
      <c r="DQ62" s="362">
        <v>133147</v>
      </c>
      <c r="DR62" s="362">
        <v>132551</v>
      </c>
      <c r="DS62" s="362">
        <v>133773</v>
      </c>
      <c r="DT62" s="362">
        <v>134201</v>
      </c>
      <c r="DU62" s="362">
        <v>136711</v>
      </c>
      <c r="DV62" s="362">
        <v>137316</v>
      </c>
      <c r="DW62" s="362">
        <v>137582</v>
      </c>
      <c r="DX62" s="362">
        <v>138682</v>
      </c>
      <c r="DY62" s="362">
        <v>139163</v>
      </c>
      <c r="DZ62" s="362">
        <v>139485</v>
      </c>
      <c r="EA62" s="362">
        <v>137828</v>
      </c>
      <c r="EB62" s="362">
        <v>137988</v>
      </c>
      <c r="EC62" s="362">
        <v>137672</v>
      </c>
      <c r="ED62" s="362">
        <v>136853</v>
      </c>
      <c r="EE62" s="362">
        <v>136375</v>
      </c>
      <c r="EF62" s="362">
        <v>136539</v>
      </c>
      <c r="EG62" s="362">
        <v>136245</v>
      </c>
      <c r="EH62" s="362">
        <v>135419</v>
      </c>
      <c r="EI62" s="362">
        <v>134742</v>
      </c>
      <c r="EJ62" s="362">
        <v>134118</v>
      </c>
      <c r="EK62" s="362">
        <v>133968</v>
      </c>
      <c r="EL62" s="362">
        <v>133770</v>
      </c>
      <c r="EM62" s="362">
        <v>133492</v>
      </c>
      <c r="EN62" s="362">
        <v>135383</v>
      </c>
      <c r="EO62" s="362">
        <v>134954</v>
      </c>
      <c r="EP62" s="362">
        <v>134698</v>
      </c>
      <c r="EQ62" s="362">
        <v>134758</v>
      </c>
      <c r="ER62" s="362">
        <v>135129</v>
      </c>
      <c r="ES62" s="362">
        <v>135336</v>
      </c>
      <c r="ET62" s="362">
        <v>136469</v>
      </c>
      <c r="EU62" s="362">
        <v>135858</v>
      </c>
      <c r="EV62" s="362">
        <v>136419</v>
      </c>
      <c r="EW62" s="362">
        <v>135993</v>
      </c>
      <c r="EX62" s="362">
        <v>139493</v>
      </c>
      <c r="EY62" s="362">
        <v>139961</v>
      </c>
      <c r="EZ62" s="362">
        <v>139616</v>
      </c>
      <c r="FA62" s="362">
        <v>139949</v>
      </c>
      <c r="FB62" s="362">
        <v>139765</v>
      </c>
      <c r="FC62" s="362">
        <v>140669</v>
      </c>
      <c r="FD62" s="362">
        <v>141931</v>
      </c>
      <c r="FE62" s="362">
        <v>142595</v>
      </c>
      <c r="FF62" s="362">
        <v>141379</v>
      </c>
      <c r="FG62" s="362">
        <v>140914</v>
      </c>
      <c r="FH62" s="362">
        <v>141060</v>
      </c>
      <c r="FI62" s="362">
        <v>140394</v>
      </c>
      <c r="FJ62" s="362">
        <v>140555</v>
      </c>
      <c r="FK62" s="362">
        <v>140718</v>
      </c>
      <c r="FL62" s="362">
        <v>140435</v>
      </c>
      <c r="FM62" s="362">
        <v>140437</v>
      </c>
      <c r="FN62" s="362">
        <v>140129</v>
      </c>
      <c r="FO62" s="362">
        <v>140358</v>
      </c>
      <c r="FP62" s="362">
        <v>141507</v>
      </c>
      <c r="FQ62" s="362">
        <v>141991</v>
      </c>
      <c r="FR62" s="362">
        <v>141706</v>
      </c>
      <c r="FS62" s="362">
        <v>140914</v>
      </c>
      <c r="FT62" s="362">
        <v>140373</v>
      </c>
      <c r="FU62" s="362">
        <v>140256</v>
      </c>
      <c r="FV62" s="362">
        <v>140014</v>
      </c>
      <c r="FW62" s="362">
        <v>139897</v>
      </c>
      <c r="FX62" s="362">
        <v>139801</v>
      </c>
      <c r="FY62" s="362">
        <v>139936</v>
      </c>
      <c r="FZ62" s="362">
        <v>139672</v>
      </c>
      <c r="GA62" s="362">
        <v>139763</v>
      </c>
      <c r="GB62" s="362">
        <v>141518</v>
      </c>
      <c r="GC62" s="362">
        <v>140944</v>
      </c>
      <c r="GD62" s="362">
        <v>139923</v>
      </c>
      <c r="GE62" s="362">
        <v>139271</v>
      </c>
      <c r="GF62" s="375">
        <v>139289</v>
      </c>
      <c r="GG62" s="362">
        <v>136139</v>
      </c>
      <c r="GH62" s="315">
        <v>-3150</v>
      </c>
      <c r="GI62" s="316">
        <v>97.7385148863155</v>
      </c>
      <c r="GJ62" s="315">
        <v>-3624</v>
      </c>
      <c r="GK62" s="316">
        <v>97.407039058978398</v>
      </c>
    </row>
    <row r="63" spans="1:201" ht="15" outlineLevel="2">
      <c r="A63" s="363">
        <v>38</v>
      </c>
      <c r="B63" s="364" t="s">
        <v>536</v>
      </c>
      <c r="C63" s="335" t="s">
        <v>367</v>
      </c>
      <c r="D63" s="365">
        <v>10033</v>
      </c>
      <c r="E63" s="365">
        <v>10028</v>
      </c>
      <c r="F63" s="365">
        <v>9953</v>
      </c>
      <c r="G63" s="365">
        <v>9870</v>
      </c>
      <c r="H63" s="365">
        <v>9789</v>
      </c>
      <c r="I63" s="365">
        <v>9845</v>
      </c>
      <c r="J63" s="365">
        <v>9769</v>
      </c>
      <c r="K63" s="365">
        <v>9802</v>
      </c>
      <c r="L63" s="365">
        <v>9663</v>
      </c>
      <c r="M63" s="365">
        <v>9788</v>
      </c>
      <c r="N63" s="365">
        <v>9779</v>
      </c>
      <c r="O63" s="365">
        <v>9947</v>
      </c>
      <c r="P63" s="368">
        <v>9960</v>
      </c>
      <c r="Q63" s="368">
        <v>9897</v>
      </c>
      <c r="R63" s="371">
        <v>9873</v>
      </c>
      <c r="S63" s="368">
        <v>9847</v>
      </c>
      <c r="T63" s="368">
        <v>9821</v>
      </c>
      <c r="U63" s="368">
        <v>9881</v>
      </c>
      <c r="V63" s="368">
        <v>9936</v>
      </c>
      <c r="W63" s="368">
        <v>9872</v>
      </c>
      <c r="X63" s="368">
        <v>9837</v>
      </c>
      <c r="Y63" s="368">
        <v>9794</v>
      </c>
      <c r="Z63" s="368">
        <v>9744</v>
      </c>
      <c r="AA63" s="368">
        <v>9791</v>
      </c>
      <c r="AB63" s="365">
        <v>9778</v>
      </c>
      <c r="AC63" s="365">
        <v>9784</v>
      </c>
      <c r="AD63" s="365">
        <v>9788</v>
      </c>
      <c r="AE63" s="365">
        <v>9803</v>
      </c>
      <c r="AF63" s="365">
        <v>9806</v>
      </c>
      <c r="AG63" s="365">
        <v>9775</v>
      </c>
      <c r="AH63" s="365">
        <v>9790</v>
      </c>
      <c r="AI63" s="365">
        <v>9750</v>
      </c>
      <c r="AJ63" s="365">
        <v>9951</v>
      </c>
      <c r="AK63" s="365">
        <v>9947</v>
      </c>
      <c r="AL63" s="365">
        <v>9944</v>
      </c>
      <c r="AM63" s="365">
        <v>9916</v>
      </c>
      <c r="AN63" s="368">
        <v>9929</v>
      </c>
      <c r="AO63" s="368">
        <v>9851</v>
      </c>
      <c r="AP63" s="368">
        <v>9884</v>
      </c>
      <c r="AQ63" s="368">
        <v>9805</v>
      </c>
      <c r="AR63" s="368">
        <v>9752</v>
      </c>
      <c r="AS63" s="368">
        <v>9798</v>
      </c>
      <c r="AT63" s="368">
        <v>9761</v>
      </c>
      <c r="AU63" s="368">
        <v>9716</v>
      </c>
      <c r="AV63" s="368">
        <v>9784</v>
      </c>
      <c r="AW63" s="368">
        <v>9775</v>
      </c>
      <c r="AX63" s="368">
        <v>9780</v>
      </c>
      <c r="AY63" s="368">
        <v>9816</v>
      </c>
      <c r="AZ63" s="365">
        <v>9760</v>
      </c>
      <c r="BA63" s="365">
        <v>9712</v>
      </c>
      <c r="BB63" s="365">
        <v>9730</v>
      </c>
      <c r="BC63" s="365">
        <v>9694</v>
      </c>
      <c r="BD63" s="365">
        <v>9586</v>
      </c>
      <c r="BE63" s="365">
        <v>9611</v>
      </c>
      <c r="BF63" s="365">
        <v>9586</v>
      </c>
      <c r="BG63" s="365">
        <v>9491</v>
      </c>
      <c r="BH63" s="365">
        <v>9445</v>
      </c>
      <c r="BI63" s="365">
        <v>9384</v>
      </c>
      <c r="BJ63" s="365">
        <v>9479</v>
      </c>
      <c r="BK63" s="365">
        <v>9551</v>
      </c>
      <c r="BL63" s="368">
        <v>9570</v>
      </c>
      <c r="BM63" s="368">
        <v>9562</v>
      </c>
      <c r="BN63" s="368">
        <v>9563</v>
      </c>
      <c r="BO63" s="368">
        <v>9576</v>
      </c>
      <c r="BP63" s="368">
        <v>9576</v>
      </c>
      <c r="BQ63" s="368">
        <v>9594</v>
      </c>
      <c r="BR63" s="368">
        <v>9600</v>
      </c>
      <c r="BS63" s="368">
        <v>9589</v>
      </c>
      <c r="BT63" s="368">
        <v>9593</v>
      </c>
      <c r="BU63" s="368">
        <v>9553</v>
      </c>
      <c r="BV63" s="368">
        <v>9479</v>
      </c>
      <c r="BW63" s="368">
        <v>9456</v>
      </c>
      <c r="BX63" s="365">
        <v>9407</v>
      </c>
      <c r="BY63" s="365">
        <v>9360</v>
      </c>
      <c r="BZ63" s="365">
        <v>9322</v>
      </c>
      <c r="CA63" s="365">
        <v>9259</v>
      </c>
      <c r="CB63" s="365">
        <v>9254</v>
      </c>
      <c r="CC63" s="365">
        <v>8855</v>
      </c>
      <c r="CD63" s="365">
        <v>8944</v>
      </c>
      <c r="CE63" s="365">
        <v>8935</v>
      </c>
      <c r="CF63" s="365">
        <v>8909</v>
      </c>
      <c r="CG63" s="365">
        <v>8888</v>
      </c>
      <c r="CH63" s="365">
        <v>8866</v>
      </c>
      <c r="CI63" s="365">
        <v>8820</v>
      </c>
      <c r="CJ63" s="368">
        <v>8835</v>
      </c>
      <c r="CK63" s="368">
        <v>8843</v>
      </c>
      <c r="CL63" s="368">
        <v>8880</v>
      </c>
      <c r="CM63" s="368">
        <v>8848</v>
      </c>
      <c r="CN63" s="368">
        <v>8875</v>
      </c>
      <c r="CO63" s="368">
        <v>8913</v>
      </c>
      <c r="CP63" s="368">
        <v>8959</v>
      </c>
      <c r="CQ63" s="368">
        <v>8987</v>
      </c>
      <c r="CR63" s="368">
        <v>8998</v>
      </c>
      <c r="CS63" s="368">
        <v>9012</v>
      </c>
      <c r="CT63" s="368">
        <v>8988</v>
      </c>
      <c r="CU63" s="368">
        <v>8964</v>
      </c>
      <c r="CV63" s="365">
        <v>8954</v>
      </c>
      <c r="CW63" s="365">
        <v>8944</v>
      </c>
      <c r="CX63" s="365">
        <v>8880</v>
      </c>
      <c r="CY63" s="365">
        <v>8832</v>
      </c>
      <c r="CZ63" s="365">
        <v>8801</v>
      </c>
      <c r="DA63" s="365">
        <v>8758</v>
      </c>
      <c r="DB63" s="365">
        <v>8753</v>
      </c>
      <c r="DC63" s="365">
        <v>8715</v>
      </c>
      <c r="DD63" s="365">
        <v>8718</v>
      </c>
      <c r="DE63" s="365">
        <v>8679</v>
      </c>
      <c r="DF63" s="365">
        <v>8682</v>
      </c>
      <c r="DG63" s="365">
        <v>8669</v>
      </c>
      <c r="DH63" s="368">
        <v>8657</v>
      </c>
      <c r="DI63" s="368">
        <v>8674</v>
      </c>
      <c r="DJ63" s="368">
        <v>8659</v>
      </c>
      <c r="DK63" s="368">
        <v>8656</v>
      </c>
      <c r="DL63" s="368">
        <v>8653</v>
      </c>
      <c r="DM63" s="368">
        <v>8611</v>
      </c>
      <c r="DN63" s="368">
        <v>8588</v>
      </c>
      <c r="DO63" s="368">
        <v>8587</v>
      </c>
      <c r="DP63" s="368">
        <v>8612</v>
      </c>
      <c r="DQ63" s="368">
        <v>8562</v>
      </c>
      <c r="DR63" s="368">
        <v>8567</v>
      </c>
      <c r="DS63" s="368">
        <v>8550</v>
      </c>
      <c r="DT63" s="365">
        <v>8583</v>
      </c>
      <c r="DU63" s="365">
        <v>8581</v>
      </c>
      <c r="DV63" s="365">
        <v>8559</v>
      </c>
      <c r="DW63" s="365">
        <v>8531</v>
      </c>
      <c r="DX63" s="365">
        <v>8608</v>
      </c>
      <c r="DY63" s="365">
        <v>8581</v>
      </c>
      <c r="DZ63" s="365">
        <v>8576</v>
      </c>
      <c r="EA63" s="365">
        <v>8570</v>
      </c>
      <c r="EB63" s="365">
        <v>8537</v>
      </c>
      <c r="EC63" s="365">
        <v>8522</v>
      </c>
      <c r="ED63" s="365">
        <v>8555</v>
      </c>
      <c r="EE63" s="365">
        <v>8534</v>
      </c>
      <c r="EF63" s="368">
        <v>8524</v>
      </c>
      <c r="EG63" s="368">
        <v>8546</v>
      </c>
      <c r="EH63" s="368">
        <v>8493</v>
      </c>
      <c r="EI63" s="368">
        <v>8480</v>
      </c>
      <c r="EJ63" s="368">
        <v>8490</v>
      </c>
      <c r="EK63" s="368">
        <v>8478</v>
      </c>
      <c r="EL63" s="368">
        <v>8480</v>
      </c>
      <c r="EM63" s="368">
        <v>8468</v>
      </c>
      <c r="EN63" s="368">
        <v>8536</v>
      </c>
      <c r="EO63" s="368">
        <v>8524</v>
      </c>
      <c r="EP63" s="368">
        <v>8518</v>
      </c>
      <c r="EQ63" s="368">
        <v>8522</v>
      </c>
      <c r="ER63" s="365">
        <v>8523</v>
      </c>
      <c r="ES63" s="365">
        <v>8558</v>
      </c>
      <c r="ET63" s="365">
        <v>8513</v>
      </c>
      <c r="EU63" s="365">
        <v>8484</v>
      </c>
      <c r="EV63" s="365">
        <v>8532</v>
      </c>
      <c r="EW63" s="365">
        <v>8501</v>
      </c>
      <c r="EX63" s="365">
        <v>8595</v>
      </c>
      <c r="EY63" s="365">
        <v>8593</v>
      </c>
      <c r="EZ63" s="365">
        <v>8557</v>
      </c>
      <c r="FA63" s="365">
        <v>8553</v>
      </c>
      <c r="FB63" s="365">
        <v>8541</v>
      </c>
      <c r="FC63" s="365">
        <v>8560</v>
      </c>
      <c r="FD63" s="368">
        <v>8591</v>
      </c>
      <c r="FE63" s="368">
        <v>8671</v>
      </c>
      <c r="FF63" s="368">
        <v>8569</v>
      </c>
      <c r="FG63" s="368">
        <v>8545</v>
      </c>
      <c r="FH63" s="368">
        <v>8566</v>
      </c>
      <c r="FI63" s="368">
        <v>8529</v>
      </c>
      <c r="FJ63" s="368">
        <v>8499</v>
      </c>
      <c r="FK63" s="368">
        <v>8510</v>
      </c>
      <c r="FL63" s="368">
        <v>8516</v>
      </c>
      <c r="FM63" s="368">
        <v>8525</v>
      </c>
      <c r="FN63" s="368">
        <v>8504</v>
      </c>
      <c r="FO63" s="368">
        <v>8504</v>
      </c>
      <c r="FP63" s="365">
        <v>8538</v>
      </c>
      <c r="FQ63" s="365">
        <v>8575</v>
      </c>
      <c r="FR63" s="365">
        <v>8580</v>
      </c>
      <c r="FS63" s="365">
        <v>8521</v>
      </c>
      <c r="FT63" s="365">
        <v>8506</v>
      </c>
      <c r="FU63" s="365">
        <v>8504</v>
      </c>
      <c r="FV63" s="365">
        <v>8511</v>
      </c>
      <c r="FW63" s="365">
        <v>8514</v>
      </c>
      <c r="FX63" s="365">
        <v>8490</v>
      </c>
      <c r="FY63" s="365">
        <v>8487</v>
      </c>
      <c r="FZ63" s="365">
        <v>8497</v>
      </c>
      <c r="GA63" s="365">
        <v>8508</v>
      </c>
      <c r="GB63" s="365">
        <v>8521</v>
      </c>
      <c r="GC63" s="365">
        <v>8842</v>
      </c>
      <c r="GD63" s="365">
        <v>8772</v>
      </c>
      <c r="GE63" s="365">
        <v>8730</v>
      </c>
      <c r="GF63" s="374">
        <v>8728</v>
      </c>
      <c r="GG63" s="365">
        <v>8700</v>
      </c>
      <c r="GH63" s="315">
        <v>-28</v>
      </c>
      <c r="GI63" s="316">
        <v>99.679193400550005</v>
      </c>
      <c r="GJ63" s="315">
        <v>192</v>
      </c>
      <c r="GK63" s="316">
        <v>102.256699576869</v>
      </c>
    </row>
    <row r="64" spans="1:201" ht="15" outlineLevel="2">
      <c r="A64" s="363">
        <v>86</v>
      </c>
      <c r="B64" s="364" t="s">
        <v>536</v>
      </c>
      <c r="C64" s="335" t="s">
        <v>376</v>
      </c>
      <c r="D64" s="365">
        <v>3390</v>
      </c>
      <c r="E64" s="365">
        <v>3399</v>
      </c>
      <c r="F64" s="365">
        <v>3371</v>
      </c>
      <c r="G64" s="365">
        <v>3381</v>
      </c>
      <c r="H64" s="365">
        <v>3353</v>
      </c>
      <c r="I64" s="365">
        <v>3340</v>
      </c>
      <c r="J64" s="365">
        <v>3349</v>
      </c>
      <c r="K64" s="365">
        <v>3334</v>
      </c>
      <c r="L64" s="365">
        <v>3440</v>
      </c>
      <c r="M64" s="365">
        <v>3447</v>
      </c>
      <c r="N64" s="365">
        <v>3520</v>
      </c>
      <c r="O64" s="365">
        <v>3603</v>
      </c>
      <c r="P64" s="368">
        <v>3626</v>
      </c>
      <c r="Q64" s="368">
        <v>3615</v>
      </c>
      <c r="R64" s="371">
        <v>3568</v>
      </c>
      <c r="S64" s="368">
        <v>3555</v>
      </c>
      <c r="T64" s="368">
        <v>3545</v>
      </c>
      <c r="U64" s="368">
        <v>3574</v>
      </c>
      <c r="V64" s="368">
        <v>3586</v>
      </c>
      <c r="W64" s="368">
        <v>3594</v>
      </c>
      <c r="X64" s="368">
        <v>3657</v>
      </c>
      <c r="Y64" s="368">
        <v>3664</v>
      </c>
      <c r="Z64" s="368">
        <v>3662</v>
      </c>
      <c r="AA64" s="368">
        <v>3614</v>
      </c>
      <c r="AB64" s="365">
        <v>3525</v>
      </c>
      <c r="AC64" s="365">
        <v>3540</v>
      </c>
      <c r="AD64" s="365">
        <v>3542</v>
      </c>
      <c r="AE64" s="365">
        <v>3498</v>
      </c>
      <c r="AF64" s="365">
        <v>3591</v>
      </c>
      <c r="AG64" s="365">
        <v>3575</v>
      </c>
      <c r="AH64" s="365">
        <v>3583</v>
      </c>
      <c r="AI64" s="365">
        <v>3597</v>
      </c>
      <c r="AJ64" s="365">
        <v>3574</v>
      </c>
      <c r="AK64" s="365">
        <v>3622</v>
      </c>
      <c r="AL64" s="365">
        <v>3643</v>
      </c>
      <c r="AM64" s="365">
        <v>3672</v>
      </c>
      <c r="AN64" s="368">
        <v>3621</v>
      </c>
      <c r="AO64" s="368">
        <v>3585</v>
      </c>
      <c r="AP64" s="368">
        <v>3551</v>
      </c>
      <c r="AQ64" s="368">
        <v>3532</v>
      </c>
      <c r="AR64" s="368">
        <v>3610</v>
      </c>
      <c r="AS64" s="368">
        <v>3570</v>
      </c>
      <c r="AT64" s="368">
        <v>3573</v>
      </c>
      <c r="AU64" s="368">
        <v>3595</v>
      </c>
      <c r="AV64" s="368">
        <v>3562</v>
      </c>
      <c r="AW64" s="368">
        <v>3571</v>
      </c>
      <c r="AX64" s="368">
        <v>3524</v>
      </c>
      <c r="AY64" s="368">
        <v>3502</v>
      </c>
      <c r="AZ64" s="365">
        <v>3546</v>
      </c>
      <c r="BA64" s="365">
        <v>3572</v>
      </c>
      <c r="BB64" s="365">
        <v>3559</v>
      </c>
      <c r="BC64" s="365">
        <v>3581</v>
      </c>
      <c r="BD64" s="365">
        <v>3579</v>
      </c>
      <c r="BE64" s="365">
        <v>3542</v>
      </c>
      <c r="BF64" s="365">
        <v>3523</v>
      </c>
      <c r="BG64" s="365">
        <v>3468</v>
      </c>
      <c r="BH64" s="365">
        <v>3531</v>
      </c>
      <c r="BI64" s="365">
        <v>3496</v>
      </c>
      <c r="BJ64" s="365">
        <v>3467</v>
      </c>
      <c r="BK64" s="365">
        <v>3498</v>
      </c>
      <c r="BL64" s="368">
        <v>3476</v>
      </c>
      <c r="BM64" s="368">
        <v>3502</v>
      </c>
      <c r="BN64" s="368">
        <v>3481</v>
      </c>
      <c r="BO64" s="368">
        <v>3449</v>
      </c>
      <c r="BP64" s="368">
        <v>3448</v>
      </c>
      <c r="BQ64" s="368">
        <v>3431</v>
      </c>
      <c r="BR64" s="368">
        <v>3310</v>
      </c>
      <c r="BS64" s="368">
        <v>3261</v>
      </c>
      <c r="BT64" s="368">
        <v>3212</v>
      </c>
      <c r="BU64" s="368">
        <v>3183</v>
      </c>
      <c r="BV64" s="368">
        <v>3189</v>
      </c>
      <c r="BW64" s="368">
        <v>3210</v>
      </c>
      <c r="BX64" s="365">
        <v>3219</v>
      </c>
      <c r="BY64" s="365">
        <v>3231</v>
      </c>
      <c r="BZ64" s="365">
        <v>3194</v>
      </c>
      <c r="CA64" s="365">
        <v>3152</v>
      </c>
      <c r="CB64" s="365">
        <v>3135</v>
      </c>
      <c r="CC64" s="365">
        <v>3123</v>
      </c>
      <c r="CD64" s="365">
        <v>3101</v>
      </c>
      <c r="CE64" s="365">
        <v>3093</v>
      </c>
      <c r="CF64" s="365">
        <v>3057</v>
      </c>
      <c r="CG64" s="365">
        <v>3043</v>
      </c>
      <c r="CH64" s="365">
        <v>3019</v>
      </c>
      <c r="CI64" s="365">
        <v>2978</v>
      </c>
      <c r="CJ64" s="368">
        <v>2970</v>
      </c>
      <c r="CK64" s="368">
        <v>2956</v>
      </c>
      <c r="CL64" s="368">
        <v>2929</v>
      </c>
      <c r="CM64" s="368">
        <v>2924</v>
      </c>
      <c r="CN64" s="368">
        <v>2928</v>
      </c>
      <c r="CO64" s="368">
        <v>2955</v>
      </c>
      <c r="CP64" s="368">
        <v>2955</v>
      </c>
      <c r="CQ64" s="368">
        <v>2990</v>
      </c>
      <c r="CR64" s="368">
        <v>2997</v>
      </c>
      <c r="CS64" s="368">
        <v>3000</v>
      </c>
      <c r="CT64" s="368">
        <v>3008</v>
      </c>
      <c r="CU64" s="368">
        <v>3027</v>
      </c>
      <c r="CV64" s="365">
        <v>2992</v>
      </c>
      <c r="CW64" s="365">
        <v>2980</v>
      </c>
      <c r="CX64" s="365">
        <v>2969</v>
      </c>
      <c r="CY64" s="365">
        <v>2970</v>
      </c>
      <c r="CZ64" s="365">
        <v>2976</v>
      </c>
      <c r="DA64" s="365">
        <v>2949</v>
      </c>
      <c r="DB64" s="365">
        <v>2959</v>
      </c>
      <c r="DC64" s="365">
        <v>2914</v>
      </c>
      <c r="DD64" s="365">
        <v>2916</v>
      </c>
      <c r="DE64" s="365">
        <v>2915</v>
      </c>
      <c r="DF64" s="365">
        <v>2900</v>
      </c>
      <c r="DG64" s="365">
        <v>2874</v>
      </c>
      <c r="DH64" s="368">
        <v>2845</v>
      </c>
      <c r="DI64" s="368">
        <v>2815</v>
      </c>
      <c r="DJ64" s="368">
        <v>2829</v>
      </c>
      <c r="DK64" s="368">
        <v>2820</v>
      </c>
      <c r="DL64" s="368">
        <v>2824</v>
      </c>
      <c r="DM64" s="368">
        <v>2797</v>
      </c>
      <c r="DN64" s="368">
        <v>2767</v>
      </c>
      <c r="DO64" s="368">
        <v>2750</v>
      </c>
      <c r="DP64" s="368">
        <v>2747</v>
      </c>
      <c r="DQ64" s="368">
        <v>2721</v>
      </c>
      <c r="DR64" s="368">
        <v>2701</v>
      </c>
      <c r="DS64" s="368">
        <v>2744</v>
      </c>
      <c r="DT64" s="365">
        <v>2762</v>
      </c>
      <c r="DU64" s="365">
        <v>2783</v>
      </c>
      <c r="DV64" s="365">
        <v>2794</v>
      </c>
      <c r="DW64" s="365">
        <v>2785</v>
      </c>
      <c r="DX64" s="365">
        <v>2817</v>
      </c>
      <c r="DY64" s="365">
        <v>2812</v>
      </c>
      <c r="DZ64" s="365">
        <v>2804</v>
      </c>
      <c r="EA64" s="365">
        <v>2781</v>
      </c>
      <c r="EB64" s="365">
        <v>2802</v>
      </c>
      <c r="EC64" s="365">
        <v>2791</v>
      </c>
      <c r="ED64" s="365">
        <v>2780</v>
      </c>
      <c r="EE64" s="365">
        <v>2772</v>
      </c>
      <c r="EF64" s="368">
        <v>2785</v>
      </c>
      <c r="EG64" s="368">
        <v>2771</v>
      </c>
      <c r="EH64" s="368">
        <v>2757</v>
      </c>
      <c r="EI64" s="368">
        <v>2729</v>
      </c>
      <c r="EJ64" s="368">
        <v>2702</v>
      </c>
      <c r="EK64" s="368">
        <v>2713</v>
      </c>
      <c r="EL64" s="368">
        <v>2714</v>
      </c>
      <c r="EM64" s="368">
        <v>2714</v>
      </c>
      <c r="EN64" s="368">
        <v>2744</v>
      </c>
      <c r="EO64" s="368">
        <v>2732</v>
      </c>
      <c r="EP64" s="368">
        <v>2728</v>
      </c>
      <c r="EQ64" s="368">
        <v>2724</v>
      </c>
      <c r="ER64" s="365">
        <v>2725</v>
      </c>
      <c r="ES64" s="365">
        <v>2735</v>
      </c>
      <c r="ET64" s="365">
        <v>2717</v>
      </c>
      <c r="EU64" s="365">
        <v>2706</v>
      </c>
      <c r="EV64" s="365">
        <v>2713</v>
      </c>
      <c r="EW64" s="365">
        <v>2691</v>
      </c>
      <c r="EX64" s="365">
        <v>2725</v>
      </c>
      <c r="EY64" s="365">
        <v>2740</v>
      </c>
      <c r="EZ64" s="365">
        <v>2717</v>
      </c>
      <c r="FA64" s="365">
        <v>2736</v>
      </c>
      <c r="FB64" s="365">
        <v>2717</v>
      </c>
      <c r="FC64" s="365">
        <v>2749</v>
      </c>
      <c r="FD64" s="368">
        <v>2752</v>
      </c>
      <c r="FE64" s="368">
        <v>2749</v>
      </c>
      <c r="FF64" s="368">
        <v>2715</v>
      </c>
      <c r="FG64" s="368">
        <v>2716</v>
      </c>
      <c r="FH64" s="368">
        <v>2710</v>
      </c>
      <c r="FI64" s="368">
        <v>2676</v>
      </c>
      <c r="FJ64" s="368">
        <v>2693</v>
      </c>
      <c r="FK64" s="368">
        <v>2708</v>
      </c>
      <c r="FL64" s="368">
        <v>2705</v>
      </c>
      <c r="FM64" s="368">
        <v>2703</v>
      </c>
      <c r="FN64" s="368">
        <v>2697</v>
      </c>
      <c r="FO64" s="368">
        <v>2710</v>
      </c>
      <c r="FP64" s="365">
        <v>2757</v>
      </c>
      <c r="FQ64" s="365">
        <v>2767</v>
      </c>
      <c r="FR64" s="365">
        <v>2751</v>
      </c>
      <c r="FS64" s="365">
        <v>2715</v>
      </c>
      <c r="FT64" s="365">
        <v>2723</v>
      </c>
      <c r="FU64" s="365">
        <v>2710</v>
      </c>
      <c r="FV64" s="365">
        <v>2693</v>
      </c>
      <c r="FW64" s="365">
        <v>2673</v>
      </c>
      <c r="FX64" s="365">
        <v>2669</v>
      </c>
      <c r="FY64" s="365">
        <v>2661</v>
      </c>
      <c r="FZ64" s="365">
        <v>2628</v>
      </c>
      <c r="GA64" s="365">
        <v>2618</v>
      </c>
      <c r="GB64" s="365">
        <v>2714</v>
      </c>
      <c r="GC64" s="365">
        <v>2739</v>
      </c>
      <c r="GD64" s="365">
        <v>2687</v>
      </c>
      <c r="GE64" s="365">
        <v>2691</v>
      </c>
      <c r="GF64" s="374">
        <v>2684</v>
      </c>
      <c r="GG64" s="365">
        <v>2646</v>
      </c>
      <c r="GH64" s="315">
        <v>-38</v>
      </c>
      <c r="GI64" s="316">
        <v>98.584202682563301</v>
      </c>
      <c r="GJ64" s="315">
        <v>28</v>
      </c>
      <c r="GK64" s="316">
        <v>101.069518716578</v>
      </c>
    </row>
    <row r="65" spans="1:193" ht="15" outlineLevel="2">
      <c r="A65" s="363">
        <v>107</v>
      </c>
      <c r="B65" s="364" t="s">
        <v>536</v>
      </c>
      <c r="C65" s="335" t="s">
        <v>381</v>
      </c>
      <c r="D65" s="365">
        <v>6849</v>
      </c>
      <c r="E65" s="365">
        <v>6881</v>
      </c>
      <c r="F65" s="365">
        <v>6862</v>
      </c>
      <c r="G65" s="365">
        <v>6847</v>
      </c>
      <c r="H65" s="365">
        <v>6835</v>
      </c>
      <c r="I65" s="365">
        <v>6882</v>
      </c>
      <c r="J65" s="365">
        <v>6856</v>
      </c>
      <c r="K65" s="365">
        <v>6847</v>
      </c>
      <c r="L65" s="365">
        <v>6820</v>
      </c>
      <c r="M65" s="365">
        <v>6868</v>
      </c>
      <c r="N65" s="365">
        <v>6822</v>
      </c>
      <c r="O65" s="365">
        <v>6916</v>
      </c>
      <c r="P65" s="368">
        <v>6933</v>
      </c>
      <c r="Q65" s="368">
        <v>6862</v>
      </c>
      <c r="R65" s="371">
        <v>6885</v>
      </c>
      <c r="S65" s="368">
        <v>6219</v>
      </c>
      <c r="T65" s="368">
        <v>6653</v>
      </c>
      <c r="U65" s="368">
        <v>6581</v>
      </c>
      <c r="V65" s="368">
        <v>6682</v>
      </c>
      <c r="W65" s="368">
        <v>6670</v>
      </c>
      <c r="X65" s="368">
        <v>6714</v>
      </c>
      <c r="Y65" s="368">
        <v>6740</v>
      </c>
      <c r="Z65" s="368">
        <v>6723</v>
      </c>
      <c r="AA65" s="368">
        <v>6804</v>
      </c>
      <c r="AB65" s="365">
        <v>6744</v>
      </c>
      <c r="AC65" s="365">
        <v>6732</v>
      </c>
      <c r="AD65" s="365">
        <v>6728</v>
      </c>
      <c r="AE65" s="365">
        <v>6702</v>
      </c>
      <c r="AF65" s="365">
        <v>6690</v>
      </c>
      <c r="AG65" s="365">
        <v>6621</v>
      </c>
      <c r="AH65" s="365">
        <v>6586</v>
      </c>
      <c r="AI65" s="365">
        <v>6616</v>
      </c>
      <c r="AJ65" s="365">
        <v>6681</v>
      </c>
      <c r="AK65" s="365">
        <v>6705</v>
      </c>
      <c r="AL65" s="365">
        <v>6668</v>
      </c>
      <c r="AM65" s="365">
        <v>6675</v>
      </c>
      <c r="AN65" s="368">
        <v>6680</v>
      </c>
      <c r="AO65" s="368">
        <v>6639</v>
      </c>
      <c r="AP65" s="368">
        <v>6663</v>
      </c>
      <c r="AQ65" s="368">
        <v>6674</v>
      </c>
      <c r="AR65" s="368">
        <v>6685</v>
      </c>
      <c r="AS65" s="368">
        <v>6641</v>
      </c>
      <c r="AT65" s="368">
        <v>6605</v>
      </c>
      <c r="AU65" s="368">
        <v>6595</v>
      </c>
      <c r="AV65" s="368">
        <v>6548</v>
      </c>
      <c r="AW65" s="368">
        <v>6554</v>
      </c>
      <c r="AX65" s="368">
        <v>6538</v>
      </c>
      <c r="AY65" s="368">
        <v>6552</v>
      </c>
      <c r="AZ65" s="365">
        <v>6549</v>
      </c>
      <c r="BA65" s="365">
        <v>6548</v>
      </c>
      <c r="BB65" s="365">
        <v>6561</v>
      </c>
      <c r="BC65" s="365">
        <v>6527</v>
      </c>
      <c r="BD65" s="365">
        <v>6468</v>
      </c>
      <c r="BE65" s="365">
        <v>6508</v>
      </c>
      <c r="BF65" s="365">
        <v>6498</v>
      </c>
      <c r="BG65" s="365">
        <v>6431</v>
      </c>
      <c r="BH65" s="365">
        <v>6440</v>
      </c>
      <c r="BI65" s="365">
        <v>6399</v>
      </c>
      <c r="BJ65" s="365">
        <v>6442</v>
      </c>
      <c r="BK65" s="365">
        <v>6465</v>
      </c>
      <c r="BL65" s="368">
        <v>6423</v>
      </c>
      <c r="BM65" s="368">
        <v>6392</v>
      </c>
      <c r="BN65" s="368">
        <v>6367</v>
      </c>
      <c r="BO65" s="368">
        <v>6403</v>
      </c>
      <c r="BP65" s="368">
        <v>6389</v>
      </c>
      <c r="BQ65" s="368">
        <v>6332</v>
      </c>
      <c r="BR65" s="368">
        <v>6234</v>
      </c>
      <c r="BS65" s="368">
        <v>6185</v>
      </c>
      <c r="BT65" s="368">
        <v>6176</v>
      </c>
      <c r="BU65" s="368">
        <v>6171</v>
      </c>
      <c r="BV65" s="368">
        <v>6184</v>
      </c>
      <c r="BW65" s="368">
        <v>6182</v>
      </c>
      <c r="BX65" s="365">
        <v>6162</v>
      </c>
      <c r="BY65" s="365">
        <v>6148</v>
      </c>
      <c r="BZ65" s="365">
        <v>6104</v>
      </c>
      <c r="CA65" s="365">
        <v>6071</v>
      </c>
      <c r="CB65" s="365">
        <v>6008</v>
      </c>
      <c r="CC65" s="365">
        <v>5896</v>
      </c>
      <c r="CD65" s="365">
        <v>5967</v>
      </c>
      <c r="CE65" s="365">
        <v>5956</v>
      </c>
      <c r="CF65" s="365">
        <v>5927</v>
      </c>
      <c r="CG65" s="365">
        <v>5896</v>
      </c>
      <c r="CH65" s="365">
        <v>5863</v>
      </c>
      <c r="CI65" s="365">
        <v>5837</v>
      </c>
      <c r="CJ65" s="368">
        <v>5842</v>
      </c>
      <c r="CK65" s="368">
        <v>5887</v>
      </c>
      <c r="CL65" s="368">
        <v>5898</v>
      </c>
      <c r="CM65" s="368">
        <v>5916</v>
      </c>
      <c r="CN65" s="368">
        <v>5936</v>
      </c>
      <c r="CO65" s="368">
        <v>5971</v>
      </c>
      <c r="CP65" s="368">
        <v>6033</v>
      </c>
      <c r="CQ65" s="368">
        <v>6086</v>
      </c>
      <c r="CR65" s="368">
        <v>6090</v>
      </c>
      <c r="CS65" s="368">
        <v>6050</v>
      </c>
      <c r="CT65" s="368">
        <v>6042</v>
      </c>
      <c r="CU65" s="368">
        <v>6016</v>
      </c>
      <c r="CV65" s="365">
        <v>6005</v>
      </c>
      <c r="CW65" s="365">
        <v>6003</v>
      </c>
      <c r="CX65" s="365">
        <v>5960</v>
      </c>
      <c r="CY65" s="365">
        <v>5981</v>
      </c>
      <c r="CZ65" s="365">
        <v>6001</v>
      </c>
      <c r="DA65" s="365">
        <v>5979</v>
      </c>
      <c r="DB65" s="365">
        <v>5990</v>
      </c>
      <c r="DC65" s="365">
        <v>5999</v>
      </c>
      <c r="DD65" s="365">
        <v>5977</v>
      </c>
      <c r="DE65" s="365">
        <v>5962</v>
      </c>
      <c r="DF65" s="365">
        <v>5993</v>
      </c>
      <c r="DG65" s="365">
        <v>5953</v>
      </c>
      <c r="DH65" s="368">
        <v>5945</v>
      </c>
      <c r="DI65" s="368">
        <v>5860</v>
      </c>
      <c r="DJ65" s="368">
        <v>5876</v>
      </c>
      <c r="DK65" s="368">
        <v>5829</v>
      </c>
      <c r="DL65" s="368">
        <v>5833</v>
      </c>
      <c r="DM65" s="368">
        <v>5768</v>
      </c>
      <c r="DN65" s="368">
        <v>5739</v>
      </c>
      <c r="DO65" s="368">
        <v>5735</v>
      </c>
      <c r="DP65" s="368">
        <v>5744</v>
      </c>
      <c r="DQ65" s="368">
        <v>5699</v>
      </c>
      <c r="DR65" s="368">
        <v>5676</v>
      </c>
      <c r="DS65" s="368">
        <v>5657</v>
      </c>
      <c r="DT65" s="365">
        <v>5592</v>
      </c>
      <c r="DU65" s="365">
        <v>5646</v>
      </c>
      <c r="DV65" s="365">
        <v>5636</v>
      </c>
      <c r="DW65" s="365">
        <v>5676</v>
      </c>
      <c r="DX65" s="365">
        <v>5720</v>
      </c>
      <c r="DY65" s="365">
        <v>5722</v>
      </c>
      <c r="DZ65" s="365">
        <v>5732</v>
      </c>
      <c r="EA65" s="365">
        <v>5706</v>
      </c>
      <c r="EB65" s="365">
        <v>5692</v>
      </c>
      <c r="EC65" s="365">
        <v>5714</v>
      </c>
      <c r="ED65" s="365">
        <v>5683</v>
      </c>
      <c r="EE65" s="365">
        <v>5715</v>
      </c>
      <c r="EF65" s="368">
        <v>5729</v>
      </c>
      <c r="EG65" s="368">
        <v>5769</v>
      </c>
      <c r="EH65" s="368">
        <v>5738</v>
      </c>
      <c r="EI65" s="368">
        <v>5738</v>
      </c>
      <c r="EJ65" s="368">
        <v>5720</v>
      </c>
      <c r="EK65" s="368">
        <v>5700</v>
      </c>
      <c r="EL65" s="368">
        <v>5747</v>
      </c>
      <c r="EM65" s="368">
        <v>5777</v>
      </c>
      <c r="EN65" s="368">
        <v>5839</v>
      </c>
      <c r="EO65" s="368">
        <v>5824</v>
      </c>
      <c r="EP65" s="368">
        <v>5808</v>
      </c>
      <c r="EQ65" s="368">
        <v>5793</v>
      </c>
      <c r="ER65" s="365">
        <v>5808</v>
      </c>
      <c r="ES65" s="365">
        <v>5796</v>
      </c>
      <c r="ET65" s="365">
        <v>5721</v>
      </c>
      <c r="EU65" s="365">
        <v>5681</v>
      </c>
      <c r="EV65" s="365">
        <v>5668</v>
      </c>
      <c r="EW65" s="365">
        <v>5653</v>
      </c>
      <c r="EX65" s="365">
        <v>5738</v>
      </c>
      <c r="EY65" s="365">
        <v>5747</v>
      </c>
      <c r="EZ65" s="365">
        <v>5709</v>
      </c>
      <c r="FA65" s="365">
        <v>5728</v>
      </c>
      <c r="FB65" s="365">
        <v>5707</v>
      </c>
      <c r="FC65" s="365">
        <v>5687</v>
      </c>
      <c r="FD65" s="368">
        <v>5747</v>
      </c>
      <c r="FE65" s="368">
        <v>5759</v>
      </c>
      <c r="FF65" s="368">
        <v>5672</v>
      </c>
      <c r="FG65" s="368">
        <v>5638</v>
      </c>
      <c r="FH65" s="368">
        <v>5657</v>
      </c>
      <c r="FI65" s="368">
        <v>5632</v>
      </c>
      <c r="FJ65" s="368">
        <v>5629</v>
      </c>
      <c r="FK65" s="368">
        <v>5650</v>
      </c>
      <c r="FL65" s="368">
        <v>5647</v>
      </c>
      <c r="FM65" s="368">
        <v>5674</v>
      </c>
      <c r="FN65" s="368">
        <v>5671</v>
      </c>
      <c r="FO65" s="368">
        <v>5659</v>
      </c>
      <c r="FP65" s="365">
        <v>5693</v>
      </c>
      <c r="FQ65" s="365">
        <v>5739</v>
      </c>
      <c r="FR65" s="365">
        <v>5714</v>
      </c>
      <c r="FS65" s="365">
        <v>5608</v>
      </c>
      <c r="FT65" s="365">
        <v>5561</v>
      </c>
      <c r="FU65" s="365">
        <v>5554</v>
      </c>
      <c r="FV65" s="365">
        <v>5536</v>
      </c>
      <c r="FW65" s="365">
        <v>5518</v>
      </c>
      <c r="FX65" s="365">
        <v>5484</v>
      </c>
      <c r="FY65" s="365">
        <v>5523</v>
      </c>
      <c r="FZ65" s="365">
        <v>5511</v>
      </c>
      <c r="GA65" s="365">
        <v>5513</v>
      </c>
      <c r="GB65" s="365">
        <v>5567</v>
      </c>
      <c r="GC65" s="365">
        <v>5698</v>
      </c>
      <c r="GD65" s="365">
        <v>5577</v>
      </c>
      <c r="GE65" s="365">
        <v>5550</v>
      </c>
      <c r="GF65" s="374">
        <v>5534</v>
      </c>
      <c r="GG65" s="365">
        <v>5514</v>
      </c>
      <c r="GH65" s="315">
        <v>-20</v>
      </c>
      <c r="GI65" s="316">
        <v>99.638597759306094</v>
      </c>
      <c r="GJ65" s="315">
        <v>1</v>
      </c>
      <c r="GK65" s="316">
        <v>100.01813894431299</v>
      </c>
    </row>
    <row r="66" spans="1:193" ht="15" outlineLevel="2">
      <c r="A66" s="363">
        <v>134</v>
      </c>
      <c r="B66" s="364" t="s">
        <v>536</v>
      </c>
      <c r="C66" s="335" t="s">
        <v>386</v>
      </c>
      <c r="D66" s="365">
        <v>6480</v>
      </c>
      <c r="E66" s="365">
        <v>6525</v>
      </c>
      <c r="F66" s="365">
        <v>6498</v>
      </c>
      <c r="G66" s="365">
        <v>6499</v>
      </c>
      <c r="H66" s="365">
        <v>6492</v>
      </c>
      <c r="I66" s="365">
        <v>6512</v>
      </c>
      <c r="J66" s="365">
        <v>6511</v>
      </c>
      <c r="K66" s="365">
        <v>6500</v>
      </c>
      <c r="L66" s="365">
        <v>6541</v>
      </c>
      <c r="M66" s="365">
        <v>6544</v>
      </c>
      <c r="N66" s="365">
        <v>6558</v>
      </c>
      <c r="O66" s="365">
        <v>6689</v>
      </c>
      <c r="P66" s="368">
        <v>6671</v>
      </c>
      <c r="Q66" s="368">
        <v>6714</v>
      </c>
      <c r="R66" s="371">
        <v>6779</v>
      </c>
      <c r="S66" s="368">
        <v>6319</v>
      </c>
      <c r="T66" s="368">
        <v>6344</v>
      </c>
      <c r="U66" s="368">
        <v>6636</v>
      </c>
      <c r="V66" s="368">
        <v>6607</v>
      </c>
      <c r="W66" s="368">
        <v>6568</v>
      </c>
      <c r="X66" s="368">
        <v>6589</v>
      </c>
      <c r="Y66" s="368">
        <v>6647</v>
      </c>
      <c r="Z66" s="368">
        <v>6628</v>
      </c>
      <c r="AA66" s="368">
        <v>6610</v>
      </c>
      <c r="AB66" s="365">
        <v>6849</v>
      </c>
      <c r="AC66" s="365">
        <v>6866</v>
      </c>
      <c r="AD66" s="365">
        <v>6841</v>
      </c>
      <c r="AE66" s="365">
        <v>6803</v>
      </c>
      <c r="AF66" s="365">
        <v>6765</v>
      </c>
      <c r="AG66" s="365">
        <v>6739</v>
      </c>
      <c r="AH66" s="365">
        <v>6671</v>
      </c>
      <c r="AI66" s="365">
        <v>6722</v>
      </c>
      <c r="AJ66" s="365">
        <v>6721</v>
      </c>
      <c r="AK66" s="365">
        <v>6747</v>
      </c>
      <c r="AL66" s="365">
        <v>6704</v>
      </c>
      <c r="AM66" s="365">
        <v>6738</v>
      </c>
      <c r="AN66" s="368">
        <v>6737</v>
      </c>
      <c r="AO66" s="368">
        <v>6750</v>
      </c>
      <c r="AP66" s="368">
        <v>6716</v>
      </c>
      <c r="AQ66" s="368">
        <v>6665</v>
      </c>
      <c r="AR66" s="368">
        <v>6677</v>
      </c>
      <c r="AS66" s="368">
        <v>6662</v>
      </c>
      <c r="AT66" s="368">
        <v>6678</v>
      </c>
      <c r="AU66" s="368">
        <v>6676</v>
      </c>
      <c r="AV66" s="368">
        <v>6633</v>
      </c>
      <c r="AW66" s="368">
        <v>6657</v>
      </c>
      <c r="AX66" s="368">
        <v>6623</v>
      </c>
      <c r="AY66" s="368">
        <v>6662</v>
      </c>
      <c r="AZ66" s="365">
        <v>6651</v>
      </c>
      <c r="BA66" s="365">
        <v>6668</v>
      </c>
      <c r="BB66" s="365">
        <v>6632</v>
      </c>
      <c r="BC66" s="365">
        <v>6634</v>
      </c>
      <c r="BD66" s="365">
        <v>6641</v>
      </c>
      <c r="BE66" s="365">
        <v>6580</v>
      </c>
      <c r="BF66" s="365">
        <v>6585</v>
      </c>
      <c r="BG66" s="365">
        <v>6530</v>
      </c>
      <c r="BH66" s="365">
        <v>6523</v>
      </c>
      <c r="BI66" s="365">
        <v>6484</v>
      </c>
      <c r="BJ66" s="365">
        <v>6471</v>
      </c>
      <c r="BK66" s="365">
        <v>6495</v>
      </c>
      <c r="BL66" s="368">
        <v>6485</v>
      </c>
      <c r="BM66" s="368">
        <v>6492</v>
      </c>
      <c r="BN66" s="368">
        <v>6488</v>
      </c>
      <c r="BO66" s="368">
        <v>6484</v>
      </c>
      <c r="BP66" s="368">
        <v>6490</v>
      </c>
      <c r="BQ66" s="368">
        <v>6464</v>
      </c>
      <c r="BR66" s="368">
        <v>6406</v>
      </c>
      <c r="BS66" s="368">
        <v>6370</v>
      </c>
      <c r="BT66" s="368">
        <v>6343</v>
      </c>
      <c r="BU66" s="368">
        <v>6321</v>
      </c>
      <c r="BV66" s="368">
        <v>6291</v>
      </c>
      <c r="BW66" s="368">
        <v>6294</v>
      </c>
      <c r="BX66" s="365">
        <v>6292</v>
      </c>
      <c r="BY66" s="365">
        <v>6282</v>
      </c>
      <c r="BZ66" s="365">
        <v>6267</v>
      </c>
      <c r="CA66" s="365">
        <v>6188</v>
      </c>
      <c r="CB66" s="365">
        <v>6148</v>
      </c>
      <c r="CC66" s="365">
        <v>6117</v>
      </c>
      <c r="CD66" s="365">
        <v>6108</v>
      </c>
      <c r="CE66" s="365">
        <v>6099</v>
      </c>
      <c r="CF66" s="365">
        <v>6091</v>
      </c>
      <c r="CG66" s="365">
        <v>6057</v>
      </c>
      <c r="CH66" s="365">
        <v>6091</v>
      </c>
      <c r="CI66" s="365">
        <v>6090</v>
      </c>
      <c r="CJ66" s="368">
        <v>6063</v>
      </c>
      <c r="CK66" s="368">
        <v>6051</v>
      </c>
      <c r="CL66" s="368">
        <v>6062</v>
      </c>
      <c r="CM66" s="368">
        <v>6050</v>
      </c>
      <c r="CN66" s="368">
        <v>6043</v>
      </c>
      <c r="CO66" s="368">
        <v>6078</v>
      </c>
      <c r="CP66" s="368">
        <v>6120</v>
      </c>
      <c r="CQ66" s="368">
        <v>6150</v>
      </c>
      <c r="CR66" s="368">
        <v>6149</v>
      </c>
      <c r="CS66" s="368">
        <v>6170</v>
      </c>
      <c r="CT66" s="368">
        <v>6185</v>
      </c>
      <c r="CU66" s="368">
        <v>6210</v>
      </c>
      <c r="CV66" s="365">
        <v>6204</v>
      </c>
      <c r="CW66" s="365">
        <v>6177</v>
      </c>
      <c r="CX66" s="365">
        <v>6191</v>
      </c>
      <c r="CY66" s="365">
        <v>6174</v>
      </c>
      <c r="CZ66" s="365">
        <v>6151</v>
      </c>
      <c r="DA66" s="365">
        <v>6143</v>
      </c>
      <c r="DB66" s="365">
        <v>6138</v>
      </c>
      <c r="DC66" s="365">
        <v>6103</v>
      </c>
      <c r="DD66" s="365">
        <v>6114</v>
      </c>
      <c r="DE66" s="365">
        <v>6153</v>
      </c>
      <c r="DF66" s="365">
        <v>6171</v>
      </c>
      <c r="DG66" s="365">
        <v>6170</v>
      </c>
      <c r="DH66" s="368">
        <v>6169</v>
      </c>
      <c r="DI66" s="368">
        <v>6130</v>
      </c>
      <c r="DJ66" s="368">
        <v>6150</v>
      </c>
      <c r="DK66" s="368">
        <v>6136</v>
      </c>
      <c r="DL66" s="368">
        <v>6117</v>
      </c>
      <c r="DM66" s="368">
        <v>6099</v>
      </c>
      <c r="DN66" s="368">
        <v>6085</v>
      </c>
      <c r="DO66" s="368">
        <v>6072</v>
      </c>
      <c r="DP66" s="368">
        <v>6067</v>
      </c>
      <c r="DQ66" s="368">
        <v>6058</v>
      </c>
      <c r="DR66" s="368">
        <v>6037</v>
      </c>
      <c r="DS66" s="368">
        <v>6124</v>
      </c>
      <c r="DT66" s="365">
        <v>6176</v>
      </c>
      <c r="DU66" s="365">
        <v>6230</v>
      </c>
      <c r="DV66" s="365">
        <v>6245</v>
      </c>
      <c r="DW66" s="365">
        <v>6254</v>
      </c>
      <c r="DX66" s="365">
        <v>6283</v>
      </c>
      <c r="DY66" s="365">
        <v>6312</v>
      </c>
      <c r="DZ66" s="365">
        <v>6348</v>
      </c>
      <c r="EA66" s="365">
        <v>6317</v>
      </c>
      <c r="EB66" s="365">
        <v>6348</v>
      </c>
      <c r="EC66" s="365">
        <v>6327</v>
      </c>
      <c r="ED66" s="365">
        <v>6299</v>
      </c>
      <c r="EE66" s="365">
        <v>6310</v>
      </c>
      <c r="EF66" s="368">
        <v>6341</v>
      </c>
      <c r="EG66" s="368">
        <v>6349</v>
      </c>
      <c r="EH66" s="368">
        <v>6324</v>
      </c>
      <c r="EI66" s="368">
        <v>6308</v>
      </c>
      <c r="EJ66" s="368">
        <v>6294</v>
      </c>
      <c r="EK66" s="368">
        <v>6325</v>
      </c>
      <c r="EL66" s="368">
        <v>6334</v>
      </c>
      <c r="EM66" s="368">
        <v>6328</v>
      </c>
      <c r="EN66" s="368">
        <v>6309</v>
      </c>
      <c r="EO66" s="368">
        <v>6331</v>
      </c>
      <c r="EP66" s="368">
        <v>6320</v>
      </c>
      <c r="EQ66" s="368">
        <v>6312</v>
      </c>
      <c r="ER66" s="365">
        <v>6300</v>
      </c>
      <c r="ES66" s="365">
        <v>6289</v>
      </c>
      <c r="ET66" s="365">
        <v>6294</v>
      </c>
      <c r="EU66" s="365">
        <v>6301</v>
      </c>
      <c r="EV66" s="365">
        <v>6324</v>
      </c>
      <c r="EW66" s="365">
        <v>6319</v>
      </c>
      <c r="EX66" s="365">
        <v>6395</v>
      </c>
      <c r="EY66" s="365">
        <v>6399</v>
      </c>
      <c r="EZ66" s="365">
        <v>6413</v>
      </c>
      <c r="FA66" s="365">
        <v>6405</v>
      </c>
      <c r="FB66" s="365">
        <v>6378</v>
      </c>
      <c r="FC66" s="365">
        <v>6394</v>
      </c>
      <c r="FD66" s="368">
        <v>6404</v>
      </c>
      <c r="FE66" s="368">
        <v>6367</v>
      </c>
      <c r="FF66" s="368">
        <v>6344</v>
      </c>
      <c r="FG66" s="368">
        <v>6329</v>
      </c>
      <c r="FH66" s="368">
        <v>6305</v>
      </c>
      <c r="FI66" s="368">
        <v>6245</v>
      </c>
      <c r="FJ66" s="368">
        <v>6257</v>
      </c>
      <c r="FK66" s="368">
        <v>6261</v>
      </c>
      <c r="FL66" s="368">
        <v>6254</v>
      </c>
      <c r="FM66" s="368">
        <v>6227</v>
      </c>
      <c r="FN66" s="368">
        <v>6207</v>
      </c>
      <c r="FO66" s="368">
        <v>6215</v>
      </c>
      <c r="FP66" s="365">
        <v>6233</v>
      </c>
      <c r="FQ66" s="365">
        <v>6271</v>
      </c>
      <c r="FR66" s="365">
        <v>6241</v>
      </c>
      <c r="FS66" s="365">
        <v>6228</v>
      </c>
      <c r="FT66" s="365">
        <v>6248</v>
      </c>
      <c r="FU66" s="365">
        <v>6243</v>
      </c>
      <c r="FV66" s="365">
        <v>6240</v>
      </c>
      <c r="FW66" s="365">
        <v>6218</v>
      </c>
      <c r="FX66" s="365">
        <v>6219</v>
      </c>
      <c r="FY66" s="365">
        <v>6200</v>
      </c>
      <c r="FZ66" s="365">
        <v>6188</v>
      </c>
      <c r="GA66" s="365">
        <v>6192</v>
      </c>
      <c r="GB66" s="365">
        <v>6217</v>
      </c>
      <c r="GC66" s="365">
        <v>6480</v>
      </c>
      <c r="GD66" s="365">
        <v>6452</v>
      </c>
      <c r="GE66" s="365">
        <v>6445</v>
      </c>
      <c r="GF66" s="374">
        <v>6417</v>
      </c>
      <c r="GG66" s="365">
        <v>6364</v>
      </c>
      <c r="GH66" s="315">
        <v>-53</v>
      </c>
      <c r="GI66" s="316">
        <v>99.174068879538694</v>
      </c>
      <c r="GJ66" s="315">
        <v>172</v>
      </c>
      <c r="GK66" s="316">
        <v>102.777777777778</v>
      </c>
    </row>
    <row r="67" spans="1:193" ht="15" outlineLevel="2">
      <c r="A67" s="363">
        <v>150</v>
      </c>
      <c r="B67" s="364" t="s">
        <v>536</v>
      </c>
      <c r="C67" s="335" t="s">
        <v>392</v>
      </c>
      <c r="D67" s="365">
        <v>2129</v>
      </c>
      <c r="E67" s="365">
        <v>2143</v>
      </c>
      <c r="F67" s="365">
        <v>2100</v>
      </c>
      <c r="G67" s="365">
        <v>2079</v>
      </c>
      <c r="H67" s="365">
        <v>2084</v>
      </c>
      <c r="I67" s="365">
        <v>2106</v>
      </c>
      <c r="J67" s="365">
        <v>2068</v>
      </c>
      <c r="K67" s="365">
        <v>2106</v>
      </c>
      <c r="L67" s="365">
        <v>2027</v>
      </c>
      <c r="M67" s="365">
        <v>2075</v>
      </c>
      <c r="N67" s="365">
        <v>2088</v>
      </c>
      <c r="O67" s="365">
        <v>2078</v>
      </c>
      <c r="P67" s="368">
        <v>2031</v>
      </c>
      <c r="Q67" s="368">
        <v>2088</v>
      </c>
      <c r="R67" s="371">
        <v>2109</v>
      </c>
      <c r="S67" s="368">
        <v>2051</v>
      </c>
      <c r="T67" s="368">
        <v>2010</v>
      </c>
      <c r="U67" s="368">
        <v>2018</v>
      </c>
      <c r="V67" s="368">
        <v>2067</v>
      </c>
      <c r="W67" s="368">
        <v>2133</v>
      </c>
      <c r="X67" s="368">
        <v>2101</v>
      </c>
      <c r="Y67" s="368">
        <v>2094</v>
      </c>
      <c r="Z67" s="368">
        <v>2094</v>
      </c>
      <c r="AA67" s="368">
        <v>2069</v>
      </c>
      <c r="AB67" s="365">
        <v>2058</v>
      </c>
      <c r="AC67" s="365">
        <v>2064</v>
      </c>
      <c r="AD67" s="365">
        <v>2011</v>
      </c>
      <c r="AE67" s="365">
        <v>1970</v>
      </c>
      <c r="AF67" s="365">
        <v>1940</v>
      </c>
      <c r="AG67" s="365">
        <v>1882</v>
      </c>
      <c r="AH67" s="365">
        <v>1805</v>
      </c>
      <c r="AI67" s="365">
        <v>1795</v>
      </c>
      <c r="AJ67" s="365">
        <v>1793</v>
      </c>
      <c r="AK67" s="365">
        <v>1792</v>
      </c>
      <c r="AL67" s="365">
        <v>1773</v>
      </c>
      <c r="AM67" s="365">
        <v>1800</v>
      </c>
      <c r="AN67" s="368">
        <v>1810</v>
      </c>
      <c r="AO67" s="368">
        <v>1783</v>
      </c>
      <c r="AP67" s="368">
        <v>1802</v>
      </c>
      <c r="AQ67" s="368">
        <v>1767</v>
      </c>
      <c r="AR67" s="368">
        <v>1780</v>
      </c>
      <c r="AS67" s="368">
        <v>1783</v>
      </c>
      <c r="AT67" s="368">
        <v>1792</v>
      </c>
      <c r="AU67" s="368">
        <v>1783</v>
      </c>
      <c r="AV67" s="368">
        <v>1769</v>
      </c>
      <c r="AW67" s="368">
        <v>1754</v>
      </c>
      <c r="AX67" s="368">
        <v>1701</v>
      </c>
      <c r="AY67" s="368">
        <v>1714</v>
      </c>
      <c r="AZ67" s="365">
        <v>1721</v>
      </c>
      <c r="BA67" s="365">
        <v>1735</v>
      </c>
      <c r="BB67" s="365">
        <v>1726</v>
      </c>
      <c r="BC67" s="365">
        <v>1762</v>
      </c>
      <c r="BD67" s="365">
        <v>1767</v>
      </c>
      <c r="BE67" s="365">
        <v>1720</v>
      </c>
      <c r="BF67" s="365">
        <v>1694</v>
      </c>
      <c r="BG67" s="365">
        <v>1662</v>
      </c>
      <c r="BH67" s="365">
        <v>1689</v>
      </c>
      <c r="BI67" s="365">
        <v>1655</v>
      </c>
      <c r="BJ67" s="365">
        <v>1656</v>
      </c>
      <c r="BK67" s="365">
        <v>1681</v>
      </c>
      <c r="BL67" s="368">
        <v>1690</v>
      </c>
      <c r="BM67" s="368">
        <v>1699</v>
      </c>
      <c r="BN67" s="368">
        <v>1693</v>
      </c>
      <c r="BO67" s="368">
        <v>1697</v>
      </c>
      <c r="BP67" s="368">
        <v>1701</v>
      </c>
      <c r="BQ67" s="368">
        <v>1688</v>
      </c>
      <c r="BR67" s="368">
        <v>1587</v>
      </c>
      <c r="BS67" s="368">
        <v>1548</v>
      </c>
      <c r="BT67" s="368">
        <v>1540</v>
      </c>
      <c r="BU67" s="368">
        <v>1554</v>
      </c>
      <c r="BV67" s="368">
        <v>1578</v>
      </c>
      <c r="BW67" s="368">
        <v>1585</v>
      </c>
      <c r="BX67" s="365">
        <v>1587</v>
      </c>
      <c r="BY67" s="365">
        <v>1597</v>
      </c>
      <c r="BZ67" s="365">
        <v>1610</v>
      </c>
      <c r="CA67" s="365">
        <v>1579</v>
      </c>
      <c r="CB67" s="365">
        <v>1583</v>
      </c>
      <c r="CC67" s="365">
        <v>1572</v>
      </c>
      <c r="CD67" s="365">
        <v>1564</v>
      </c>
      <c r="CE67" s="365">
        <v>1585</v>
      </c>
      <c r="CF67" s="365">
        <v>1593</v>
      </c>
      <c r="CG67" s="365">
        <v>1596</v>
      </c>
      <c r="CH67" s="365">
        <v>1591</v>
      </c>
      <c r="CI67" s="365">
        <v>1578</v>
      </c>
      <c r="CJ67" s="368">
        <v>1569</v>
      </c>
      <c r="CK67" s="368">
        <v>1563</v>
      </c>
      <c r="CL67" s="368">
        <v>1548</v>
      </c>
      <c r="CM67" s="368">
        <v>1561</v>
      </c>
      <c r="CN67" s="368">
        <v>1537</v>
      </c>
      <c r="CO67" s="368">
        <v>1543</v>
      </c>
      <c r="CP67" s="368">
        <v>1565</v>
      </c>
      <c r="CQ67" s="368">
        <v>1551</v>
      </c>
      <c r="CR67" s="368">
        <v>1554</v>
      </c>
      <c r="CS67" s="368">
        <v>1569</v>
      </c>
      <c r="CT67" s="368">
        <v>1577</v>
      </c>
      <c r="CU67" s="368">
        <v>1583</v>
      </c>
      <c r="CV67" s="365">
        <v>1589</v>
      </c>
      <c r="CW67" s="365">
        <v>1576</v>
      </c>
      <c r="CX67" s="365">
        <v>1567</v>
      </c>
      <c r="CY67" s="365">
        <v>1583</v>
      </c>
      <c r="CZ67" s="365">
        <v>1600</v>
      </c>
      <c r="DA67" s="365">
        <v>1603</v>
      </c>
      <c r="DB67" s="365">
        <v>1581</v>
      </c>
      <c r="DC67" s="365">
        <v>1580</v>
      </c>
      <c r="DD67" s="365">
        <v>1588</v>
      </c>
      <c r="DE67" s="365">
        <v>1584</v>
      </c>
      <c r="DF67" s="365">
        <v>1597</v>
      </c>
      <c r="DG67" s="365">
        <v>1588</v>
      </c>
      <c r="DH67" s="368">
        <v>1571</v>
      </c>
      <c r="DI67" s="368">
        <v>1584</v>
      </c>
      <c r="DJ67" s="368">
        <v>1583</v>
      </c>
      <c r="DK67" s="368">
        <v>1564</v>
      </c>
      <c r="DL67" s="368">
        <v>1559</v>
      </c>
      <c r="DM67" s="368">
        <v>1550</v>
      </c>
      <c r="DN67" s="368">
        <v>1544</v>
      </c>
      <c r="DO67" s="368">
        <v>1551</v>
      </c>
      <c r="DP67" s="368">
        <v>1566</v>
      </c>
      <c r="DQ67" s="368">
        <v>1549</v>
      </c>
      <c r="DR67" s="368">
        <v>1548</v>
      </c>
      <c r="DS67" s="368">
        <v>1573</v>
      </c>
      <c r="DT67" s="365">
        <v>1560</v>
      </c>
      <c r="DU67" s="365">
        <v>1586</v>
      </c>
      <c r="DV67" s="365">
        <v>1596</v>
      </c>
      <c r="DW67" s="365">
        <v>1600</v>
      </c>
      <c r="DX67" s="365">
        <v>1614</v>
      </c>
      <c r="DY67" s="365">
        <v>1612</v>
      </c>
      <c r="DZ67" s="365">
        <v>1612</v>
      </c>
      <c r="EA67" s="365">
        <v>1592</v>
      </c>
      <c r="EB67" s="365">
        <v>1595</v>
      </c>
      <c r="EC67" s="365">
        <v>1590</v>
      </c>
      <c r="ED67" s="365">
        <v>1582</v>
      </c>
      <c r="EE67" s="365">
        <v>1572</v>
      </c>
      <c r="EF67" s="368">
        <v>1584</v>
      </c>
      <c r="EG67" s="368">
        <v>1589</v>
      </c>
      <c r="EH67" s="368">
        <v>1568</v>
      </c>
      <c r="EI67" s="368">
        <v>1556</v>
      </c>
      <c r="EJ67" s="368">
        <v>1544</v>
      </c>
      <c r="EK67" s="368">
        <v>1556</v>
      </c>
      <c r="EL67" s="368">
        <v>1535</v>
      </c>
      <c r="EM67" s="368">
        <v>1544</v>
      </c>
      <c r="EN67" s="368">
        <v>1548</v>
      </c>
      <c r="EO67" s="368">
        <v>1556</v>
      </c>
      <c r="EP67" s="368">
        <v>1544</v>
      </c>
      <c r="EQ67" s="368">
        <v>1551</v>
      </c>
      <c r="ER67" s="365">
        <v>1565</v>
      </c>
      <c r="ES67" s="365">
        <v>1550</v>
      </c>
      <c r="ET67" s="365">
        <v>1535</v>
      </c>
      <c r="EU67" s="365">
        <v>1541</v>
      </c>
      <c r="EV67" s="365">
        <v>1546</v>
      </c>
      <c r="EW67" s="365">
        <v>1528</v>
      </c>
      <c r="EX67" s="365">
        <v>1621</v>
      </c>
      <c r="EY67" s="365">
        <v>1618</v>
      </c>
      <c r="EZ67" s="365">
        <v>1616</v>
      </c>
      <c r="FA67" s="365">
        <v>1620</v>
      </c>
      <c r="FB67" s="365">
        <v>1626</v>
      </c>
      <c r="FC67" s="365">
        <v>1641</v>
      </c>
      <c r="FD67" s="368">
        <v>1653</v>
      </c>
      <c r="FE67" s="368">
        <v>1648</v>
      </c>
      <c r="FF67" s="368">
        <v>1616</v>
      </c>
      <c r="FG67" s="368">
        <v>1605</v>
      </c>
      <c r="FH67" s="368">
        <v>1598</v>
      </c>
      <c r="FI67" s="368">
        <v>1585</v>
      </c>
      <c r="FJ67" s="368">
        <v>1592</v>
      </c>
      <c r="FK67" s="368">
        <v>1593</v>
      </c>
      <c r="FL67" s="368">
        <v>1598</v>
      </c>
      <c r="FM67" s="368">
        <v>1585</v>
      </c>
      <c r="FN67" s="368">
        <v>1576</v>
      </c>
      <c r="FO67" s="368">
        <v>1596</v>
      </c>
      <c r="FP67" s="365">
        <v>1626</v>
      </c>
      <c r="FQ67" s="365">
        <v>1632</v>
      </c>
      <c r="FR67" s="365">
        <v>1608</v>
      </c>
      <c r="FS67" s="365">
        <v>1615</v>
      </c>
      <c r="FT67" s="365">
        <v>1587</v>
      </c>
      <c r="FU67" s="365">
        <v>1594</v>
      </c>
      <c r="FV67" s="365">
        <v>1590</v>
      </c>
      <c r="FW67" s="365">
        <v>1641</v>
      </c>
      <c r="FX67" s="365">
        <v>1621</v>
      </c>
      <c r="FY67" s="365">
        <v>1611</v>
      </c>
      <c r="FZ67" s="365">
        <v>1610</v>
      </c>
      <c r="GA67" s="365">
        <v>1622</v>
      </c>
      <c r="GB67" s="365">
        <v>1682</v>
      </c>
      <c r="GC67" s="365">
        <v>1666</v>
      </c>
      <c r="GD67" s="365">
        <v>1612</v>
      </c>
      <c r="GE67" s="365">
        <v>1605</v>
      </c>
      <c r="GF67" s="374">
        <v>1598</v>
      </c>
      <c r="GG67" s="365">
        <v>1527</v>
      </c>
      <c r="GH67" s="315">
        <v>-71</v>
      </c>
      <c r="GI67" s="316">
        <v>95.556946182728396</v>
      </c>
      <c r="GJ67" s="315">
        <v>-95</v>
      </c>
      <c r="GK67" s="316">
        <v>94.143033292231806</v>
      </c>
    </row>
    <row r="68" spans="1:193" ht="15" outlineLevel="2">
      <c r="A68" s="363">
        <v>237</v>
      </c>
      <c r="B68" s="364" t="s">
        <v>536</v>
      </c>
      <c r="C68" s="335" t="s">
        <v>582</v>
      </c>
      <c r="D68" s="365">
        <v>6328</v>
      </c>
      <c r="E68" s="365">
        <v>6386</v>
      </c>
      <c r="F68" s="365">
        <v>6333</v>
      </c>
      <c r="G68" s="365">
        <v>6225</v>
      </c>
      <c r="H68" s="365">
        <v>6338</v>
      </c>
      <c r="I68" s="365">
        <v>6315</v>
      </c>
      <c r="J68" s="365">
        <v>6198</v>
      </c>
      <c r="K68" s="365">
        <v>6303</v>
      </c>
      <c r="L68" s="365">
        <v>6287</v>
      </c>
      <c r="M68" s="365">
        <v>6248</v>
      </c>
      <c r="N68" s="365">
        <v>6211</v>
      </c>
      <c r="O68" s="365">
        <v>6211</v>
      </c>
      <c r="P68" s="368">
        <v>6191</v>
      </c>
      <c r="Q68" s="368">
        <v>6359</v>
      </c>
      <c r="R68" s="371">
        <v>6399</v>
      </c>
      <c r="S68" s="368">
        <v>6451</v>
      </c>
      <c r="T68" s="368">
        <v>6422</v>
      </c>
      <c r="U68" s="368">
        <v>6535</v>
      </c>
      <c r="V68" s="368">
        <v>6622</v>
      </c>
      <c r="W68" s="368">
        <v>6687</v>
      </c>
      <c r="X68" s="368">
        <v>6604</v>
      </c>
      <c r="Y68" s="368">
        <v>6641</v>
      </c>
      <c r="Z68" s="368">
        <v>6712</v>
      </c>
      <c r="AA68" s="368">
        <v>6618</v>
      </c>
      <c r="AB68" s="365">
        <v>6633</v>
      </c>
      <c r="AC68" s="365">
        <v>6798</v>
      </c>
      <c r="AD68" s="365">
        <v>6789</v>
      </c>
      <c r="AE68" s="365">
        <v>6754</v>
      </c>
      <c r="AF68" s="365">
        <v>6625</v>
      </c>
      <c r="AG68" s="365">
        <v>6387</v>
      </c>
      <c r="AH68" s="365">
        <v>6346</v>
      </c>
      <c r="AI68" s="365">
        <v>6334</v>
      </c>
      <c r="AJ68" s="365">
        <v>6332</v>
      </c>
      <c r="AK68" s="365">
        <v>6408</v>
      </c>
      <c r="AL68" s="365">
        <v>6428</v>
      </c>
      <c r="AM68" s="365">
        <v>6570</v>
      </c>
      <c r="AN68" s="368">
        <v>6571</v>
      </c>
      <c r="AO68" s="368">
        <v>6484</v>
      </c>
      <c r="AP68" s="368">
        <v>6429</v>
      </c>
      <c r="AQ68" s="368">
        <v>6391</v>
      </c>
      <c r="AR68" s="368">
        <v>6593</v>
      </c>
      <c r="AS68" s="368">
        <v>6600</v>
      </c>
      <c r="AT68" s="368">
        <v>6626</v>
      </c>
      <c r="AU68" s="368">
        <v>6658</v>
      </c>
      <c r="AV68" s="368">
        <v>6562</v>
      </c>
      <c r="AW68" s="368">
        <v>6602</v>
      </c>
      <c r="AX68" s="368">
        <v>6637</v>
      </c>
      <c r="AY68" s="368">
        <v>6692</v>
      </c>
      <c r="AZ68" s="365">
        <v>6691</v>
      </c>
      <c r="BA68" s="365">
        <v>6939</v>
      </c>
      <c r="BB68" s="365">
        <v>6778</v>
      </c>
      <c r="BC68" s="365">
        <v>6751</v>
      </c>
      <c r="BD68" s="365">
        <v>6740</v>
      </c>
      <c r="BE68" s="365">
        <v>6699</v>
      </c>
      <c r="BF68" s="365">
        <v>6727</v>
      </c>
      <c r="BG68" s="365">
        <v>6601</v>
      </c>
      <c r="BH68" s="365">
        <v>6666</v>
      </c>
      <c r="BI68" s="365">
        <v>6604</v>
      </c>
      <c r="BJ68" s="365">
        <v>6643</v>
      </c>
      <c r="BK68" s="365">
        <v>6738</v>
      </c>
      <c r="BL68" s="368">
        <v>6727</v>
      </c>
      <c r="BM68" s="368">
        <v>6864</v>
      </c>
      <c r="BN68" s="368">
        <v>6786</v>
      </c>
      <c r="BO68" s="368">
        <v>6688</v>
      </c>
      <c r="BP68" s="368">
        <v>6692</v>
      </c>
      <c r="BQ68" s="368">
        <v>6690</v>
      </c>
      <c r="BR68" s="368">
        <v>6489</v>
      </c>
      <c r="BS68" s="368">
        <v>6432</v>
      </c>
      <c r="BT68" s="368">
        <v>6375</v>
      </c>
      <c r="BU68" s="368">
        <v>6405</v>
      </c>
      <c r="BV68" s="368">
        <v>6420</v>
      </c>
      <c r="BW68" s="368">
        <v>6440</v>
      </c>
      <c r="BX68" s="365">
        <v>6528</v>
      </c>
      <c r="BY68" s="365">
        <v>6525</v>
      </c>
      <c r="BZ68" s="365">
        <v>6323</v>
      </c>
      <c r="CA68" s="365">
        <v>6182</v>
      </c>
      <c r="CB68" s="365">
        <v>6121</v>
      </c>
      <c r="CC68" s="365">
        <v>6010</v>
      </c>
      <c r="CD68" s="365">
        <v>5962</v>
      </c>
      <c r="CE68" s="365">
        <v>5949</v>
      </c>
      <c r="CF68" s="365">
        <v>5907</v>
      </c>
      <c r="CG68" s="365">
        <v>5888</v>
      </c>
      <c r="CH68" s="365">
        <v>5874</v>
      </c>
      <c r="CI68" s="365">
        <v>5872</v>
      </c>
      <c r="CJ68" s="368">
        <v>5867</v>
      </c>
      <c r="CK68" s="368">
        <v>5847</v>
      </c>
      <c r="CL68" s="368">
        <v>5814</v>
      </c>
      <c r="CM68" s="368">
        <v>5778</v>
      </c>
      <c r="CN68" s="368">
        <v>5788</v>
      </c>
      <c r="CO68" s="368">
        <v>5796</v>
      </c>
      <c r="CP68" s="368">
        <v>5815</v>
      </c>
      <c r="CQ68" s="368">
        <v>5694</v>
      </c>
      <c r="CR68" s="368">
        <v>5798</v>
      </c>
      <c r="CS68" s="368">
        <v>5857</v>
      </c>
      <c r="CT68" s="368">
        <v>5932</v>
      </c>
      <c r="CU68" s="368">
        <v>5999</v>
      </c>
      <c r="CV68" s="365">
        <v>5991</v>
      </c>
      <c r="CW68" s="365">
        <v>5960</v>
      </c>
      <c r="CX68" s="365">
        <v>5904</v>
      </c>
      <c r="CY68" s="365">
        <v>5908</v>
      </c>
      <c r="CZ68" s="365">
        <v>5890</v>
      </c>
      <c r="DA68" s="365">
        <v>5842</v>
      </c>
      <c r="DB68" s="365">
        <v>5796</v>
      </c>
      <c r="DC68" s="365">
        <v>5718</v>
      </c>
      <c r="DD68" s="365">
        <v>5710</v>
      </c>
      <c r="DE68" s="365">
        <v>6077</v>
      </c>
      <c r="DF68" s="365">
        <v>6230</v>
      </c>
      <c r="DG68" s="365">
        <v>6230</v>
      </c>
      <c r="DH68" s="368">
        <v>6183</v>
      </c>
      <c r="DI68" s="368">
        <v>6136</v>
      </c>
      <c r="DJ68" s="368">
        <v>6090</v>
      </c>
      <c r="DK68" s="368">
        <v>6036</v>
      </c>
      <c r="DL68" s="368">
        <v>5997</v>
      </c>
      <c r="DM68" s="368">
        <v>5910</v>
      </c>
      <c r="DN68" s="368">
        <v>5838</v>
      </c>
      <c r="DO68" s="368">
        <v>5828</v>
      </c>
      <c r="DP68" s="368">
        <v>5809</v>
      </c>
      <c r="DQ68" s="368">
        <v>5759</v>
      </c>
      <c r="DR68" s="368">
        <v>5735</v>
      </c>
      <c r="DS68" s="368">
        <v>5897</v>
      </c>
      <c r="DT68" s="365">
        <v>5953</v>
      </c>
      <c r="DU68" s="365">
        <v>6462</v>
      </c>
      <c r="DV68" s="365">
        <v>6466</v>
      </c>
      <c r="DW68" s="365">
        <v>6456</v>
      </c>
      <c r="DX68" s="365">
        <v>6507</v>
      </c>
      <c r="DY68" s="365">
        <v>6517</v>
      </c>
      <c r="DZ68" s="365">
        <v>6588</v>
      </c>
      <c r="EA68" s="365">
        <v>6382</v>
      </c>
      <c r="EB68" s="365">
        <v>6410</v>
      </c>
      <c r="EC68" s="365">
        <v>6375</v>
      </c>
      <c r="ED68" s="365">
        <v>6328</v>
      </c>
      <c r="EE68" s="365">
        <v>6289</v>
      </c>
      <c r="EF68" s="368">
        <v>6287</v>
      </c>
      <c r="EG68" s="368">
        <v>6210</v>
      </c>
      <c r="EH68" s="368">
        <v>6111</v>
      </c>
      <c r="EI68" s="368">
        <v>6076</v>
      </c>
      <c r="EJ68" s="368">
        <v>6036</v>
      </c>
      <c r="EK68" s="368">
        <v>6060</v>
      </c>
      <c r="EL68" s="368">
        <v>6060</v>
      </c>
      <c r="EM68" s="368">
        <v>6026</v>
      </c>
      <c r="EN68" s="368">
        <v>6471</v>
      </c>
      <c r="EO68" s="368">
        <v>6435</v>
      </c>
      <c r="EP68" s="368">
        <v>6463</v>
      </c>
      <c r="EQ68" s="368">
        <v>6575</v>
      </c>
      <c r="ER68" s="365">
        <v>6610</v>
      </c>
      <c r="ES68" s="365">
        <v>6783</v>
      </c>
      <c r="ET68" s="365">
        <v>7247</v>
      </c>
      <c r="EU68" s="365">
        <v>7232</v>
      </c>
      <c r="EV68" s="365">
        <v>7427</v>
      </c>
      <c r="EW68" s="365">
        <v>7439</v>
      </c>
      <c r="EX68" s="365">
        <v>7810</v>
      </c>
      <c r="EY68" s="365">
        <v>7978</v>
      </c>
      <c r="EZ68" s="365">
        <v>8005</v>
      </c>
      <c r="FA68" s="365">
        <v>8028</v>
      </c>
      <c r="FB68" s="365">
        <v>8078</v>
      </c>
      <c r="FC68" s="365">
        <v>8213</v>
      </c>
      <c r="FD68" s="368">
        <v>8399</v>
      </c>
      <c r="FE68" s="368">
        <v>8620</v>
      </c>
      <c r="FF68" s="368">
        <v>8560</v>
      </c>
      <c r="FG68" s="368">
        <v>8575</v>
      </c>
      <c r="FH68" s="368">
        <v>8670</v>
      </c>
      <c r="FI68" s="368">
        <v>8691</v>
      </c>
      <c r="FJ68" s="368">
        <v>8784</v>
      </c>
      <c r="FK68" s="368">
        <v>8822</v>
      </c>
      <c r="FL68" s="368">
        <v>8814</v>
      </c>
      <c r="FM68" s="368">
        <v>8935</v>
      </c>
      <c r="FN68" s="368">
        <v>8990</v>
      </c>
      <c r="FO68" s="368">
        <v>9071</v>
      </c>
      <c r="FP68" s="365">
        <v>9266</v>
      </c>
      <c r="FQ68" s="365">
        <v>9315</v>
      </c>
      <c r="FR68" s="365">
        <v>9234</v>
      </c>
      <c r="FS68" s="365">
        <v>9246</v>
      </c>
      <c r="FT68" s="365">
        <v>9238</v>
      </c>
      <c r="FU68" s="365">
        <v>9278</v>
      </c>
      <c r="FV68" s="365">
        <v>9266</v>
      </c>
      <c r="FW68" s="365">
        <v>9268</v>
      </c>
      <c r="FX68" s="365">
        <v>9329</v>
      </c>
      <c r="FY68" s="365">
        <v>9428</v>
      </c>
      <c r="FZ68" s="365">
        <v>9448</v>
      </c>
      <c r="GA68" s="365">
        <v>9477</v>
      </c>
      <c r="GB68" s="365">
        <v>9690</v>
      </c>
      <c r="GC68" s="365">
        <v>9787</v>
      </c>
      <c r="GD68" s="365">
        <v>9693</v>
      </c>
      <c r="GE68" s="365">
        <v>9639</v>
      </c>
      <c r="GF68" s="374">
        <v>9705</v>
      </c>
      <c r="GG68" s="365">
        <v>9015</v>
      </c>
      <c r="GH68" s="315">
        <v>-690</v>
      </c>
      <c r="GI68" s="316">
        <v>92.890262751159199</v>
      </c>
      <c r="GJ68" s="315">
        <v>-462</v>
      </c>
      <c r="GK68" s="316">
        <v>95.125039569484002</v>
      </c>
    </row>
    <row r="69" spans="1:193" ht="15" outlineLevel="2">
      <c r="A69" s="363">
        <v>264</v>
      </c>
      <c r="B69" s="364" t="s">
        <v>536</v>
      </c>
      <c r="C69" s="335" t="s">
        <v>583</v>
      </c>
      <c r="D69" s="365">
        <v>2348</v>
      </c>
      <c r="E69" s="365">
        <v>2323</v>
      </c>
      <c r="F69" s="365">
        <v>2312</v>
      </c>
      <c r="G69" s="365">
        <v>2298</v>
      </c>
      <c r="H69" s="365">
        <v>2280</v>
      </c>
      <c r="I69" s="365">
        <v>2306</v>
      </c>
      <c r="J69" s="365">
        <v>2239</v>
      </c>
      <c r="K69" s="365">
        <v>2301</v>
      </c>
      <c r="L69" s="365">
        <v>2197</v>
      </c>
      <c r="M69" s="365">
        <v>2198</v>
      </c>
      <c r="N69" s="365">
        <v>2186</v>
      </c>
      <c r="O69" s="365">
        <v>2196</v>
      </c>
      <c r="P69" s="368">
        <v>2184</v>
      </c>
      <c r="Q69" s="368">
        <v>2193</v>
      </c>
      <c r="R69" s="371">
        <v>2206</v>
      </c>
      <c r="S69" s="368">
        <v>2193</v>
      </c>
      <c r="T69" s="368">
        <v>2188</v>
      </c>
      <c r="U69" s="368">
        <v>2182</v>
      </c>
      <c r="V69" s="368">
        <v>2180</v>
      </c>
      <c r="W69" s="368">
        <v>2185</v>
      </c>
      <c r="X69" s="368">
        <v>2216</v>
      </c>
      <c r="Y69" s="368">
        <v>2271</v>
      </c>
      <c r="Z69" s="368">
        <v>2302</v>
      </c>
      <c r="AA69" s="368">
        <v>2306</v>
      </c>
      <c r="AB69" s="365">
        <v>2344</v>
      </c>
      <c r="AC69" s="365">
        <v>2369</v>
      </c>
      <c r="AD69" s="365">
        <v>2391</v>
      </c>
      <c r="AE69" s="365">
        <v>2395</v>
      </c>
      <c r="AF69" s="365">
        <v>2397</v>
      </c>
      <c r="AG69" s="365">
        <v>2417</v>
      </c>
      <c r="AH69" s="365">
        <v>2402</v>
      </c>
      <c r="AI69" s="365">
        <v>2383</v>
      </c>
      <c r="AJ69" s="365">
        <v>2387</v>
      </c>
      <c r="AK69" s="365">
        <v>2394</v>
      </c>
      <c r="AL69" s="365">
        <v>2410</v>
      </c>
      <c r="AM69" s="365">
        <v>2459</v>
      </c>
      <c r="AN69" s="368">
        <v>2490</v>
      </c>
      <c r="AO69" s="368">
        <v>2490</v>
      </c>
      <c r="AP69" s="368">
        <v>2515</v>
      </c>
      <c r="AQ69" s="368">
        <v>2514</v>
      </c>
      <c r="AR69" s="368">
        <v>2564</v>
      </c>
      <c r="AS69" s="368">
        <v>2563</v>
      </c>
      <c r="AT69" s="368">
        <v>2593</v>
      </c>
      <c r="AU69" s="368">
        <v>2611</v>
      </c>
      <c r="AV69" s="368">
        <v>2583</v>
      </c>
      <c r="AW69" s="368">
        <v>2575</v>
      </c>
      <c r="AX69" s="368">
        <v>2606</v>
      </c>
      <c r="AY69" s="368">
        <v>2624</v>
      </c>
      <c r="AZ69" s="365">
        <v>2669</v>
      </c>
      <c r="BA69" s="365">
        <v>2697</v>
      </c>
      <c r="BB69" s="365">
        <v>2683</v>
      </c>
      <c r="BC69" s="365">
        <v>2669</v>
      </c>
      <c r="BD69" s="365">
        <v>2674</v>
      </c>
      <c r="BE69" s="365">
        <v>2672</v>
      </c>
      <c r="BF69" s="365">
        <v>2679</v>
      </c>
      <c r="BG69" s="365">
        <v>2638</v>
      </c>
      <c r="BH69" s="365">
        <v>2650</v>
      </c>
      <c r="BI69" s="365">
        <v>2639</v>
      </c>
      <c r="BJ69" s="365">
        <v>2657</v>
      </c>
      <c r="BK69" s="365">
        <v>2677</v>
      </c>
      <c r="BL69" s="368">
        <v>2683</v>
      </c>
      <c r="BM69" s="368">
        <v>2709</v>
      </c>
      <c r="BN69" s="368">
        <v>2708</v>
      </c>
      <c r="BO69" s="368">
        <v>2731</v>
      </c>
      <c r="BP69" s="368">
        <v>2732</v>
      </c>
      <c r="BQ69" s="368">
        <v>2707</v>
      </c>
      <c r="BR69" s="368">
        <v>2647</v>
      </c>
      <c r="BS69" s="368">
        <v>2611</v>
      </c>
      <c r="BT69" s="368">
        <v>2613</v>
      </c>
      <c r="BU69" s="368">
        <v>2607</v>
      </c>
      <c r="BV69" s="368">
        <v>2612</v>
      </c>
      <c r="BW69" s="368">
        <v>2631</v>
      </c>
      <c r="BX69" s="365">
        <v>2664</v>
      </c>
      <c r="BY69" s="365">
        <v>2667</v>
      </c>
      <c r="BZ69" s="365">
        <v>2596</v>
      </c>
      <c r="CA69" s="365">
        <v>2575</v>
      </c>
      <c r="CB69" s="365">
        <v>2569</v>
      </c>
      <c r="CC69" s="365">
        <v>2515</v>
      </c>
      <c r="CD69" s="365">
        <v>2486</v>
      </c>
      <c r="CE69" s="365">
        <v>2468</v>
      </c>
      <c r="CF69" s="365">
        <v>2438</v>
      </c>
      <c r="CG69" s="365">
        <v>2445</v>
      </c>
      <c r="CH69" s="365">
        <v>2444</v>
      </c>
      <c r="CI69" s="365">
        <v>2452</v>
      </c>
      <c r="CJ69" s="368">
        <v>2426</v>
      </c>
      <c r="CK69" s="368">
        <v>2442</v>
      </c>
      <c r="CL69" s="368">
        <v>2439</v>
      </c>
      <c r="CM69" s="368">
        <v>2416</v>
      </c>
      <c r="CN69" s="368">
        <v>2424</v>
      </c>
      <c r="CO69" s="368">
        <v>2443</v>
      </c>
      <c r="CP69" s="368">
        <v>2493</v>
      </c>
      <c r="CQ69" s="368">
        <v>2430</v>
      </c>
      <c r="CR69" s="368">
        <v>2472</v>
      </c>
      <c r="CS69" s="368">
        <v>2502</v>
      </c>
      <c r="CT69" s="368">
        <v>2494</v>
      </c>
      <c r="CU69" s="368">
        <v>2523</v>
      </c>
      <c r="CV69" s="365">
        <v>2494</v>
      </c>
      <c r="CW69" s="365">
        <v>2494</v>
      </c>
      <c r="CX69" s="365">
        <v>2479</v>
      </c>
      <c r="CY69" s="365">
        <v>2465</v>
      </c>
      <c r="CZ69" s="365">
        <v>2462</v>
      </c>
      <c r="DA69" s="365">
        <v>2434</v>
      </c>
      <c r="DB69" s="365">
        <v>2433</v>
      </c>
      <c r="DC69" s="365">
        <v>2424</v>
      </c>
      <c r="DD69" s="365">
        <v>2431</v>
      </c>
      <c r="DE69" s="365">
        <v>2434</v>
      </c>
      <c r="DF69" s="365">
        <v>2400</v>
      </c>
      <c r="DG69" s="365">
        <v>2382</v>
      </c>
      <c r="DH69" s="368">
        <v>2373</v>
      </c>
      <c r="DI69" s="368">
        <v>2327</v>
      </c>
      <c r="DJ69" s="368">
        <v>2318</v>
      </c>
      <c r="DK69" s="368">
        <v>2312</v>
      </c>
      <c r="DL69" s="368">
        <v>2286</v>
      </c>
      <c r="DM69" s="368">
        <v>2255</v>
      </c>
      <c r="DN69" s="368">
        <v>2230</v>
      </c>
      <c r="DO69" s="368">
        <v>2198</v>
      </c>
      <c r="DP69" s="368">
        <v>2188</v>
      </c>
      <c r="DQ69" s="368">
        <v>2177</v>
      </c>
      <c r="DR69" s="368">
        <v>2162</v>
      </c>
      <c r="DS69" s="368">
        <v>2186</v>
      </c>
      <c r="DT69" s="365">
        <v>2218</v>
      </c>
      <c r="DU69" s="365">
        <v>2300</v>
      </c>
      <c r="DV69" s="365">
        <v>2333</v>
      </c>
      <c r="DW69" s="365">
        <v>2353</v>
      </c>
      <c r="DX69" s="365">
        <v>2400</v>
      </c>
      <c r="DY69" s="365">
        <v>2455</v>
      </c>
      <c r="DZ69" s="365">
        <v>2496</v>
      </c>
      <c r="EA69" s="365">
        <v>2404</v>
      </c>
      <c r="EB69" s="365">
        <v>2398</v>
      </c>
      <c r="EC69" s="365">
        <v>2388</v>
      </c>
      <c r="ED69" s="365">
        <v>2359</v>
      </c>
      <c r="EE69" s="365">
        <v>2342</v>
      </c>
      <c r="EF69" s="368">
        <v>2336</v>
      </c>
      <c r="EG69" s="368">
        <v>2325</v>
      </c>
      <c r="EH69" s="368">
        <v>2296</v>
      </c>
      <c r="EI69" s="368">
        <v>2312</v>
      </c>
      <c r="EJ69" s="368">
        <v>2277</v>
      </c>
      <c r="EK69" s="368">
        <v>2293</v>
      </c>
      <c r="EL69" s="368">
        <v>2359</v>
      </c>
      <c r="EM69" s="368">
        <v>2381</v>
      </c>
      <c r="EN69" s="368">
        <v>2385</v>
      </c>
      <c r="EO69" s="368">
        <v>2407</v>
      </c>
      <c r="EP69" s="368">
        <v>2384</v>
      </c>
      <c r="EQ69" s="368">
        <v>2374</v>
      </c>
      <c r="ER69" s="365">
        <v>2390</v>
      </c>
      <c r="ES69" s="365">
        <v>2398</v>
      </c>
      <c r="ET69" s="365">
        <v>2609</v>
      </c>
      <c r="EU69" s="365">
        <v>2617</v>
      </c>
      <c r="EV69" s="365">
        <v>2610</v>
      </c>
      <c r="EW69" s="365">
        <v>2584</v>
      </c>
      <c r="EX69" s="365">
        <v>2833</v>
      </c>
      <c r="EY69" s="365">
        <v>2884</v>
      </c>
      <c r="EZ69" s="365">
        <v>2878</v>
      </c>
      <c r="FA69" s="365">
        <v>2945</v>
      </c>
      <c r="FB69" s="365">
        <v>2892</v>
      </c>
      <c r="FC69" s="365">
        <v>2928</v>
      </c>
      <c r="FD69" s="368">
        <v>2994</v>
      </c>
      <c r="FE69" s="368">
        <v>3010</v>
      </c>
      <c r="FF69" s="368">
        <v>2938</v>
      </c>
      <c r="FG69" s="368">
        <v>2942</v>
      </c>
      <c r="FH69" s="368">
        <v>2970</v>
      </c>
      <c r="FI69" s="368">
        <v>2973</v>
      </c>
      <c r="FJ69" s="368">
        <v>2982</v>
      </c>
      <c r="FK69" s="368">
        <v>2993</v>
      </c>
      <c r="FL69" s="368">
        <v>2974</v>
      </c>
      <c r="FM69" s="368">
        <v>2984</v>
      </c>
      <c r="FN69" s="368">
        <v>2958</v>
      </c>
      <c r="FO69" s="368">
        <v>2975</v>
      </c>
      <c r="FP69" s="365">
        <v>3002</v>
      </c>
      <c r="FQ69" s="365">
        <v>3021</v>
      </c>
      <c r="FR69" s="365">
        <v>3040</v>
      </c>
      <c r="FS69" s="365">
        <v>3008</v>
      </c>
      <c r="FT69" s="365">
        <v>3014</v>
      </c>
      <c r="FU69" s="365">
        <v>3043</v>
      </c>
      <c r="FV69" s="365">
        <v>3036</v>
      </c>
      <c r="FW69" s="365">
        <v>3042</v>
      </c>
      <c r="FX69" s="365">
        <v>3033</v>
      </c>
      <c r="FY69" s="365">
        <v>3037</v>
      </c>
      <c r="FZ69" s="365">
        <v>3049</v>
      </c>
      <c r="GA69" s="365">
        <v>3035</v>
      </c>
      <c r="GB69" s="365">
        <v>3102</v>
      </c>
      <c r="GC69" s="365">
        <v>3064</v>
      </c>
      <c r="GD69" s="365">
        <v>3046</v>
      </c>
      <c r="GE69" s="365">
        <v>3029</v>
      </c>
      <c r="GF69" s="374">
        <v>3022</v>
      </c>
      <c r="GG69" s="365">
        <v>2820</v>
      </c>
      <c r="GH69" s="315">
        <v>-202</v>
      </c>
      <c r="GI69" s="316">
        <v>93.315684976836494</v>
      </c>
      <c r="GJ69" s="315">
        <v>-215</v>
      </c>
      <c r="GK69" s="316">
        <v>92.915980230642504</v>
      </c>
    </row>
    <row r="70" spans="1:193" ht="15" outlineLevel="2">
      <c r="A70" s="363">
        <v>310</v>
      </c>
      <c r="B70" s="364" t="s">
        <v>536</v>
      </c>
      <c r="C70" s="335" t="s">
        <v>584</v>
      </c>
      <c r="D70" s="365">
        <v>5090</v>
      </c>
      <c r="E70" s="365">
        <v>5213</v>
      </c>
      <c r="F70" s="365">
        <v>5144</v>
      </c>
      <c r="G70" s="365">
        <v>5251</v>
      </c>
      <c r="H70" s="365">
        <v>5228</v>
      </c>
      <c r="I70" s="365">
        <v>5227</v>
      </c>
      <c r="J70" s="365">
        <v>5166</v>
      </c>
      <c r="K70" s="365">
        <v>5212</v>
      </c>
      <c r="L70" s="365">
        <v>5229</v>
      </c>
      <c r="M70" s="365">
        <v>5184</v>
      </c>
      <c r="N70" s="365">
        <v>5141</v>
      </c>
      <c r="O70" s="365">
        <v>5189</v>
      </c>
      <c r="P70" s="368">
        <v>5156</v>
      </c>
      <c r="Q70" s="368">
        <v>5209</v>
      </c>
      <c r="R70" s="371">
        <v>5254</v>
      </c>
      <c r="S70" s="368">
        <v>5411</v>
      </c>
      <c r="T70" s="368">
        <v>5465</v>
      </c>
      <c r="U70" s="368">
        <v>5464</v>
      </c>
      <c r="V70" s="368">
        <v>5530</v>
      </c>
      <c r="W70" s="368">
        <v>5493</v>
      </c>
      <c r="X70" s="368">
        <v>5413</v>
      </c>
      <c r="Y70" s="368">
        <v>5398</v>
      </c>
      <c r="Z70" s="368">
        <v>5404</v>
      </c>
      <c r="AA70" s="368">
        <v>5307</v>
      </c>
      <c r="AB70" s="365">
        <v>5357</v>
      </c>
      <c r="AC70" s="365">
        <v>5436</v>
      </c>
      <c r="AD70" s="365">
        <v>5408</v>
      </c>
      <c r="AE70" s="365">
        <v>5403</v>
      </c>
      <c r="AF70" s="365">
        <v>5346</v>
      </c>
      <c r="AG70" s="365">
        <v>5152</v>
      </c>
      <c r="AH70" s="365">
        <v>5103</v>
      </c>
      <c r="AI70" s="365">
        <v>5110</v>
      </c>
      <c r="AJ70" s="365">
        <v>5126</v>
      </c>
      <c r="AK70" s="365">
        <v>5163</v>
      </c>
      <c r="AL70" s="365">
        <v>5155</v>
      </c>
      <c r="AM70" s="365">
        <v>5274</v>
      </c>
      <c r="AN70" s="368">
        <v>5256</v>
      </c>
      <c r="AO70" s="368">
        <v>5203</v>
      </c>
      <c r="AP70" s="368">
        <v>5150</v>
      </c>
      <c r="AQ70" s="368">
        <v>5141</v>
      </c>
      <c r="AR70" s="368">
        <v>5242</v>
      </c>
      <c r="AS70" s="368">
        <v>5190</v>
      </c>
      <c r="AT70" s="368">
        <v>5186</v>
      </c>
      <c r="AU70" s="368">
        <v>5366</v>
      </c>
      <c r="AV70" s="368">
        <v>5301</v>
      </c>
      <c r="AW70" s="368">
        <v>5336</v>
      </c>
      <c r="AX70" s="368">
        <v>5287</v>
      </c>
      <c r="AY70" s="368">
        <v>5245</v>
      </c>
      <c r="AZ70" s="365">
        <v>5284</v>
      </c>
      <c r="BA70" s="365">
        <v>5364</v>
      </c>
      <c r="BB70" s="365">
        <v>5302</v>
      </c>
      <c r="BC70" s="365">
        <v>5343</v>
      </c>
      <c r="BD70" s="365">
        <v>5331</v>
      </c>
      <c r="BE70" s="365">
        <v>5271</v>
      </c>
      <c r="BF70" s="365">
        <v>5277</v>
      </c>
      <c r="BG70" s="365">
        <v>5183</v>
      </c>
      <c r="BH70" s="365">
        <v>5232</v>
      </c>
      <c r="BI70" s="365">
        <v>5132</v>
      </c>
      <c r="BJ70" s="365">
        <v>5174</v>
      </c>
      <c r="BK70" s="365">
        <v>5218</v>
      </c>
      <c r="BL70" s="368">
        <v>5219</v>
      </c>
      <c r="BM70" s="368">
        <v>5268</v>
      </c>
      <c r="BN70" s="368">
        <v>5216</v>
      </c>
      <c r="BO70" s="368">
        <v>5195</v>
      </c>
      <c r="BP70" s="368">
        <v>5207</v>
      </c>
      <c r="BQ70" s="368">
        <v>5167</v>
      </c>
      <c r="BR70" s="368">
        <v>4965</v>
      </c>
      <c r="BS70" s="368">
        <v>4908</v>
      </c>
      <c r="BT70" s="368">
        <v>4846</v>
      </c>
      <c r="BU70" s="368">
        <v>4863</v>
      </c>
      <c r="BV70" s="368">
        <v>4881</v>
      </c>
      <c r="BW70" s="368">
        <v>4915</v>
      </c>
      <c r="BX70" s="365">
        <v>4958</v>
      </c>
      <c r="BY70" s="365">
        <v>4913</v>
      </c>
      <c r="BZ70" s="365">
        <v>4894</v>
      </c>
      <c r="CA70" s="365">
        <v>4831</v>
      </c>
      <c r="CB70" s="365">
        <v>4834</v>
      </c>
      <c r="CC70" s="365">
        <v>4772</v>
      </c>
      <c r="CD70" s="365">
        <v>4761</v>
      </c>
      <c r="CE70" s="365">
        <v>4759</v>
      </c>
      <c r="CF70" s="365">
        <v>4740</v>
      </c>
      <c r="CG70" s="365">
        <v>4712</v>
      </c>
      <c r="CH70" s="365">
        <v>4718</v>
      </c>
      <c r="CI70" s="365">
        <v>4702</v>
      </c>
      <c r="CJ70" s="368">
        <v>4693</v>
      </c>
      <c r="CK70" s="368">
        <v>4697</v>
      </c>
      <c r="CL70" s="368">
        <v>4655</v>
      </c>
      <c r="CM70" s="368">
        <v>4677</v>
      </c>
      <c r="CN70" s="368">
        <v>4740</v>
      </c>
      <c r="CO70" s="368">
        <v>4760</v>
      </c>
      <c r="CP70" s="368">
        <v>4870</v>
      </c>
      <c r="CQ70" s="368">
        <v>4899</v>
      </c>
      <c r="CR70" s="368">
        <v>4901</v>
      </c>
      <c r="CS70" s="368">
        <v>4944</v>
      </c>
      <c r="CT70" s="368">
        <v>4984</v>
      </c>
      <c r="CU70" s="368">
        <v>5019</v>
      </c>
      <c r="CV70" s="365">
        <v>5021</v>
      </c>
      <c r="CW70" s="365">
        <v>4995</v>
      </c>
      <c r="CX70" s="365">
        <v>4921</v>
      </c>
      <c r="CY70" s="365">
        <v>4901</v>
      </c>
      <c r="CZ70" s="365">
        <v>4915</v>
      </c>
      <c r="DA70" s="365">
        <v>4869</v>
      </c>
      <c r="DB70" s="365">
        <v>4876</v>
      </c>
      <c r="DC70" s="365">
        <v>4889</v>
      </c>
      <c r="DD70" s="365">
        <v>4897</v>
      </c>
      <c r="DE70" s="365">
        <v>4896</v>
      </c>
      <c r="DF70" s="365">
        <v>4914</v>
      </c>
      <c r="DG70" s="365">
        <v>5055</v>
      </c>
      <c r="DH70" s="368">
        <v>5048</v>
      </c>
      <c r="DI70" s="368">
        <v>4979</v>
      </c>
      <c r="DJ70" s="368">
        <v>5079</v>
      </c>
      <c r="DK70" s="368">
        <v>5010</v>
      </c>
      <c r="DL70" s="368">
        <v>4956</v>
      </c>
      <c r="DM70" s="368">
        <v>4901</v>
      </c>
      <c r="DN70" s="368">
        <v>4874</v>
      </c>
      <c r="DO70" s="368">
        <v>4846</v>
      </c>
      <c r="DP70" s="368">
        <v>4831</v>
      </c>
      <c r="DQ70" s="368">
        <v>4787</v>
      </c>
      <c r="DR70" s="368">
        <v>4744</v>
      </c>
      <c r="DS70" s="368">
        <v>4784</v>
      </c>
      <c r="DT70" s="365">
        <v>4821</v>
      </c>
      <c r="DU70" s="365">
        <v>4947</v>
      </c>
      <c r="DV70" s="365">
        <v>4935</v>
      </c>
      <c r="DW70" s="365">
        <v>4949</v>
      </c>
      <c r="DX70" s="365">
        <v>5015</v>
      </c>
      <c r="DY70" s="365">
        <v>5087</v>
      </c>
      <c r="DZ70" s="365">
        <v>5091</v>
      </c>
      <c r="EA70" s="365">
        <v>5032</v>
      </c>
      <c r="EB70" s="365">
        <v>4998</v>
      </c>
      <c r="EC70" s="365">
        <v>4945</v>
      </c>
      <c r="ED70" s="365">
        <v>4891</v>
      </c>
      <c r="EE70" s="365">
        <v>4855</v>
      </c>
      <c r="EF70" s="368">
        <v>4862</v>
      </c>
      <c r="EG70" s="368">
        <v>4861</v>
      </c>
      <c r="EH70" s="368">
        <v>4799</v>
      </c>
      <c r="EI70" s="368">
        <v>4754</v>
      </c>
      <c r="EJ70" s="368">
        <v>4756</v>
      </c>
      <c r="EK70" s="368">
        <v>4738</v>
      </c>
      <c r="EL70" s="368">
        <v>4728</v>
      </c>
      <c r="EM70" s="368">
        <v>4703</v>
      </c>
      <c r="EN70" s="368">
        <v>4737</v>
      </c>
      <c r="EO70" s="368">
        <v>4703</v>
      </c>
      <c r="EP70" s="368">
        <v>4687</v>
      </c>
      <c r="EQ70" s="368">
        <v>4677</v>
      </c>
      <c r="ER70" s="365">
        <v>4684</v>
      </c>
      <c r="ES70" s="365">
        <v>4661</v>
      </c>
      <c r="ET70" s="365">
        <v>4619</v>
      </c>
      <c r="EU70" s="365">
        <v>4593</v>
      </c>
      <c r="EV70" s="365">
        <v>4593</v>
      </c>
      <c r="EW70" s="365">
        <v>4555</v>
      </c>
      <c r="EX70" s="365">
        <v>4749</v>
      </c>
      <c r="EY70" s="365">
        <v>4765</v>
      </c>
      <c r="EZ70" s="365">
        <v>4722</v>
      </c>
      <c r="FA70" s="365">
        <v>4752</v>
      </c>
      <c r="FB70" s="365">
        <v>4764</v>
      </c>
      <c r="FC70" s="365">
        <v>4773</v>
      </c>
      <c r="FD70" s="368">
        <v>4822</v>
      </c>
      <c r="FE70" s="368">
        <v>4790</v>
      </c>
      <c r="FF70" s="368">
        <v>4765</v>
      </c>
      <c r="FG70" s="368">
        <v>4771</v>
      </c>
      <c r="FH70" s="368">
        <v>4763</v>
      </c>
      <c r="FI70" s="368">
        <v>4719</v>
      </c>
      <c r="FJ70" s="368">
        <v>4712</v>
      </c>
      <c r="FK70" s="368">
        <v>4740</v>
      </c>
      <c r="FL70" s="368">
        <v>4721</v>
      </c>
      <c r="FM70" s="368">
        <v>4724</v>
      </c>
      <c r="FN70" s="368">
        <v>4705</v>
      </c>
      <c r="FO70" s="368">
        <v>4726</v>
      </c>
      <c r="FP70" s="365">
        <v>4782</v>
      </c>
      <c r="FQ70" s="365">
        <v>4786</v>
      </c>
      <c r="FR70" s="365">
        <v>4759</v>
      </c>
      <c r="FS70" s="365">
        <v>4735</v>
      </c>
      <c r="FT70" s="365">
        <v>4722</v>
      </c>
      <c r="FU70" s="365">
        <v>4732</v>
      </c>
      <c r="FV70" s="365">
        <v>4735</v>
      </c>
      <c r="FW70" s="365">
        <v>4740</v>
      </c>
      <c r="FX70" s="365">
        <v>4746</v>
      </c>
      <c r="FY70" s="365">
        <v>4721</v>
      </c>
      <c r="FZ70" s="365">
        <v>4717</v>
      </c>
      <c r="GA70" s="365">
        <v>4747</v>
      </c>
      <c r="GB70" s="365">
        <v>4824</v>
      </c>
      <c r="GC70" s="365">
        <v>4763</v>
      </c>
      <c r="GD70" s="365">
        <v>4720</v>
      </c>
      <c r="GE70" s="365">
        <v>4668</v>
      </c>
      <c r="GF70" s="374">
        <v>4688</v>
      </c>
      <c r="GG70" s="365">
        <v>4608</v>
      </c>
      <c r="GH70" s="315">
        <v>-80</v>
      </c>
      <c r="GI70" s="316">
        <v>98.293515358361802</v>
      </c>
      <c r="GJ70" s="315">
        <v>-139</v>
      </c>
      <c r="GK70" s="316">
        <v>97.071834843058795</v>
      </c>
    </row>
    <row r="71" spans="1:193" ht="15" outlineLevel="2">
      <c r="A71" s="363">
        <v>315</v>
      </c>
      <c r="B71" s="364" t="s">
        <v>536</v>
      </c>
      <c r="C71" s="335" t="s">
        <v>412</v>
      </c>
      <c r="D71" s="365">
        <v>4173</v>
      </c>
      <c r="E71" s="365">
        <v>4181</v>
      </c>
      <c r="F71" s="365">
        <v>4185</v>
      </c>
      <c r="G71" s="365">
        <v>4135</v>
      </c>
      <c r="H71" s="365">
        <v>4123</v>
      </c>
      <c r="I71" s="365">
        <v>4163</v>
      </c>
      <c r="J71" s="365">
        <v>3851</v>
      </c>
      <c r="K71" s="365">
        <v>4145</v>
      </c>
      <c r="L71" s="365">
        <v>3919</v>
      </c>
      <c r="M71" s="365">
        <v>3951</v>
      </c>
      <c r="N71" s="365">
        <v>3971</v>
      </c>
      <c r="O71" s="365">
        <v>4039</v>
      </c>
      <c r="P71" s="368">
        <v>4155</v>
      </c>
      <c r="Q71" s="368">
        <v>4151</v>
      </c>
      <c r="R71" s="371">
        <v>4249</v>
      </c>
      <c r="S71" s="368">
        <v>4009</v>
      </c>
      <c r="T71" s="368">
        <v>4271</v>
      </c>
      <c r="U71" s="368">
        <v>4256</v>
      </c>
      <c r="V71" s="368">
        <v>4273</v>
      </c>
      <c r="W71" s="368">
        <v>4250</v>
      </c>
      <c r="X71" s="368">
        <v>4289</v>
      </c>
      <c r="Y71" s="368">
        <v>4331</v>
      </c>
      <c r="Z71" s="368">
        <v>4316</v>
      </c>
      <c r="AA71" s="368">
        <v>4245</v>
      </c>
      <c r="AB71" s="365">
        <v>4353</v>
      </c>
      <c r="AC71" s="365">
        <v>4379</v>
      </c>
      <c r="AD71" s="365">
        <v>4344</v>
      </c>
      <c r="AE71" s="365">
        <v>4262</v>
      </c>
      <c r="AF71" s="365">
        <v>4305</v>
      </c>
      <c r="AG71" s="365">
        <v>4246</v>
      </c>
      <c r="AH71" s="365">
        <v>4202</v>
      </c>
      <c r="AI71" s="365">
        <v>4156</v>
      </c>
      <c r="AJ71" s="365">
        <v>4161</v>
      </c>
      <c r="AK71" s="365">
        <v>4280</v>
      </c>
      <c r="AL71" s="365">
        <v>4272</v>
      </c>
      <c r="AM71" s="365">
        <v>4290</v>
      </c>
      <c r="AN71" s="368">
        <v>4277</v>
      </c>
      <c r="AO71" s="368">
        <v>4259</v>
      </c>
      <c r="AP71" s="368">
        <v>4240</v>
      </c>
      <c r="AQ71" s="368">
        <v>4203</v>
      </c>
      <c r="AR71" s="368">
        <v>4279</v>
      </c>
      <c r="AS71" s="368">
        <v>4275</v>
      </c>
      <c r="AT71" s="368">
        <v>4280</v>
      </c>
      <c r="AU71" s="368">
        <v>4303</v>
      </c>
      <c r="AV71" s="368">
        <v>4246</v>
      </c>
      <c r="AW71" s="368">
        <v>4229</v>
      </c>
      <c r="AX71" s="368">
        <v>4210</v>
      </c>
      <c r="AY71" s="368">
        <v>4211</v>
      </c>
      <c r="AZ71" s="365">
        <v>4223</v>
      </c>
      <c r="BA71" s="365">
        <v>4278</v>
      </c>
      <c r="BB71" s="365">
        <v>4273</v>
      </c>
      <c r="BC71" s="365">
        <v>4281</v>
      </c>
      <c r="BD71" s="365">
        <v>4291</v>
      </c>
      <c r="BE71" s="365">
        <v>4226</v>
      </c>
      <c r="BF71" s="365">
        <v>4213</v>
      </c>
      <c r="BG71" s="365">
        <v>4165</v>
      </c>
      <c r="BH71" s="365">
        <v>4170</v>
      </c>
      <c r="BI71" s="365">
        <v>4137</v>
      </c>
      <c r="BJ71" s="365">
        <v>4162</v>
      </c>
      <c r="BK71" s="365">
        <v>4217</v>
      </c>
      <c r="BL71" s="368">
        <v>4210</v>
      </c>
      <c r="BM71" s="368">
        <v>4214</v>
      </c>
      <c r="BN71" s="368">
        <v>4208</v>
      </c>
      <c r="BO71" s="368">
        <v>4194</v>
      </c>
      <c r="BP71" s="368">
        <v>4208</v>
      </c>
      <c r="BQ71" s="368">
        <v>4183</v>
      </c>
      <c r="BR71" s="368">
        <v>3993</v>
      </c>
      <c r="BS71" s="368">
        <v>3955</v>
      </c>
      <c r="BT71" s="368">
        <v>3935</v>
      </c>
      <c r="BU71" s="368">
        <v>3954</v>
      </c>
      <c r="BV71" s="368">
        <v>3983</v>
      </c>
      <c r="BW71" s="368">
        <v>3998</v>
      </c>
      <c r="BX71" s="365">
        <v>3997</v>
      </c>
      <c r="BY71" s="365">
        <v>3950</v>
      </c>
      <c r="BZ71" s="365">
        <v>3935</v>
      </c>
      <c r="CA71" s="365">
        <v>3867</v>
      </c>
      <c r="CB71" s="365">
        <v>3820</v>
      </c>
      <c r="CC71" s="365">
        <v>3785</v>
      </c>
      <c r="CD71" s="365">
        <v>3768</v>
      </c>
      <c r="CE71" s="365">
        <v>3790</v>
      </c>
      <c r="CF71" s="365">
        <v>3785</v>
      </c>
      <c r="CG71" s="365">
        <v>3745</v>
      </c>
      <c r="CH71" s="365">
        <v>3734</v>
      </c>
      <c r="CI71" s="365">
        <v>3724</v>
      </c>
      <c r="CJ71" s="368">
        <v>3736</v>
      </c>
      <c r="CK71" s="368">
        <v>3774</v>
      </c>
      <c r="CL71" s="368">
        <v>3777</v>
      </c>
      <c r="CM71" s="368">
        <v>3783</v>
      </c>
      <c r="CN71" s="368">
        <v>3803</v>
      </c>
      <c r="CO71" s="368">
        <v>3845</v>
      </c>
      <c r="CP71" s="368">
        <v>3886</v>
      </c>
      <c r="CQ71" s="368">
        <v>3906</v>
      </c>
      <c r="CR71" s="368">
        <v>3960</v>
      </c>
      <c r="CS71" s="368">
        <v>3994</v>
      </c>
      <c r="CT71" s="368">
        <v>4032</v>
      </c>
      <c r="CU71" s="368">
        <v>4046</v>
      </c>
      <c r="CV71" s="365">
        <v>4067</v>
      </c>
      <c r="CW71" s="365">
        <v>4029</v>
      </c>
      <c r="CX71" s="365">
        <v>4003</v>
      </c>
      <c r="CY71" s="365">
        <v>3986</v>
      </c>
      <c r="CZ71" s="365">
        <v>3979</v>
      </c>
      <c r="DA71" s="365">
        <v>3939</v>
      </c>
      <c r="DB71" s="365">
        <v>3964</v>
      </c>
      <c r="DC71" s="365">
        <v>3955</v>
      </c>
      <c r="DD71" s="365">
        <v>3985</v>
      </c>
      <c r="DE71" s="365">
        <v>4086</v>
      </c>
      <c r="DF71" s="365">
        <v>4102</v>
      </c>
      <c r="DG71" s="365">
        <v>4109</v>
      </c>
      <c r="DH71" s="368">
        <v>4101</v>
      </c>
      <c r="DI71" s="368">
        <v>4093</v>
      </c>
      <c r="DJ71" s="368">
        <v>4092</v>
      </c>
      <c r="DK71" s="368">
        <v>4063</v>
      </c>
      <c r="DL71" s="368">
        <v>4018</v>
      </c>
      <c r="DM71" s="368">
        <v>3990</v>
      </c>
      <c r="DN71" s="368">
        <v>3953</v>
      </c>
      <c r="DO71" s="368">
        <v>3951</v>
      </c>
      <c r="DP71" s="368">
        <v>3968</v>
      </c>
      <c r="DQ71" s="368">
        <v>3953</v>
      </c>
      <c r="DR71" s="368">
        <v>3911</v>
      </c>
      <c r="DS71" s="368">
        <v>3921</v>
      </c>
      <c r="DT71" s="365">
        <v>3926</v>
      </c>
      <c r="DU71" s="365">
        <v>4011</v>
      </c>
      <c r="DV71" s="365">
        <v>4032</v>
      </c>
      <c r="DW71" s="365">
        <v>4118</v>
      </c>
      <c r="DX71" s="365">
        <v>4115</v>
      </c>
      <c r="DY71" s="365">
        <v>4129</v>
      </c>
      <c r="DZ71" s="365">
        <v>4156</v>
      </c>
      <c r="EA71" s="365">
        <v>4109</v>
      </c>
      <c r="EB71" s="365">
        <v>4166</v>
      </c>
      <c r="EC71" s="365">
        <v>4124</v>
      </c>
      <c r="ED71" s="365">
        <v>4084</v>
      </c>
      <c r="EE71" s="365">
        <v>4073</v>
      </c>
      <c r="EF71" s="368">
        <v>4064</v>
      </c>
      <c r="EG71" s="368">
        <v>4013</v>
      </c>
      <c r="EH71" s="368">
        <v>3965</v>
      </c>
      <c r="EI71" s="368">
        <v>3961</v>
      </c>
      <c r="EJ71" s="368">
        <v>3939</v>
      </c>
      <c r="EK71" s="368">
        <v>3975</v>
      </c>
      <c r="EL71" s="368">
        <v>3984</v>
      </c>
      <c r="EM71" s="368">
        <v>3977</v>
      </c>
      <c r="EN71" s="368">
        <v>3963</v>
      </c>
      <c r="EO71" s="368">
        <v>3938</v>
      </c>
      <c r="EP71" s="368">
        <v>3929</v>
      </c>
      <c r="EQ71" s="368">
        <v>3941</v>
      </c>
      <c r="ER71" s="365">
        <v>3974</v>
      </c>
      <c r="ES71" s="365">
        <v>3947</v>
      </c>
      <c r="ET71" s="365">
        <v>3932</v>
      </c>
      <c r="EU71" s="365">
        <v>3918</v>
      </c>
      <c r="EV71" s="365">
        <v>3928</v>
      </c>
      <c r="EW71" s="365">
        <v>3920</v>
      </c>
      <c r="EX71" s="365">
        <v>4002</v>
      </c>
      <c r="EY71" s="365">
        <v>4010</v>
      </c>
      <c r="EZ71" s="365">
        <v>4004</v>
      </c>
      <c r="FA71" s="365">
        <v>4002</v>
      </c>
      <c r="FB71" s="365">
        <v>4011</v>
      </c>
      <c r="FC71" s="365">
        <v>4033</v>
      </c>
      <c r="FD71" s="368">
        <v>4079</v>
      </c>
      <c r="FE71" s="368">
        <v>4125</v>
      </c>
      <c r="FF71" s="368">
        <v>4060</v>
      </c>
      <c r="FG71" s="368">
        <v>4030</v>
      </c>
      <c r="FH71" s="368">
        <v>4014</v>
      </c>
      <c r="FI71" s="368">
        <v>3963</v>
      </c>
      <c r="FJ71" s="368">
        <v>3961</v>
      </c>
      <c r="FK71" s="368">
        <v>3940</v>
      </c>
      <c r="FL71" s="368">
        <v>3930</v>
      </c>
      <c r="FM71" s="368">
        <v>3907</v>
      </c>
      <c r="FN71" s="368">
        <v>3918</v>
      </c>
      <c r="FO71" s="368">
        <v>3931</v>
      </c>
      <c r="FP71" s="365">
        <v>3968</v>
      </c>
      <c r="FQ71" s="365">
        <v>3963</v>
      </c>
      <c r="FR71" s="365">
        <v>3961</v>
      </c>
      <c r="FS71" s="365">
        <v>3960</v>
      </c>
      <c r="FT71" s="365">
        <v>3955</v>
      </c>
      <c r="FU71" s="365">
        <v>3946</v>
      </c>
      <c r="FV71" s="365">
        <v>3944</v>
      </c>
      <c r="FW71" s="365">
        <v>3925</v>
      </c>
      <c r="FX71" s="365">
        <v>3939</v>
      </c>
      <c r="FY71" s="365">
        <v>3931</v>
      </c>
      <c r="FZ71" s="365">
        <v>3937</v>
      </c>
      <c r="GA71" s="365">
        <v>3940</v>
      </c>
      <c r="GB71" s="365">
        <v>3993</v>
      </c>
      <c r="GC71" s="365">
        <v>4001</v>
      </c>
      <c r="GD71" s="365">
        <v>3935</v>
      </c>
      <c r="GE71" s="365">
        <v>3898</v>
      </c>
      <c r="GF71" s="374">
        <v>3880</v>
      </c>
      <c r="GG71" s="365">
        <v>3851</v>
      </c>
      <c r="GH71" s="315">
        <v>-29</v>
      </c>
      <c r="GI71" s="316">
        <v>99.252577319587601</v>
      </c>
      <c r="GJ71" s="315">
        <v>-89</v>
      </c>
      <c r="GK71" s="316">
        <v>97.741116751269004</v>
      </c>
    </row>
    <row r="72" spans="1:193" ht="15" outlineLevel="2">
      <c r="A72" s="363">
        <v>361</v>
      </c>
      <c r="B72" s="364" t="s">
        <v>536</v>
      </c>
      <c r="C72" s="335" t="s">
        <v>418</v>
      </c>
      <c r="D72" s="365">
        <v>21291</v>
      </c>
      <c r="E72" s="365">
        <v>21384</v>
      </c>
      <c r="F72" s="365">
        <v>21334</v>
      </c>
      <c r="G72" s="365">
        <v>20448</v>
      </c>
      <c r="H72" s="365">
        <v>20515</v>
      </c>
      <c r="I72" s="365">
        <v>20905</v>
      </c>
      <c r="J72" s="365">
        <v>20456</v>
      </c>
      <c r="K72" s="365">
        <v>20536</v>
      </c>
      <c r="L72" s="365">
        <v>20394</v>
      </c>
      <c r="M72" s="365">
        <v>20566</v>
      </c>
      <c r="N72" s="365">
        <v>20564</v>
      </c>
      <c r="O72" s="365">
        <v>20735</v>
      </c>
      <c r="P72" s="368">
        <v>20788</v>
      </c>
      <c r="Q72" s="368">
        <v>20915</v>
      </c>
      <c r="R72" s="371">
        <v>20949</v>
      </c>
      <c r="S72" s="368">
        <v>21195</v>
      </c>
      <c r="T72" s="368">
        <v>21280</v>
      </c>
      <c r="U72" s="368">
        <v>21424</v>
      </c>
      <c r="V72" s="368">
        <v>21440</v>
      </c>
      <c r="W72" s="368">
        <v>21430</v>
      </c>
      <c r="X72" s="368">
        <v>21516</v>
      </c>
      <c r="Y72" s="368">
        <v>21552</v>
      </c>
      <c r="Z72" s="368">
        <v>21578</v>
      </c>
      <c r="AA72" s="368">
        <v>21458</v>
      </c>
      <c r="AB72" s="365">
        <v>21504</v>
      </c>
      <c r="AC72" s="365">
        <v>21553</v>
      </c>
      <c r="AD72" s="365">
        <v>21496</v>
      </c>
      <c r="AE72" s="365">
        <v>21444</v>
      </c>
      <c r="AF72" s="365">
        <v>21444</v>
      </c>
      <c r="AG72" s="365">
        <v>21205</v>
      </c>
      <c r="AH72" s="365">
        <v>21121</v>
      </c>
      <c r="AI72" s="365">
        <v>20981</v>
      </c>
      <c r="AJ72" s="365">
        <v>20902</v>
      </c>
      <c r="AK72" s="365">
        <v>20954</v>
      </c>
      <c r="AL72" s="365">
        <v>20902</v>
      </c>
      <c r="AM72" s="365">
        <v>21025</v>
      </c>
      <c r="AN72" s="368">
        <v>20970</v>
      </c>
      <c r="AO72" s="368">
        <v>20901</v>
      </c>
      <c r="AP72" s="368">
        <v>20799</v>
      </c>
      <c r="AQ72" s="368">
        <v>20690</v>
      </c>
      <c r="AR72" s="368">
        <v>20845</v>
      </c>
      <c r="AS72" s="368">
        <v>20588</v>
      </c>
      <c r="AT72" s="368">
        <v>20544</v>
      </c>
      <c r="AU72" s="368">
        <v>20428</v>
      </c>
      <c r="AV72" s="368">
        <v>20270</v>
      </c>
      <c r="AW72" s="368">
        <v>20359</v>
      </c>
      <c r="AX72" s="368">
        <v>20357</v>
      </c>
      <c r="AY72" s="368">
        <v>20423</v>
      </c>
      <c r="AZ72" s="365">
        <v>20452</v>
      </c>
      <c r="BA72" s="365">
        <v>20423</v>
      </c>
      <c r="BB72" s="365">
        <v>20328</v>
      </c>
      <c r="BC72" s="365">
        <v>20247</v>
      </c>
      <c r="BD72" s="365">
        <v>20199</v>
      </c>
      <c r="BE72" s="365">
        <v>20057</v>
      </c>
      <c r="BF72" s="365">
        <v>19926</v>
      </c>
      <c r="BG72" s="365">
        <v>19782</v>
      </c>
      <c r="BH72" s="365">
        <v>19801</v>
      </c>
      <c r="BI72" s="365">
        <v>19639</v>
      </c>
      <c r="BJ72" s="365">
        <v>19683</v>
      </c>
      <c r="BK72" s="365">
        <v>19733</v>
      </c>
      <c r="BL72" s="368">
        <v>19762</v>
      </c>
      <c r="BM72" s="368">
        <v>19813</v>
      </c>
      <c r="BN72" s="368">
        <v>19801</v>
      </c>
      <c r="BO72" s="368">
        <v>19806</v>
      </c>
      <c r="BP72" s="368">
        <v>19790</v>
      </c>
      <c r="BQ72" s="368">
        <v>19718</v>
      </c>
      <c r="BR72" s="368">
        <v>19395</v>
      </c>
      <c r="BS72" s="368">
        <v>19292</v>
      </c>
      <c r="BT72" s="368">
        <v>19230</v>
      </c>
      <c r="BU72" s="368">
        <v>19208</v>
      </c>
      <c r="BV72" s="368">
        <v>19264</v>
      </c>
      <c r="BW72" s="368">
        <v>19289</v>
      </c>
      <c r="BX72" s="365">
        <v>19296</v>
      </c>
      <c r="BY72" s="365">
        <v>19218</v>
      </c>
      <c r="BZ72" s="365">
        <v>19181</v>
      </c>
      <c r="CA72" s="365">
        <v>18985</v>
      </c>
      <c r="CB72" s="365">
        <v>18910</v>
      </c>
      <c r="CC72" s="365">
        <v>18852</v>
      </c>
      <c r="CD72" s="365">
        <v>18826</v>
      </c>
      <c r="CE72" s="365">
        <v>18831</v>
      </c>
      <c r="CF72" s="365">
        <v>18802</v>
      </c>
      <c r="CG72" s="365">
        <v>18766</v>
      </c>
      <c r="CH72" s="365">
        <v>18713</v>
      </c>
      <c r="CI72" s="365">
        <v>18763</v>
      </c>
      <c r="CJ72" s="368">
        <v>18739</v>
      </c>
      <c r="CK72" s="368">
        <v>18804</v>
      </c>
      <c r="CL72" s="368">
        <v>18747</v>
      </c>
      <c r="CM72" s="368">
        <v>18769</v>
      </c>
      <c r="CN72" s="368">
        <v>18798</v>
      </c>
      <c r="CO72" s="368">
        <v>18916</v>
      </c>
      <c r="CP72" s="368">
        <v>19137</v>
      </c>
      <c r="CQ72" s="368">
        <v>19189</v>
      </c>
      <c r="CR72" s="368">
        <v>19210</v>
      </c>
      <c r="CS72" s="368">
        <v>19214</v>
      </c>
      <c r="CT72" s="368">
        <v>19290</v>
      </c>
      <c r="CU72" s="368">
        <v>19418</v>
      </c>
      <c r="CV72" s="365">
        <v>19364</v>
      </c>
      <c r="CW72" s="365">
        <v>19327</v>
      </c>
      <c r="CX72" s="365">
        <v>19236</v>
      </c>
      <c r="CY72" s="365">
        <v>19171</v>
      </c>
      <c r="CZ72" s="365">
        <v>19181</v>
      </c>
      <c r="DA72" s="365">
        <v>19095</v>
      </c>
      <c r="DB72" s="365">
        <v>19072</v>
      </c>
      <c r="DC72" s="365">
        <v>19040</v>
      </c>
      <c r="DD72" s="365">
        <v>19004</v>
      </c>
      <c r="DE72" s="365">
        <v>18914</v>
      </c>
      <c r="DF72" s="365">
        <v>18778</v>
      </c>
      <c r="DG72" s="365">
        <v>18765</v>
      </c>
      <c r="DH72" s="368">
        <v>18694</v>
      </c>
      <c r="DI72" s="368">
        <v>18700</v>
      </c>
      <c r="DJ72" s="368">
        <v>18646</v>
      </c>
      <c r="DK72" s="368">
        <v>18671</v>
      </c>
      <c r="DL72" s="368">
        <v>18602</v>
      </c>
      <c r="DM72" s="368">
        <v>18499</v>
      </c>
      <c r="DN72" s="368">
        <v>18294</v>
      </c>
      <c r="DO72" s="368">
        <v>18201</v>
      </c>
      <c r="DP72" s="368">
        <v>18239</v>
      </c>
      <c r="DQ72" s="368">
        <v>18189</v>
      </c>
      <c r="DR72" s="368">
        <v>18094</v>
      </c>
      <c r="DS72" s="368">
        <v>18191</v>
      </c>
      <c r="DT72" s="365">
        <v>18228</v>
      </c>
      <c r="DU72" s="365">
        <v>18389</v>
      </c>
      <c r="DV72" s="365">
        <v>18342</v>
      </c>
      <c r="DW72" s="365">
        <v>18322</v>
      </c>
      <c r="DX72" s="365">
        <v>18342</v>
      </c>
      <c r="DY72" s="365">
        <v>18353</v>
      </c>
      <c r="DZ72" s="365">
        <v>18318</v>
      </c>
      <c r="EA72" s="365">
        <v>18186</v>
      </c>
      <c r="EB72" s="365">
        <v>18226</v>
      </c>
      <c r="EC72" s="365">
        <v>18369</v>
      </c>
      <c r="ED72" s="365">
        <v>18318</v>
      </c>
      <c r="EE72" s="365">
        <v>18239</v>
      </c>
      <c r="EF72" s="368">
        <v>18304</v>
      </c>
      <c r="EG72" s="368">
        <v>18278</v>
      </c>
      <c r="EH72" s="368">
        <v>18143</v>
      </c>
      <c r="EI72" s="368">
        <v>18020</v>
      </c>
      <c r="EJ72" s="368">
        <v>17934</v>
      </c>
      <c r="EK72" s="368">
        <v>17894</v>
      </c>
      <c r="EL72" s="368">
        <v>17861</v>
      </c>
      <c r="EM72" s="368">
        <v>17787</v>
      </c>
      <c r="EN72" s="368">
        <v>17748</v>
      </c>
      <c r="EO72" s="368">
        <v>17679</v>
      </c>
      <c r="EP72" s="368">
        <v>17600</v>
      </c>
      <c r="EQ72" s="368">
        <v>17553</v>
      </c>
      <c r="ER72" s="365">
        <v>17576</v>
      </c>
      <c r="ES72" s="365">
        <v>17472</v>
      </c>
      <c r="ET72" s="365">
        <v>17275</v>
      </c>
      <c r="EU72" s="365">
        <v>17190</v>
      </c>
      <c r="EV72" s="365">
        <v>17149</v>
      </c>
      <c r="EW72" s="365">
        <v>17042</v>
      </c>
      <c r="EX72" s="365">
        <v>17270</v>
      </c>
      <c r="EY72" s="365">
        <v>17290</v>
      </c>
      <c r="EZ72" s="365">
        <v>17273</v>
      </c>
      <c r="FA72" s="365">
        <v>17262</v>
      </c>
      <c r="FB72" s="365">
        <v>17213</v>
      </c>
      <c r="FC72" s="365">
        <v>17293</v>
      </c>
      <c r="FD72" s="368">
        <v>17438</v>
      </c>
      <c r="FE72" s="368">
        <v>17464</v>
      </c>
      <c r="FF72" s="368">
        <v>17299</v>
      </c>
      <c r="FG72" s="368">
        <v>17189</v>
      </c>
      <c r="FH72" s="368">
        <v>17140</v>
      </c>
      <c r="FI72" s="368">
        <v>16941</v>
      </c>
      <c r="FJ72" s="368">
        <v>16911</v>
      </c>
      <c r="FK72" s="368">
        <v>16867</v>
      </c>
      <c r="FL72" s="368">
        <v>16783</v>
      </c>
      <c r="FM72" s="368">
        <v>16750</v>
      </c>
      <c r="FN72" s="368">
        <v>16684</v>
      </c>
      <c r="FO72" s="368">
        <v>16688</v>
      </c>
      <c r="FP72" s="365">
        <v>16723</v>
      </c>
      <c r="FQ72" s="365">
        <v>16721</v>
      </c>
      <c r="FR72" s="365">
        <v>16661</v>
      </c>
      <c r="FS72" s="365">
        <v>16523</v>
      </c>
      <c r="FT72" s="365">
        <v>16399</v>
      </c>
      <c r="FU72" s="365">
        <v>16345</v>
      </c>
      <c r="FV72" s="365">
        <v>16270</v>
      </c>
      <c r="FW72" s="365">
        <v>16238</v>
      </c>
      <c r="FX72" s="365">
        <v>16195</v>
      </c>
      <c r="FY72" s="365">
        <v>16185</v>
      </c>
      <c r="FZ72" s="365">
        <v>16152</v>
      </c>
      <c r="GA72" s="365">
        <v>16187</v>
      </c>
      <c r="GB72" s="365">
        <v>16318</v>
      </c>
      <c r="GC72" s="365">
        <v>16217</v>
      </c>
      <c r="GD72" s="365">
        <v>16113</v>
      </c>
      <c r="GE72" s="365">
        <v>16020</v>
      </c>
      <c r="GF72" s="374">
        <v>15978</v>
      </c>
      <c r="GG72" s="365">
        <v>15869</v>
      </c>
      <c r="GH72" s="315">
        <v>-109</v>
      </c>
      <c r="GI72" s="316">
        <v>99.317811991488298</v>
      </c>
      <c r="GJ72" s="315">
        <v>-318</v>
      </c>
      <c r="GK72" s="316">
        <v>98.035460554766203</v>
      </c>
    </row>
    <row r="73" spans="1:193" ht="15" outlineLevel="2">
      <c r="A73" s="363">
        <v>647</v>
      </c>
      <c r="B73" s="364" t="s">
        <v>536</v>
      </c>
      <c r="C73" s="335" t="s">
        <v>585</v>
      </c>
      <c r="D73" s="365">
        <v>5427</v>
      </c>
      <c r="E73" s="365">
        <v>5418</v>
      </c>
      <c r="F73" s="365">
        <v>5307</v>
      </c>
      <c r="G73" s="365">
        <v>5264</v>
      </c>
      <c r="H73" s="365">
        <v>5229</v>
      </c>
      <c r="I73" s="365">
        <v>5297</v>
      </c>
      <c r="J73" s="365">
        <v>5119</v>
      </c>
      <c r="K73" s="365">
        <v>5288</v>
      </c>
      <c r="L73" s="365">
        <v>5088</v>
      </c>
      <c r="M73" s="365">
        <v>5083</v>
      </c>
      <c r="N73" s="365">
        <v>5121</v>
      </c>
      <c r="O73" s="365">
        <v>5189</v>
      </c>
      <c r="P73" s="368">
        <v>5152</v>
      </c>
      <c r="Q73" s="368">
        <v>5124</v>
      </c>
      <c r="R73" s="371">
        <v>5070</v>
      </c>
      <c r="S73" s="368">
        <v>4485</v>
      </c>
      <c r="T73" s="368">
        <v>4984</v>
      </c>
      <c r="U73" s="368">
        <v>4961</v>
      </c>
      <c r="V73" s="368">
        <v>4920</v>
      </c>
      <c r="W73" s="368">
        <v>4888</v>
      </c>
      <c r="X73" s="368">
        <v>4963</v>
      </c>
      <c r="Y73" s="368">
        <v>4970</v>
      </c>
      <c r="Z73" s="368">
        <v>4950</v>
      </c>
      <c r="AA73" s="368">
        <v>4923</v>
      </c>
      <c r="AB73" s="365">
        <v>4893</v>
      </c>
      <c r="AC73" s="365">
        <v>4937</v>
      </c>
      <c r="AD73" s="365">
        <v>4898</v>
      </c>
      <c r="AE73" s="365">
        <v>4854</v>
      </c>
      <c r="AF73" s="365">
        <v>4953</v>
      </c>
      <c r="AG73" s="365">
        <v>4885</v>
      </c>
      <c r="AH73" s="365">
        <v>4867</v>
      </c>
      <c r="AI73" s="365">
        <v>4913</v>
      </c>
      <c r="AJ73" s="365">
        <v>4877</v>
      </c>
      <c r="AK73" s="365">
        <v>4935</v>
      </c>
      <c r="AL73" s="365">
        <v>4931</v>
      </c>
      <c r="AM73" s="365">
        <v>4968</v>
      </c>
      <c r="AN73" s="368">
        <v>4947</v>
      </c>
      <c r="AO73" s="368">
        <v>4943</v>
      </c>
      <c r="AP73" s="368">
        <v>4937</v>
      </c>
      <c r="AQ73" s="368">
        <v>4854</v>
      </c>
      <c r="AR73" s="368">
        <v>4832</v>
      </c>
      <c r="AS73" s="368">
        <v>4786</v>
      </c>
      <c r="AT73" s="368">
        <v>4758</v>
      </c>
      <c r="AU73" s="368">
        <v>4773</v>
      </c>
      <c r="AV73" s="368">
        <v>4806</v>
      </c>
      <c r="AW73" s="368">
        <v>4811</v>
      </c>
      <c r="AX73" s="368">
        <v>4840</v>
      </c>
      <c r="AY73" s="368">
        <v>4851</v>
      </c>
      <c r="AZ73" s="365">
        <v>4843</v>
      </c>
      <c r="BA73" s="365">
        <v>4839</v>
      </c>
      <c r="BB73" s="365">
        <v>4799</v>
      </c>
      <c r="BC73" s="365">
        <v>4803</v>
      </c>
      <c r="BD73" s="365">
        <v>4828</v>
      </c>
      <c r="BE73" s="365">
        <v>4786</v>
      </c>
      <c r="BF73" s="365">
        <v>4744</v>
      </c>
      <c r="BG73" s="365">
        <v>4675</v>
      </c>
      <c r="BH73" s="365">
        <v>4706</v>
      </c>
      <c r="BI73" s="365">
        <v>4648</v>
      </c>
      <c r="BJ73" s="365">
        <v>4665</v>
      </c>
      <c r="BK73" s="365">
        <v>4700</v>
      </c>
      <c r="BL73" s="368">
        <v>4725</v>
      </c>
      <c r="BM73" s="368">
        <v>4748</v>
      </c>
      <c r="BN73" s="368">
        <v>4758</v>
      </c>
      <c r="BO73" s="368">
        <v>4764</v>
      </c>
      <c r="BP73" s="368">
        <v>4771</v>
      </c>
      <c r="BQ73" s="368">
        <v>4764</v>
      </c>
      <c r="BR73" s="368">
        <v>4643</v>
      </c>
      <c r="BS73" s="368">
        <v>4610</v>
      </c>
      <c r="BT73" s="368">
        <v>4573</v>
      </c>
      <c r="BU73" s="368">
        <v>4585</v>
      </c>
      <c r="BV73" s="368">
        <v>4577</v>
      </c>
      <c r="BW73" s="368">
        <v>4588</v>
      </c>
      <c r="BX73" s="365">
        <v>4563</v>
      </c>
      <c r="BY73" s="365">
        <v>4461</v>
      </c>
      <c r="BZ73" s="365">
        <v>4448</v>
      </c>
      <c r="CA73" s="365">
        <v>4417</v>
      </c>
      <c r="CB73" s="365">
        <v>4406</v>
      </c>
      <c r="CC73" s="365">
        <v>4456</v>
      </c>
      <c r="CD73" s="365">
        <v>4424</v>
      </c>
      <c r="CE73" s="365">
        <v>4422</v>
      </c>
      <c r="CF73" s="365">
        <v>4394</v>
      </c>
      <c r="CG73" s="365">
        <v>4342</v>
      </c>
      <c r="CH73" s="365">
        <v>4322</v>
      </c>
      <c r="CI73" s="365">
        <v>4326</v>
      </c>
      <c r="CJ73" s="368">
        <v>4344</v>
      </c>
      <c r="CK73" s="368">
        <v>4347</v>
      </c>
      <c r="CL73" s="368">
        <v>4327</v>
      </c>
      <c r="CM73" s="368">
        <v>4333</v>
      </c>
      <c r="CN73" s="368">
        <v>4359</v>
      </c>
      <c r="CO73" s="368">
        <v>4396</v>
      </c>
      <c r="CP73" s="368">
        <v>4417</v>
      </c>
      <c r="CQ73" s="368">
        <v>4416</v>
      </c>
      <c r="CR73" s="368">
        <v>4376</v>
      </c>
      <c r="CS73" s="368">
        <v>4406</v>
      </c>
      <c r="CT73" s="368">
        <v>4406</v>
      </c>
      <c r="CU73" s="368">
        <v>4450</v>
      </c>
      <c r="CV73" s="365">
        <v>4439</v>
      </c>
      <c r="CW73" s="365">
        <v>4428</v>
      </c>
      <c r="CX73" s="365">
        <v>4385</v>
      </c>
      <c r="CY73" s="365">
        <v>4382</v>
      </c>
      <c r="CZ73" s="365">
        <v>4355</v>
      </c>
      <c r="DA73" s="365">
        <v>4327</v>
      </c>
      <c r="DB73" s="365">
        <v>4369</v>
      </c>
      <c r="DC73" s="365">
        <v>4400</v>
      </c>
      <c r="DD73" s="365">
        <v>4371</v>
      </c>
      <c r="DE73" s="365">
        <v>4366</v>
      </c>
      <c r="DF73" s="365">
        <v>4351</v>
      </c>
      <c r="DG73" s="365">
        <v>4327</v>
      </c>
      <c r="DH73" s="368">
        <v>4355</v>
      </c>
      <c r="DI73" s="368">
        <v>4354</v>
      </c>
      <c r="DJ73" s="368">
        <v>4355</v>
      </c>
      <c r="DK73" s="368">
        <v>4334</v>
      </c>
      <c r="DL73" s="368">
        <v>4325</v>
      </c>
      <c r="DM73" s="368">
        <v>4302</v>
      </c>
      <c r="DN73" s="368">
        <v>4279</v>
      </c>
      <c r="DO73" s="368">
        <v>4274</v>
      </c>
      <c r="DP73" s="368">
        <v>4266</v>
      </c>
      <c r="DQ73" s="368">
        <v>4234</v>
      </c>
      <c r="DR73" s="368">
        <v>4229</v>
      </c>
      <c r="DS73" s="368">
        <v>4305</v>
      </c>
      <c r="DT73" s="365">
        <v>4329</v>
      </c>
      <c r="DU73" s="365">
        <v>4363</v>
      </c>
      <c r="DV73" s="365">
        <v>4392</v>
      </c>
      <c r="DW73" s="365">
        <v>4395</v>
      </c>
      <c r="DX73" s="365">
        <v>4446</v>
      </c>
      <c r="DY73" s="365">
        <v>4474</v>
      </c>
      <c r="DZ73" s="365">
        <v>4518</v>
      </c>
      <c r="EA73" s="365">
        <v>4455</v>
      </c>
      <c r="EB73" s="365">
        <v>4461</v>
      </c>
      <c r="EC73" s="365">
        <v>4448</v>
      </c>
      <c r="ED73" s="365">
        <v>4448</v>
      </c>
      <c r="EE73" s="365">
        <v>4449</v>
      </c>
      <c r="EF73" s="368">
        <v>4455</v>
      </c>
      <c r="EG73" s="368">
        <v>4431</v>
      </c>
      <c r="EH73" s="368">
        <v>4399</v>
      </c>
      <c r="EI73" s="368">
        <v>4400</v>
      </c>
      <c r="EJ73" s="368">
        <v>4376</v>
      </c>
      <c r="EK73" s="368">
        <v>4356</v>
      </c>
      <c r="EL73" s="368">
        <v>4360</v>
      </c>
      <c r="EM73" s="368">
        <v>4361</v>
      </c>
      <c r="EN73" s="368">
        <v>4360</v>
      </c>
      <c r="EO73" s="368">
        <v>4353</v>
      </c>
      <c r="EP73" s="368">
        <v>4355</v>
      </c>
      <c r="EQ73" s="368">
        <v>4326</v>
      </c>
      <c r="ER73" s="365">
        <v>4323</v>
      </c>
      <c r="ES73" s="365">
        <v>4325</v>
      </c>
      <c r="ET73" s="365">
        <v>4285</v>
      </c>
      <c r="EU73" s="365">
        <v>4247</v>
      </c>
      <c r="EV73" s="365">
        <v>4267</v>
      </c>
      <c r="EW73" s="365">
        <v>4270</v>
      </c>
      <c r="EX73" s="365">
        <v>4410</v>
      </c>
      <c r="EY73" s="365">
        <v>4427</v>
      </c>
      <c r="EZ73" s="365">
        <v>4412</v>
      </c>
      <c r="FA73" s="365">
        <v>4436</v>
      </c>
      <c r="FB73" s="365">
        <v>4427</v>
      </c>
      <c r="FC73" s="365">
        <v>4476</v>
      </c>
      <c r="FD73" s="368">
        <v>4517</v>
      </c>
      <c r="FE73" s="368">
        <v>4552</v>
      </c>
      <c r="FF73" s="368">
        <v>4540</v>
      </c>
      <c r="FG73" s="368">
        <v>4464</v>
      </c>
      <c r="FH73" s="368">
        <v>4441</v>
      </c>
      <c r="FI73" s="368">
        <v>4429</v>
      </c>
      <c r="FJ73" s="368">
        <v>4406</v>
      </c>
      <c r="FK73" s="368">
        <v>4427</v>
      </c>
      <c r="FL73" s="368">
        <v>4417</v>
      </c>
      <c r="FM73" s="368">
        <v>4395</v>
      </c>
      <c r="FN73" s="368">
        <v>4369</v>
      </c>
      <c r="FO73" s="368">
        <v>4388</v>
      </c>
      <c r="FP73" s="365">
        <v>4403</v>
      </c>
      <c r="FQ73" s="365">
        <v>4456</v>
      </c>
      <c r="FR73" s="365">
        <v>4462</v>
      </c>
      <c r="FS73" s="365">
        <v>4415</v>
      </c>
      <c r="FT73" s="365">
        <v>4401</v>
      </c>
      <c r="FU73" s="365">
        <v>4360</v>
      </c>
      <c r="FV73" s="365">
        <v>4340</v>
      </c>
      <c r="FW73" s="365">
        <v>4378</v>
      </c>
      <c r="FX73" s="365">
        <v>4365</v>
      </c>
      <c r="FY73" s="365">
        <v>4328</v>
      </c>
      <c r="FZ73" s="365">
        <v>4313</v>
      </c>
      <c r="GA73" s="365">
        <v>4327</v>
      </c>
      <c r="GB73" s="365">
        <v>4386</v>
      </c>
      <c r="GC73" s="365">
        <v>4399</v>
      </c>
      <c r="GD73" s="365">
        <v>4392</v>
      </c>
      <c r="GE73" s="365">
        <v>4358</v>
      </c>
      <c r="GF73" s="374">
        <v>4328</v>
      </c>
      <c r="GG73" s="365">
        <v>4219</v>
      </c>
      <c r="GH73" s="315">
        <v>-109</v>
      </c>
      <c r="GI73" s="316">
        <v>97.481515711645102</v>
      </c>
      <c r="GJ73" s="315">
        <v>-108</v>
      </c>
      <c r="GK73" s="316">
        <v>97.504044372544499</v>
      </c>
    </row>
    <row r="74" spans="1:193" ht="15" outlineLevel="2">
      <c r="A74" s="363">
        <v>658</v>
      </c>
      <c r="B74" s="364" t="s">
        <v>536</v>
      </c>
      <c r="C74" s="335" t="s">
        <v>586</v>
      </c>
      <c r="D74" s="365">
        <v>1880</v>
      </c>
      <c r="E74" s="365">
        <v>1864</v>
      </c>
      <c r="F74" s="365">
        <v>1841</v>
      </c>
      <c r="G74" s="365">
        <v>1832</v>
      </c>
      <c r="H74" s="365">
        <v>1846</v>
      </c>
      <c r="I74" s="365">
        <v>1867</v>
      </c>
      <c r="J74" s="365">
        <v>1832</v>
      </c>
      <c r="K74" s="365">
        <v>1865</v>
      </c>
      <c r="L74" s="365">
        <v>1831</v>
      </c>
      <c r="M74" s="365">
        <v>1833</v>
      </c>
      <c r="N74" s="365">
        <v>1832</v>
      </c>
      <c r="O74" s="365">
        <v>1860</v>
      </c>
      <c r="P74" s="368">
        <v>1835</v>
      </c>
      <c r="Q74" s="368">
        <v>1786</v>
      </c>
      <c r="R74" s="371">
        <v>1789</v>
      </c>
      <c r="S74" s="368">
        <v>1334</v>
      </c>
      <c r="T74" s="368">
        <v>1986</v>
      </c>
      <c r="U74" s="368">
        <v>2018</v>
      </c>
      <c r="V74" s="368">
        <v>2022</v>
      </c>
      <c r="W74" s="368">
        <v>2007</v>
      </c>
      <c r="X74" s="368">
        <v>2020</v>
      </c>
      <c r="Y74" s="368">
        <v>2086</v>
      </c>
      <c r="Z74" s="368">
        <v>2107</v>
      </c>
      <c r="AA74" s="368">
        <v>2070</v>
      </c>
      <c r="AB74" s="365">
        <v>2072</v>
      </c>
      <c r="AC74" s="365">
        <v>2045</v>
      </c>
      <c r="AD74" s="365">
        <v>2045</v>
      </c>
      <c r="AE74" s="365">
        <v>2057</v>
      </c>
      <c r="AF74" s="365">
        <v>2072</v>
      </c>
      <c r="AG74" s="365">
        <v>2037</v>
      </c>
      <c r="AH74" s="365">
        <v>2050</v>
      </c>
      <c r="AI74" s="365">
        <v>2125</v>
      </c>
      <c r="AJ74" s="365">
        <v>2103</v>
      </c>
      <c r="AK74" s="365">
        <v>2119</v>
      </c>
      <c r="AL74" s="365">
        <v>2084</v>
      </c>
      <c r="AM74" s="365">
        <v>2113</v>
      </c>
      <c r="AN74" s="368">
        <v>2107</v>
      </c>
      <c r="AO74" s="368">
        <v>2175</v>
      </c>
      <c r="AP74" s="368">
        <v>2168</v>
      </c>
      <c r="AQ74" s="368">
        <v>2118</v>
      </c>
      <c r="AR74" s="368">
        <v>2128</v>
      </c>
      <c r="AS74" s="368">
        <v>2113</v>
      </c>
      <c r="AT74" s="368">
        <v>2104</v>
      </c>
      <c r="AU74" s="368">
        <v>2157</v>
      </c>
      <c r="AV74" s="368">
        <v>2131</v>
      </c>
      <c r="AW74" s="368">
        <v>2139</v>
      </c>
      <c r="AX74" s="368">
        <v>2098</v>
      </c>
      <c r="AY74" s="368">
        <v>2117</v>
      </c>
      <c r="AZ74" s="365">
        <v>2125</v>
      </c>
      <c r="BA74" s="365">
        <v>2171</v>
      </c>
      <c r="BB74" s="365">
        <v>2143</v>
      </c>
      <c r="BC74" s="365">
        <v>2148</v>
      </c>
      <c r="BD74" s="365">
        <v>2147</v>
      </c>
      <c r="BE74" s="365">
        <v>2128</v>
      </c>
      <c r="BF74" s="365">
        <v>2121</v>
      </c>
      <c r="BG74" s="365">
        <v>2092</v>
      </c>
      <c r="BH74" s="365">
        <v>2105</v>
      </c>
      <c r="BI74" s="365">
        <v>2071</v>
      </c>
      <c r="BJ74" s="365">
        <v>2087</v>
      </c>
      <c r="BK74" s="365">
        <v>2112</v>
      </c>
      <c r="BL74" s="368">
        <v>2103</v>
      </c>
      <c r="BM74" s="368">
        <v>2120</v>
      </c>
      <c r="BN74" s="368">
        <v>2120</v>
      </c>
      <c r="BO74" s="368">
        <v>2130</v>
      </c>
      <c r="BP74" s="368">
        <v>2126</v>
      </c>
      <c r="BQ74" s="368">
        <v>2128</v>
      </c>
      <c r="BR74" s="368">
        <v>2047</v>
      </c>
      <c r="BS74" s="368">
        <v>2013</v>
      </c>
      <c r="BT74" s="368">
        <v>2004</v>
      </c>
      <c r="BU74" s="368">
        <v>1998</v>
      </c>
      <c r="BV74" s="368">
        <v>1975</v>
      </c>
      <c r="BW74" s="368">
        <v>2004</v>
      </c>
      <c r="BX74" s="365">
        <v>2006</v>
      </c>
      <c r="BY74" s="365">
        <v>1987</v>
      </c>
      <c r="BZ74" s="365">
        <v>1958</v>
      </c>
      <c r="CA74" s="365">
        <v>1920</v>
      </c>
      <c r="CB74" s="365">
        <v>1962</v>
      </c>
      <c r="CC74" s="365">
        <v>1977</v>
      </c>
      <c r="CD74" s="365">
        <v>1969</v>
      </c>
      <c r="CE74" s="365">
        <v>1973</v>
      </c>
      <c r="CF74" s="365">
        <v>1945</v>
      </c>
      <c r="CG74" s="365">
        <v>1955</v>
      </c>
      <c r="CH74" s="365">
        <v>1979</v>
      </c>
      <c r="CI74" s="365">
        <v>1980</v>
      </c>
      <c r="CJ74" s="368">
        <v>1984</v>
      </c>
      <c r="CK74" s="368">
        <v>1957</v>
      </c>
      <c r="CL74" s="368">
        <v>1950</v>
      </c>
      <c r="CM74" s="368">
        <v>1951</v>
      </c>
      <c r="CN74" s="368">
        <v>1956</v>
      </c>
      <c r="CO74" s="368">
        <v>1977</v>
      </c>
      <c r="CP74" s="368">
        <v>2010</v>
      </c>
      <c r="CQ74" s="368">
        <v>2002</v>
      </c>
      <c r="CR74" s="368">
        <v>1969</v>
      </c>
      <c r="CS74" s="368">
        <v>1965</v>
      </c>
      <c r="CT74" s="368">
        <v>1974</v>
      </c>
      <c r="CU74" s="368">
        <v>1964</v>
      </c>
      <c r="CV74" s="365">
        <v>1982</v>
      </c>
      <c r="CW74" s="365">
        <v>2000</v>
      </c>
      <c r="CX74" s="365">
        <v>1991</v>
      </c>
      <c r="CY74" s="365">
        <v>1975</v>
      </c>
      <c r="CZ74" s="365">
        <v>1997</v>
      </c>
      <c r="DA74" s="365">
        <v>1982</v>
      </c>
      <c r="DB74" s="365">
        <v>1997</v>
      </c>
      <c r="DC74" s="365">
        <v>1981</v>
      </c>
      <c r="DD74" s="365">
        <v>1970</v>
      </c>
      <c r="DE74" s="365">
        <v>2000</v>
      </c>
      <c r="DF74" s="365">
        <v>1997</v>
      </c>
      <c r="DG74" s="365">
        <v>1997</v>
      </c>
      <c r="DH74" s="368">
        <v>1983</v>
      </c>
      <c r="DI74" s="368">
        <v>1974</v>
      </c>
      <c r="DJ74" s="368">
        <v>1975</v>
      </c>
      <c r="DK74" s="368">
        <v>1951</v>
      </c>
      <c r="DL74" s="368">
        <v>1924</v>
      </c>
      <c r="DM74" s="368">
        <v>1897</v>
      </c>
      <c r="DN74" s="368">
        <v>1872</v>
      </c>
      <c r="DO74" s="368">
        <v>1855</v>
      </c>
      <c r="DP74" s="368">
        <v>1849</v>
      </c>
      <c r="DQ74" s="368">
        <v>1828</v>
      </c>
      <c r="DR74" s="368">
        <v>1802</v>
      </c>
      <c r="DS74" s="368">
        <v>1845</v>
      </c>
      <c r="DT74" s="365">
        <v>1850</v>
      </c>
      <c r="DU74" s="365">
        <v>1904</v>
      </c>
      <c r="DV74" s="365">
        <v>1908</v>
      </c>
      <c r="DW74" s="365">
        <v>1901</v>
      </c>
      <c r="DX74" s="365">
        <v>1917</v>
      </c>
      <c r="DY74" s="365">
        <v>1941</v>
      </c>
      <c r="DZ74" s="365">
        <v>1976</v>
      </c>
      <c r="EA74" s="365">
        <v>1928</v>
      </c>
      <c r="EB74" s="365">
        <v>1929</v>
      </c>
      <c r="EC74" s="365">
        <v>1909</v>
      </c>
      <c r="ED74" s="365">
        <v>1888</v>
      </c>
      <c r="EE74" s="365">
        <v>1880</v>
      </c>
      <c r="EF74" s="368">
        <v>1879</v>
      </c>
      <c r="EG74" s="368">
        <v>1880</v>
      </c>
      <c r="EH74" s="368">
        <v>1884</v>
      </c>
      <c r="EI74" s="368">
        <v>1904</v>
      </c>
      <c r="EJ74" s="368">
        <v>1885</v>
      </c>
      <c r="EK74" s="368">
        <v>1887</v>
      </c>
      <c r="EL74" s="368">
        <v>1880</v>
      </c>
      <c r="EM74" s="368">
        <v>1864</v>
      </c>
      <c r="EN74" s="368">
        <v>1885</v>
      </c>
      <c r="EO74" s="368">
        <v>1859</v>
      </c>
      <c r="EP74" s="368">
        <v>1845</v>
      </c>
      <c r="EQ74" s="368">
        <v>1835</v>
      </c>
      <c r="ER74" s="365">
        <v>1834</v>
      </c>
      <c r="ES74" s="365">
        <v>1832</v>
      </c>
      <c r="ET74" s="365">
        <v>1818</v>
      </c>
      <c r="EU74" s="365">
        <v>1816</v>
      </c>
      <c r="EV74" s="365">
        <v>1811</v>
      </c>
      <c r="EW74" s="365">
        <v>1790</v>
      </c>
      <c r="EX74" s="365">
        <v>1836</v>
      </c>
      <c r="EY74" s="365">
        <v>1820</v>
      </c>
      <c r="EZ74" s="365">
        <v>1802</v>
      </c>
      <c r="FA74" s="365">
        <v>1820</v>
      </c>
      <c r="FB74" s="365">
        <v>1834</v>
      </c>
      <c r="FC74" s="365">
        <v>1844</v>
      </c>
      <c r="FD74" s="368">
        <v>1893</v>
      </c>
      <c r="FE74" s="368">
        <v>1882</v>
      </c>
      <c r="FF74" s="368">
        <v>1884</v>
      </c>
      <c r="FG74" s="368">
        <v>1869</v>
      </c>
      <c r="FH74" s="368">
        <v>1844</v>
      </c>
      <c r="FI74" s="368">
        <v>1841</v>
      </c>
      <c r="FJ74" s="368">
        <v>1836</v>
      </c>
      <c r="FK74" s="368">
        <v>1837</v>
      </c>
      <c r="FL74" s="368">
        <v>1817</v>
      </c>
      <c r="FM74" s="368">
        <v>1813</v>
      </c>
      <c r="FN74" s="368">
        <v>1803</v>
      </c>
      <c r="FO74" s="368">
        <v>1815</v>
      </c>
      <c r="FP74" s="365">
        <v>1850</v>
      </c>
      <c r="FQ74" s="365">
        <v>1846</v>
      </c>
      <c r="FR74" s="365">
        <v>1839</v>
      </c>
      <c r="FS74" s="365">
        <v>1832</v>
      </c>
      <c r="FT74" s="365">
        <v>1854</v>
      </c>
      <c r="FU74" s="365">
        <v>1841</v>
      </c>
      <c r="FV74" s="365">
        <v>1851</v>
      </c>
      <c r="FW74" s="365">
        <v>1829</v>
      </c>
      <c r="FX74" s="365">
        <v>1828</v>
      </c>
      <c r="FY74" s="365">
        <v>1823</v>
      </c>
      <c r="FZ74" s="365">
        <v>1795</v>
      </c>
      <c r="GA74" s="365">
        <v>1811</v>
      </c>
      <c r="GB74" s="365">
        <v>1827</v>
      </c>
      <c r="GC74" s="365">
        <v>1801</v>
      </c>
      <c r="GD74" s="365">
        <v>1805</v>
      </c>
      <c r="GE74" s="365">
        <v>1793</v>
      </c>
      <c r="GF74" s="374">
        <v>1794</v>
      </c>
      <c r="GG74" s="365">
        <v>1785</v>
      </c>
      <c r="GH74" s="315">
        <v>-9</v>
      </c>
      <c r="GI74" s="316">
        <v>99.498327759197295</v>
      </c>
      <c r="GJ74" s="315">
        <v>-26</v>
      </c>
      <c r="GK74" s="316">
        <v>98.5643290999448</v>
      </c>
    </row>
    <row r="75" spans="1:193" ht="15" outlineLevel="2">
      <c r="A75" s="363">
        <v>664</v>
      </c>
      <c r="B75" s="364" t="s">
        <v>536</v>
      </c>
      <c r="C75" s="335" t="s">
        <v>587</v>
      </c>
      <c r="D75" s="365">
        <v>8857</v>
      </c>
      <c r="E75" s="365">
        <v>8829</v>
      </c>
      <c r="F75" s="365">
        <v>8814</v>
      </c>
      <c r="G75" s="365">
        <v>8945</v>
      </c>
      <c r="H75" s="365">
        <v>8878</v>
      </c>
      <c r="I75" s="365">
        <v>8873</v>
      </c>
      <c r="J75" s="365">
        <v>8654</v>
      </c>
      <c r="K75" s="365">
        <v>8843</v>
      </c>
      <c r="L75" s="365">
        <v>8700</v>
      </c>
      <c r="M75" s="365">
        <v>8684</v>
      </c>
      <c r="N75" s="365">
        <v>8635</v>
      </c>
      <c r="O75" s="365">
        <v>8633</v>
      </c>
      <c r="P75" s="368">
        <v>8520</v>
      </c>
      <c r="Q75" s="368">
        <v>8471</v>
      </c>
      <c r="R75" s="371">
        <v>8557</v>
      </c>
      <c r="S75" s="368">
        <v>8952</v>
      </c>
      <c r="T75" s="368">
        <v>9098</v>
      </c>
      <c r="U75" s="368">
        <v>8848</v>
      </c>
      <c r="V75" s="368">
        <v>8913</v>
      </c>
      <c r="W75" s="368">
        <v>8994</v>
      </c>
      <c r="X75" s="368">
        <v>8974</v>
      </c>
      <c r="Y75" s="368">
        <v>9084</v>
      </c>
      <c r="Z75" s="368">
        <v>9074</v>
      </c>
      <c r="AA75" s="368">
        <v>9028</v>
      </c>
      <c r="AB75" s="365">
        <v>9121</v>
      </c>
      <c r="AC75" s="365">
        <v>9219</v>
      </c>
      <c r="AD75" s="365">
        <v>9238</v>
      </c>
      <c r="AE75" s="365">
        <v>9236</v>
      </c>
      <c r="AF75" s="365">
        <v>9310</v>
      </c>
      <c r="AG75" s="365">
        <v>9186</v>
      </c>
      <c r="AH75" s="365">
        <v>9096</v>
      </c>
      <c r="AI75" s="365">
        <v>9058</v>
      </c>
      <c r="AJ75" s="365">
        <v>9108</v>
      </c>
      <c r="AK75" s="365">
        <v>9267</v>
      </c>
      <c r="AL75" s="365">
        <v>9341</v>
      </c>
      <c r="AM75" s="365">
        <v>9349</v>
      </c>
      <c r="AN75" s="368">
        <v>9299</v>
      </c>
      <c r="AO75" s="368">
        <v>9284</v>
      </c>
      <c r="AP75" s="368">
        <v>9313</v>
      </c>
      <c r="AQ75" s="368">
        <v>9292</v>
      </c>
      <c r="AR75" s="368">
        <v>9501</v>
      </c>
      <c r="AS75" s="368">
        <v>9460</v>
      </c>
      <c r="AT75" s="368">
        <v>9472</v>
      </c>
      <c r="AU75" s="368">
        <v>9528</v>
      </c>
      <c r="AV75" s="368">
        <v>9405</v>
      </c>
      <c r="AW75" s="368">
        <v>9483</v>
      </c>
      <c r="AX75" s="368">
        <v>9481</v>
      </c>
      <c r="AY75" s="368">
        <v>9513</v>
      </c>
      <c r="AZ75" s="365">
        <v>9583</v>
      </c>
      <c r="BA75" s="365">
        <v>9659</v>
      </c>
      <c r="BB75" s="365">
        <v>9616</v>
      </c>
      <c r="BC75" s="365">
        <v>9636</v>
      </c>
      <c r="BD75" s="365">
        <v>9628</v>
      </c>
      <c r="BE75" s="365">
        <v>9604</v>
      </c>
      <c r="BF75" s="365">
        <v>9593</v>
      </c>
      <c r="BG75" s="365">
        <v>9493</v>
      </c>
      <c r="BH75" s="365">
        <v>9564</v>
      </c>
      <c r="BI75" s="365">
        <v>9456</v>
      </c>
      <c r="BJ75" s="365">
        <v>9514</v>
      </c>
      <c r="BK75" s="365">
        <v>9599</v>
      </c>
      <c r="BL75" s="368">
        <v>9634</v>
      </c>
      <c r="BM75" s="368">
        <v>9691</v>
      </c>
      <c r="BN75" s="368">
        <v>9704</v>
      </c>
      <c r="BO75" s="368">
        <v>9745</v>
      </c>
      <c r="BP75" s="368">
        <v>9802</v>
      </c>
      <c r="BQ75" s="368">
        <v>9837</v>
      </c>
      <c r="BR75" s="368">
        <v>9645</v>
      </c>
      <c r="BS75" s="368">
        <v>9565</v>
      </c>
      <c r="BT75" s="368">
        <v>9488</v>
      </c>
      <c r="BU75" s="368">
        <v>9526</v>
      </c>
      <c r="BV75" s="368">
        <v>9628</v>
      </c>
      <c r="BW75" s="368">
        <v>9690</v>
      </c>
      <c r="BX75" s="365">
        <v>9864</v>
      </c>
      <c r="BY75" s="365">
        <v>9810</v>
      </c>
      <c r="BZ75" s="365">
        <v>9615</v>
      </c>
      <c r="CA75" s="365">
        <v>9529</v>
      </c>
      <c r="CB75" s="365">
        <v>9542</v>
      </c>
      <c r="CC75" s="365">
        <v>9411</v>
      </c>
      <c r="CD75" s="365">
        <v>9315</v>
      </c>
      <c r="CE75" s="365">
        <v>9293</v>
      </c>
      <c r="CF75" s="365">
        <v>9168</v>
      </c>
      <c r="CG75" s="365">
        <v>9124</v>
      </c>
      <c r="CH75" s="365">
        <v>9086</v>
      </c>
      <c r="CI75" s="365">
        <v>9009</v>
      </c>
      <c r="CJ75" s="368">
        <v>8950</v>
      </c>
      <c r="CK75" s="368">
        <v>8973</v>
      </c>
      <c r="CL75" s="368">
        <v>8937</v>
      </c>
      <c r="CM75" s="368">
        <v>8962</v>
      </c>
      <c r="CN75" s="368">
        <v>9001</v>
      </c>
      <c r="CO75" s="368">
        <v>9092</v>
      </c>
      <c r="CP75" s="368">
        <v>9243</v>
      </c>
      <c r="CQ75" s="368">
        <v>9238</v>
      </c>
      <c r="CR75" s="368">
        <v>9173</v>
      </c>
      <c r="CS75" s="368">
        <v>9218</v>
      </c>
      <c r="CT75" s="368">
        <v>9313</v>
      </c>
      <c r="CU75" s="368">
        <v>9425</v>
      </c>
      <c r="CV75" s="365">
        <v>9452</v>
      </c>
      <c r="CW75" s="365">
        <v>9330</v>
      </c>
      <c r="CX75" s="365">
        <v>9316</v>
      </c>
      <c r="CY75" s="365">
        <v>9339</v>
      </c>
      <c r="CZ75" s="365">
        <v>9341</v>
      </c>
      <c r="DA75" s="365">
        <v>9311</v>
      </c>
      <c r="DB75" s="365">
        <v>9277</v>
      </c>
      <c r="DC75" s="365">
        <v>9245</v>
      </c>
      <c r="DD75" s="365">
        <v>9234</v>
      </c>
      <c r="DE75" s="365">
        <v>9162</v>
      </c>
      <c r="DF75" s="365">
        <v>9164</v>
      </c>
      <c r="DG75" s="365">
        <v>9152</v>
      </c>
      <c r="DH75" s="368">
        <v>9380</v>
      </c>
      <c r="DI75" s="368">
        <v>9422</v>
      </c>
      <c r="DJ75" s="368">
        <v>9473</v>
      </c>
      <c r="DK75" s="368">
        <v>9351</v>
      </c>
      <c r="DL75" s="368">
        <v>9275</v>
      </c>
      <c r="DM75" s="368">
        <v>9161</v>
      </c>
      <c r="DN75" s="368">
        <v>9047</v>
      </c>
      <c r="DO75" s="368">
        <v>8986</v>
      </c>
      <c r="DP75" s="368">
        <v>9003</v>
      </c>
      <c r="DQ75" s="368">
        <v>8937</v>
      </c>
      <c r="DR75" s="368">
        <v>8864</v>
      </c>
      <c r="DS75" s="368">
        <v>9010</v>
      </c>
      <c r="DT75" s="365">
        <v>9105</v>
      </c>
      <c r="DU75" s="365">
        <v>9258</v>
      </c>
      <c r="DV75" s="365">
        <v>9453</v>
      </c>
      <c r="DW75" s="365">
        <v>9531</v>
      </c>
      <c r="DX75" s="365">
        <v>9660</v>
      </c>
      <c r="DY75" s="365">
        <v>9651</v>
      </c>
      <c r="DZ75" s="365">
        <v>9709</v>
      </c>
      <c r="EA75" s="365">
        <v>9485</v>
      </c>
      <c r="EB75" s="365">
        <v>9588</v>
      </c>
      <c r="EC75" s="365">
        <v>9540</v>
      </c>
      <c r="ED75" s="365">
        <v>9440</v>
      </c>
      <c r="EE75" s="365">
        <v>9421</v>
      </c>
      <c r="EF75" s="368">
        <v>9467</v>
      </c>
      <c r="EG75" s="368">
        <v>9448</v>
      </c>
      <c r="EH75" s="368">
        <v>9394</v>
      </c>
      <c r="EI75" s="368">
        <v>9288</v>
      </c>
      <c r="EJ75" s="368">
        <v>9222</v>
      </c>
      <c r="EK75" s="368">
        <v>9264</v>
      </c>
      <c r="EL75" s="368">
        <v>9270</v>
      </c>
      <c r="EM75" s="368">
        <v>9256</v>
      </c>
      <c r="EN75" s="368">
        <v>9266</v>
      </c>
      <c r="EO75" s="368">
        <v>9263</v>
      </c>
      <c r="EP75" s="368">
        <v>9220</v>
      </c>
      <c r="EQ75" s="368">
        <v>9123</v>
      </c>
      <c r="ER75" s="365">
        <v>9114</v>
      </c>
      <c r="ES75" s="365">
        <v>9142</v>
      </c>
      <c r="ET75" s="365">
        <v>9609</v>
      </c>
      <c r="EU75" s="365">
        <v>9538</v>
      </c>
      <c r="EV75" s="365">
        <v>9693</v>
      </c>
      <c r="EW75" s="365">
        <v>9709</v>
      </c>
      <c r="EX75" s="365">
        <v>10340</v>
      </c>
      <c r="EY75" s="365">
        <v>10364</v>
      </c>
      <c r="EZ75" s="365">
        <v>10332</v>
      </c>
      <c r="FA75" s="365">
        <v>10373</v>
      </c>
      <c r="FB75" s="365">
        <v>10340</v>
      </c>
      <c r="FC75" s="365">
        <v>10467</v>
      </c>
      <c r="FD75" s="368">
        <v>10548</v>
      </c>
      <c r="FE75" s="368">
        <v>10578</v>
      </c>
      <c r="FF75" s="368">
        <v>10586</v>
      </c>
      <c r="FG75" s="368">
        <v>10560</v>
      </c>
      <c r="FH75" s="368">
        <v>10539</v>
      </c>
      <c r="FI75" s="368">
        <v>10500</v>
      </c>
      <c r="FJ75" s="368">
        <v>10546</v>
      </c>
      <c r="FK75" s="368">
        <v>10677</v>
      </c>
      <c r="FL75" s="368">
        <v>10642</v>
      </c>
      <c r="FM75" s="368">
        <v>10656</v>
      </c>
      <c r="FN75" s="368">
        <v>10598</v>
      </c>
      <c r="FO75" s="368">
        <v>10633</v>
      </c>
      <c r="FP75" s="365">
        <v>10811</v>
      </c>
      <c r="FQ75" s="365">
        <v>10820</v>
      </c>
      <c r="FR75" s="365">
        <v>10871</v>
      </c>
      <c r="FS75" s="365">
        <v>10903</v>
      </c>
      <c r="FT75" s="365">
        <v>10889</v>
      </c>
      <c r="FU75" s="365">
        <v>10898</v>
      </c>
      <c r="FV75" s="365">
        <v>10901</v>
      </c>
      <c r="FW75" s="365">
        <v>10932</v>
      </c>
      <c r="FX75" s="365">
        <v>10897</v>
      </c>
      <c r="FY75" s="365">
        <v>10948</v>
      </c>
      <c r="FZ75" s="365">
        <v>10948</v>
      </c>
      <c r="GA75" s="365">
        <v>10926</v>
      </c>
      <c r="GB75" s="365">
        <v>11076</v>
      </c>
      <c r="GC75" s="365">
        <v>10900</v>
      </c>
      <c r="GD75" s="365">
        <v>10886</v>
      </c>
      <c r="GE75" s="365">
        <v>10840</v>
      </c>
      <c r="GF75" s="374">
        <v>10817</v>
      </c>
      <c r="GG75" s="365">
        <v>10010</v>
      </c>
      <c r="GH75" s="315">
        <v>-807</v>
      </c>
      <c r="GI75" s="316">
        <v>92.539521124156394</v>
      </c>
      <c r="GJ75" s="315">
        <v>-916</v>
      </c>
      <c r="GK75" s="316">
        <v>91.616328024894699</v>
      </c>
    </row>
    <row r="76" spans="1:193" ht="15" outlineLevel="2">
      <c r="A76" s="363">
        <v>686</v>
      </c>
      <c r="B76" s="364" t="s">
        <v>536</v>
      </c>
      <c r="C76" s="335" t="s">
        <v>460</v>
      </c>
      <c r="D76" s="365">
        <v>15866</v>
      </c>
      <c r="E76" s="365">
        <v>15824</v>
      </c>
      <c r="F76" s="365">
        <v>15784</v>
      </c>
      <c r="G76" s="365">
        <v>15781</v>
      </c>
      <c r="H76" s="365">
        <v>15631</v>
      </c>
      <c r="I76" s="365">
        <v>15613</v>
      </c>
      <c r="J76" s="365">
        <v>15161</v>
      </c>
      <c r="K76" s="365">
        <v>15576</v>
      </c>
      <c r="L76" s="365">
        <v>15155</v>
      </c>
      <c r="M76" s="365">
        <v>15118</v>
      </c>
      <c r="N76" s="365">
        <v>15118</v>
      </c>
      <c r="O76" s="365">
        <v>15238</v>
      </c>
      <c r="P76" s="368">
        <v>15335</v>
      </c>
      <c r="Q76" s="368">
        <v>15348</v>
      </c>
      <c r="R76" s="371">
        <v>15570</v>
      </c>
      <c r="S76" s="368">
        <v>15714</v>
      </c>
      <c r="T76" s="368">
        <v>15888</v>
      </c>
      <c r="U76" s="368">
        <v>15974</v>
      </c>
      <c r="V76" s="368">
        <v>16028</v>
      </c>
      <c r="W76" s="368">
        <v>16051</v>
      </c>
      <c r="X76" s="368">
        <v>16074</v>
      </c>
      <c r="Y76" s="368">
        <v>16191</v>
      </c>
      <c r="Z76" s="368">
        <v>16236</v>
      </c>
      <c r="AA76" s="368">
        <v>16154</v>
      </c>
      <c r="AB76" s="365">
        <v>16205</v>
      </c>
      <c r="AC76" s="365">
        <v>16391</v>
      </c>
      <c r="AD76" s="365">
        <v>16421</v>
      </c>
      <c r="AE76" s="365">
        <v>16361</v>
      </c>
      <c r="AF76" s="365">
        <v>16489</v>
      </c>
      <c r="AG76" s="365">
        <v>16267</v>
      </c>
      <c r="AH76" s="365">
        <v>16129</v>
      </c>
      <c r="AI76" s="365">
        <v>16049</v>
      </c>
      <c r="AJ76" s="365">
        <v>15999</v>
      </c>
      <c r="AK76" s="365">
        <v>16204</v>
      </c>
      <c r="AL76" s="365">
        <v>16117</v>
      </c>
      <c r="AM76" s="365">
        <v>16200</v>
      </c>
      <c r="AN76" s="368">
        <v>16151</v>
      </c>
      <c r="AO76" s="368">
        <v>16105</v>
      </c>
      <c r="AP76" s="368">
        <v>16391</v>
      </c>
      <c r="AQ76" s="368">
        <v>16162</v>
      </c>
      <c r="AR76" s="368">
        <v>16342</v>
      </c>
      <c r="AS76" s="368">
        <v>16275</v>
      </c>
      <c r="AT76" s="368">
        <v>16326</v>
      </c>
      <c r="AU76" s="368">
        <v>16365</v>
      </c>
      <c r="AV76" s="368">
        <v>16225</v>
      </c>
      <c r="AW76" s="368">
        <v>16309</v>
      </c>
      <c r="AX76" s="368">
        <v>16242</v>
      </c>
      <c r="AY76" s="368">
        <v>16262</v>
      </c>
      <c r="AZ76" s="365">
        <v>16346</v>
      </c>
      <c r="BA76" s="365">
        <v>16529</v>
      </c>
      <c r="BB76" s="365">
        <v>16387</v>
      </c>
      <c r="BC76" s="365">
        <v>16353</v>
      </c>
      <c r="BD76" s="365">
        <v>16341</v>
      </c>
      <c r="BE76" s="365">
        <v>16286</v>
      </c>
      <c r="BF76" s="365">
        <v>16333</v>
      </c>
      <c r="BG76" s="365">
        <v>16092</v>
      </c>
      <c r="BH76" s="365">
        <v>16237</v>
      </c>
      <c r="BI76" s="365">
        <v>16175</v>
      </c>
      <c r="BJ76" s="365">
        <v>16371</v>
      </c>
      <c r="BK76" s="365">
        <v>16546</v>
      </c>
      <c r="BL76" s="368">
        <v>16622</v>
      </c>
      <c r="BM76" s="368">
        <v>16718</v>
      </c>
      <c r="BN76" s="368">
        <v>16856</v>
      </c>
      <c r="BO76" s="368">
        <v>16870</v>
      </c>
      <c r="BP76" s="368">
        <v>16976</v>
      </c>
      <c r="BQ76" s="368">
        <v>16965</v>
      </c>
      <c r="BR76" s="368">
        <v>16552</v>
      </c>
      <c r="BS76" s="368">
        <v>16461</v>
      </c>
      <c r="BT76" s="368">
        <v>16468</v>
      </c>
      <c r="BU76" s="368">
        <v>16585</v>
      </c>
      <c r="BV76" s="368">
        <v>16562</v>
      </c>
      <c r="BW76" s="368">
        <v>16715</v>
      </c>
      <c r="BX76" s="365">
        <v>16576</v>
      </c>
      <c r="BY76" s="365">
        <v>16508</v>
      </c>
      <c r="BZ76" s="365">
        <v>16119</v>
      </c>
      <c r="CA76" s="365">
        <v>15976</v>
      </c>
      <c r="CB76" s="365">
        <v>15975</v>
      </c>
      <c r="CC76" s="365">
        <v>15755</v>
      </c>
      <c r="CD76" s="365">
        <v>15663</v>
      </c>
      <c r="CE76" s="365">
        <v>15622</v>
      </c>
      <c r="CF76" s="365">
        <v>15502</v>
      </c>
      <c r="CG76" s="365">
        <v>15356</v>
      </c>
      <c r="CH76" s="365">
        <v>15362</v>
      </c>
      <c r="CI76" s="365">
        <v>15321</v>
      </c>
      <c r="CJ76" s="368">
        <v>15292</v>
      </c>
      <c r="CK76" s="368">
        <v>15306</v>
      </c>
      <c r="CL76" s="368">
        <v>15278</v>
      </c>
      <c r="CM76" s="368">
        <v>15245</v>
      </c>
      <c r="CN76" s="368">
        <v>15241</v>
      </c>
      <c r="CO76" s="368">
        <v>15448</v>
      </c>
      <c r="CP76" s="368">
        <v>15546</v>
      </c>
      <c r="CQ76" s="368">
        <v>15554</v>
      </c>
      <c r="CR76" s="368">
        <v>15481</v>
      </c>
      <c r="CS76" s="368">
        <v>15548</v>
      </c>
      <c r="CT76" s="368">
        <v>15706</v>
      </c>
      <c r="CU76" s="368">
        <v>15883</v>
      </c>
      <c r="CV76" s="365">
        <v>16106</v>
      </c>
      <c r="CW76" s="365">
        <v>16271</v>
      </c>
      <c r="CX76" s="365">
        <v>16138</v>
      </c>
      <c r="CY76" s="365">
        <v>16121</v>
      </c>
      <c r="CZ76" s="365">
        <v>16074</v>
      </c>
      <c r="DA76" s="365">
        <v>15914</v>
      </c>
      <c r="DB76" s="365">
        <v>15880</v>
      </c>
      <c r="DC76" s="365">
        <v>15775</v>
      </c>
      <c r="DD76" s="365">
        <v>15797</v>
      </c>
      <c r="DE76" s="365">
        <v>15725</v>
      </c>
      <c r="DF76" s="365">
        <v>16037</v>
      </c>
      <c r="DG76" s="365">
        <v>16145</v>
      </c>
      <c r="DH76" s="368">
        <v>15998</v>
      </c>
      <c r="DI76" s="368">
        <v>15895</v>
      </c>
      <c r="DJ76" s="368">
        <v>16043</v>
      </c>
      <c r="DK76" s="368">
        <v>15895</v>
      </c>
      <c r="DL76" s="368">
        <v>15828</v>
      </c>
      <c r="DM76" s="368">
        <v>15834</v>
      </c>
      <c r="DN76" s="368">
        <v>15700</v>
      </c>
      <c r="DO76" s="368">
        <v>15566</v>
      </c>
      <c r="DP76" s="368">
        <v>15524</v>
      </c>
      <c r="DQ76" s="368">
        <v>15318</v>
      </c>
      <c r="DR76" s="368">
        <v>15206</v>
      </c>
      <c r="DS76" s="368">
        <v>15460</v>
      </c>
      <c r="DT76" s="365">
        <v>15554</v>
      </c>
      <c r="DU76" s="365">
        <v>16022</v>
      </c>
      <c r="DV76" s="365">
        <v>16246</v>
      </c>
      <c r="DW76" s="365">
        <v>16296</v>
      </c>
      <c r="DX76" s="365">
        <v>16492</v>
      </c>
      <c r="DY76" s="365">
        <v>16748</v>
      </c>
      <c r="DZ76" s="365">
        <v>16828</v>
      </c>
      <c r="EA76" s="365">
        <v>16502</v>
      </c>
      <c r="EB76" s="365">
        <v>16503</v>
      </c>
      <c r="EC76" s="365">
        <v>16415</v>
      </c>
      <c r="ED76" s="365">
        <v>16165</v>
      </c>
      <c r="EE76" s="365">
        <v>16089</v>
      </c>
      <c r="EF76" s="368">
        <v>16080</v>
      </c>
      <c r="EG76" s="368">
        <v>15949</v>
      </c>
      <c r="EH76" s="368">
        <v>15784</v>
      </c>
      <c r="EI76" s="368">
        <v>15656</v>
      </c>
      <c r="EJ76" s="368">
        <v>15592</v>
      </c>
      <c r="EK76" s="368">
        <v>15562</v>
      </c>
      <c r="EL76" s="368">
        <v>15490</v>
      </c>
      <c r="EM76" s="368">
        <v>15424</v>
      </c>
      <c r="EN76" s="368">
        <v>15990</v>
      </c>
      <c r="EO76" s="368">
        <v>15936</v>
      </c>
      <c r="EP76" s="368">
        <v>15940</v>
      </c>
      <c r="EQ76" s="368">
        <v>16042</v>
      </c>
      <c r="ER76" s="365">
        <v>16080</v>
      </c>
      <c r="ES76" s="365">
        <v>16204</v>
      </c>
      <c r="ET76" s="365">
        <v>16696</v>
      </c>
      <c r="EU76" s="365">
        <v>16651</v>
      </c>
      <c r="EV76" s="365">
        <v>16793</v>
      </c>
      <c r="EW76" s="365">
        <v>16674</v>
      </c>
      <c r="EX76" s="365">
        <v>17181</v>
      </c>
      <c r="EY76" s="365">
        <v>17315</v>
      </c>
      <c r="EZ76" s="365">
        <v>17350</v>
      </c>
      <c r="FA76" s="365">
        <v>17466</v>
      </c>
      <c r="FB76" s="365">
        <v>17428</v>
      </c>
      <c r="FC76" s="365">
        <v>17662</v>
      </c>
      <c r="FD76" s="368">
        <v>17865</v>
      </c>
      <c r="FE76" s="368">
        <v>17895</v>
      </c>
      <c r="FF76" s="368">
        <v>17689</v>
      </c>
      <c r="FG76" s="368">
        <v>17620</v>
      </c>
      <c r="FH76" s="368">
        <v>17694</v>
      </c>
      <c r="FI76" s="368">
        <v>17711</v>
      </c>
      <c r="FJ76" s="368">
        <v>17773</v>
      </c>
      <c r="FK76" s="368">
        <v>17762</v>
      </c>
      <c r="FL76" s="368">
        <v>17727</v>
      </c>
      <c r="FM76" s="368">
        <v>17706</v>
      </c>
      <c r="FN76" s="368">
        <v>17652</v>
      </c>
      <c r="FO76" s="368">
        <v>17615</v>
      </c>
      <c r="FP76" s="365">
        <v>17785</v>
      </c>
      <c r="FQ76" s="365">
        <v>17791</v>
      </c>
      <c r="FR76" s="365">
        <v>17798</v>
      </c>
      <c r="FS76" s="365">
        <v>17770</v>
      </c>
      <c r="FT76" s="365">
        <v>17731</v>
      </c>
      <c r="FU76" s="365">
        <v>17667</v>
      </c>
      <c r="FV76" s="365">
        <v>17625</v>
      </c>
      <c r="FW76" s="365">
        <v>17624</v>
      </c>
      <c r="FX76" s="365">
        <v>17654</v>
      </c>
      <c r="FY76" s="365">
        <v>17730</v>
      </c>
      <c r="FZ76" s="365">
        <v>17663</v>
      </c>
      <c r="GA76" s="365">
        <v>17697</v>
      </c>
      <c r="GB76" s="365">
        <v>17961</v>
      </c>
      <c r="GC76" s="365">
        <v>17872</v>
      </c>
      <c r="GD76" s="365">
        <v>17689</v>
      </c>
      <c r="GE76" s="365">
        <v>17589</v>
      </c>
      <c r="GF76" s="374">
        <v>17678</v>
      </c>
      <c r="GG76" s="365">
        <v>17139</v>
      </c>
      <c r="GH76" s="315">
        <v>-539</v>
      </c>
      <c r="GI76" s="316">
        <v>96.951012557981699</v>
      </c>
      <c r="GJ76" s="315">
        <v>-558</v>
      </c>
      <c r="GK76" s="316">
        <v>96.8469232073233</v>
      </c>
    </row>
    <row r="77" spans="1:193" ht="15" outlineLevel="2">
      <c r="A77" s="363">
        <v>819</v>
      </c>
      <c r="B77" s="364" t="s">
        <v>536</v>
      </c>
      <c r="C77" s="335" t="s">
        <v>470</v>
      </c>
      <c r="D77" s="365">
        <v>4649</v>
      </c>
      <c r="E77" s="365">
        <v>4680</v>
      </c>
      <c r="F77" s="365">
        <v>4646</v>
      </c>
      <c r="G77" s="365">
        <v>4633</v>
      </c>
      <c r="H77" s="365">
        <v>4632</v>
      </c>
      <c r="I77" s="365">
        <v>4621</v>
      </c>
      <c r="J77" s="365">
        <v>4506</v>
      </c>
      <c r="K77" s="365">
        <v>4618</v>
      </c>
      <c r="L77" s="365">
        <v>4439</v>
      </c>
      <c r="M77" s="365">
        <v>4486</v>
      </c>
      <c r="N77" s="365">
        <v>4491</v>
      </c>
      <c r="O77" s="365">
        <v>4532</v>
      </c>
      <c r="P77" s="368">
        <v>4508</v>
      </c>
      <c r="Q77" s="368">
        <v>4489</v>
      </c>
      <c r="R77" s="371">
        <v>4475</v>
      </c>
      <c r="S77" s="368">
        <v>4112</v>
      </c>
      <c r="T77" s="368">
        <v>4443</v>
      </c>
      <c r="U77" s="368">
        <v>4403</v>
      </c>
      <c r="V77" s="368">
        <v>4368</v>
      </c>
      <c r="W77" s="368">
        <v>4388</v>
      </c>
      <c r="X77" s="368">
        <v>4401</v>
      </c>
      <c r="Y77" s="368">
        <v>4379</v>
      </c>
      <c r="Z77" s="368">
        <v>4403</v>
      </c>
      <c r="AA77" s="368">
        <v>4419</v>
      </c>
      <c r="AB77" s="365">
        <v>4453</v>
      </c>
      <c r="AC77" s="365">
        <v>4454</v>
      </c>
      <c r="AD77" s="365">
        <v>4416</v>
      </c>
      <c r="AE77" s="365">
        <v>4419</v>
      </c>
      <c r="AF77" s="365">
        <v>4456</v>
      </c>
      <c r="AG77" s="365">
        <v>4401</v>
      </c>
      <c r="AH77" s="365">
        <v>4405</v>
      </c>
      <c r="AI77" s="365">
        <v>4264</v>
      </c>
      <c r="AJ77" s="365">
        <v>4273</v>
      </c>
      <c r="AK77" s="365">
        <v>4283</v>
      </c>
      <c r="AL77" s="365">
        <v>4276</v>
      </c>
      <c r="AM77" s="365">
        <v>4375</v>
      </c>
      <c r="AN77" s="368">
        <v>4410</v>
      </c>
      <c r="AO77" s="368">
        <v>4453</v>
      </c>
      <c r="AP77" s="368">
        <v>4458</v>
      </c>
      <c r="AQ77" s="368">
        <v>4434</v>
      </c>
      <c r="AR77" s="368">
        <v>4393</v>
      </c>
      <c r="AS77" s="368">
        <v>4360</v>
      </c>
      <c r="AT77" s="368">
        <v>4321</v>
      </c>
      <c r="AU77" s="368">
        <v>4304</v>
      </c>
      <c r="AV77" s="368">
        <v>4330</v>
      </c>
      <c r="AW77" s="368">
        <v>4370</v>
      </c>
      <c r="AX77" s="368">
        <v>4361</v>
      </c>
      <c r="AY77" s="368">
        <v>4395</v>
      </c>
      <c r="AZ77" s="365">
        <v>4401</v>
      </c>
      <c r="BA77" s="365">
        <v>4378</v>
      </c>
      <c r="BB77" s="365">
        <v>4377</v>
      </c>
      <c r="BC77" s="365">
        <v>4396</v>
      </c>
      <c r="BD77" s="365">
        <v>4411</v>
      </c>
      <c r="BE77" s="365">
        <v>4399</v>
      </c>
      <c r="BF77" s="365">
        <v>4382</v>
      </c>
      <c r="BG77" s="365">
        <v>4346</v>
      </c>
      <c r="BH77" s="365">
        <v>4339</v>
      </c>
      <c r="BI77" s="365">
        <v>4323</v>
      </c>
      <c r="BJ77" s="365">
        <v>4325</v>
      </c>
      <c r="BK77" s="365">
        <v>4334</v>
      </c>
      <c r="BL77" s="368">
        <v>4350</v>
      </c>
      <c r="BM77" s="368">
        <v>4385</v>
      </c>
      <c r="BN77" s="368">
        <v>4378</v>
      </c>
      <c r="BO77" s="368">
        <v>4386</v>
      </c>
      <c r="BP77" s="368">
        <v>4416</v>
      </c>
      <c r="BQ77" s="368">
        <v>4374</v>
      </c>
      <c r="BR77" s="368">
        <v>4309</v>
      </c>
      <c r="BS77" s="368">
        <v>4277</v>
      </c>
      <c r="BT77" s="368">
        <v>4260</v>
      </c>
      <c r="BU77" s="368">
        <v>4261</v>
      </c>
      <c r="BV77" s="368">
        <v>4261</v>
      </c>
      <c r="BW77" s="368">
        <v>4305</v>
      </c>
      <c r="BX77" s="365">
        <v>4327</v>
      </c>
      <c r="BY77" s="365">
        <v>4304</v>
      </c>
      <c r="BZ77" s="365">
        <v>4276</v>
      </c>
      <c r="CA77" s="365">
        <v>4226</v>
      </c>
      <c r="CB77" s="365">
        <v>4199</v>
      </c>
      <c r="CC77" s="365">
        <v>4120</v>
      </c>
      <c r="CD77" s="365">
        <v>4056</v>
      </c>
      <c r="CE77" s="365">
        <v>4053</v>
      </c>
      <c r="CF77" s="365">
        <v>4042</v>
      </c>
      <c r="CG77" s="365">
        <v>4035</v>
      </c>
      <c r="CH77" s="365">
        <v>4046</v>
      </c>
      <c r="CI77" s="365">
        <v>4036</v>
      </c>
      <c r="CJ77" s="368">
        <v>4036</v>
      </c>
      <c r="CK77" s="368">
        <v>4022</v>
      </c>
      <c r="CL77" s="368">
        <v>3997</v>
      </c>
      <c r="CM77" s="368">
        <v>3987</v>
      </c>
      <c r="CN77" s="368">
        <v>3970</v>
      </c>
      <c r="CO77" s="368">
        <v>4000</v>
      </c>
      <c r="CP77" s="368">
        <v>4036</v>
      </c>
      <c r="CQ77" s="368">
        <v>4015</v>
      </c>
      <c r="CR77" s="368">
        <v>3993</v>
      </c>
      <c r="CS77" s="368">
        <v>4021</v>
      </c>
      <c r="CT77" s="368">
        <v>4042</v>
      </c>
      <c r="CU77" s="368">
        <v>4050</v>
      </c>
      <c r="CV77" s="365">
        <v>4044</v>
      </c>
      <c r="CW77" s="365">
        <v>4028</v>
      </c>
      <c r="CX77" s="365">
        <v>4053</v>
      </c>
      <c r="CY77" s="365">
        <v>4049</v>
      </c>
      <c r="CZ77" s="365">
        <v>4018</v>
      </c>
      <c r="DA77" s="365">
        <v>3996</v>
      </c>
      <c r="DB77" s="365">
        <v>4002</v>
      </c>
      <c r="DC77" s="365">
        <v>3984</v>
      </c>
      <c r="DD77" s="365">
        <v>3985</v>
      </c>
      <c r="DE77" s="365">
        <v>3998</v>
      </c>
      <c r="DF77" s="365">
        <v>4013</v>
      </c>
      <c r="DG77" s="365">
        <v>4071</v>
      </c>
      <c r="DH77" s="368">
        <v>4087</v>
      </c>
      <c r="DI77" s="368">
        <v>4115</v>
      </c>
      <c r="DJ77" s="368">
        <v>4087</v>
      </c>
      <c r="DK77" s="368">
        <v>4063</v>
      </c>
      <c r="DL77" s="368">
        <v>4060</v>
      </c>
      <c r="DM77" s="368">
        <v>4032</v>
      </c>
      <c r="DN77" s="368">
        <v>3976</v>
      </c>
      <c r="DO77" s="368">
        <v>3946</v>
      </c>
      <c r="DP77" s="368">
        <v>3910</v>
      </c>
      <c r="DQ77" s="368">
        <v>3878</v>
      </c>
      <c r="DR77" s="368">
        <v>3869</v>
      </c>
      <c r="DS77" s="368">
        <v>3889</v>
      </c>
      <c r="DT77" s="365">
        <v>3880</v>
      </c>
      <c r="DU77" s="365">
        <v>3894</v>
      </c>
      <c r="DV77" s="365">
        <v>3942</v>
      </c>
      <c r="DW77" s="365">
        <v>3960</v>
      </c>
      <c r="DX77" s="365">
        <v>4004</v>
      </c>
      <c r="DY77" s="365">
        <v>4028</v>
      </c>
      <c r="DZ77" s="365">
        <v>4042</v>
      </c>
      <c r="EA77" s="365">
        <v>4006</v>
      </c>
      <c r="EB77" s="365">
        <v>3989</v>
      </c>
      <c r="EC77" s="365">
        <v>3958</v>
      </c>
      <c r="ED77" s="365">
        <v>3914</v>
      </c>
      <c r="EE77" s="365">
        <v>3916</v>
      </c>
      <c r="EF77" s="368">
        <v>3919</v>
      </c>
      <c r="EG77" s="368">
        <v>3888</v>
      </c>
      <c r="EH77" s="368">
        <v>3844</v>
      </c>
      <c r="EI77" s="368">
        <v>3848</v>
      </c>
      <c r="EJ77" s="368">
        <v>3841</v>
      </c>
      <c r="EK77" s="368">
        <v>3838</v>
      </c>
      <c r="EL77" s="368">
        <v>3830</v>
      </c>
      <c r="EM77" s="368">
        <v>3827</v>
      </c>
      <c r="EN77" s="368">
        <v>3828</v>
      </c>
      <c r="EO77" s="368">
        <v>3818</v>
      </c>
      <c r="EP77" s="368">
        <v>3820</v>
      </c>
      <c r="EQ77" s="368">
        <v>3836</v>
      </c>
      <c r="ER77" s="365">
        <v>3853</v>
      </c>
      <c r="ES77" s="365">
        <v>3825</v>
      </c>
      <c r="ET77" s="365">
        <v>3785</v>
      </c>
      <c r="EU77" s="365">
        <v>3740</v>
      </c>
      <c r="EV77" s="365">
        <v>3737</v>
      </c>
      <c r="EW77" s="365">
        <v>3743</v>
      </c>
      <c r="EX77" s="365">
        <v>3823</v>
      </c>
      <c r="EY77" s="365">
        <v>3797</v>
      </c>
      <c r="EZ77" s="365">
        <v>3781</v>
      </c>
      <c r="FA77" s="365">
        <v>3801</v>
      </c>
      <c r="FB77" s="365">
        <v>3813</v>
      </c>
      <c r="FC77" s="365">
        <v>3841</v>
      </c>
      <c r="FD77" s="368">
        <v>3878</v>
      </c>
      <c r="FE77" s="368">
        <v>3919</v>
      </c>
      <c r="FF77" s="368">
        <v>3917</v>
      </c>
      <c r="FG77" s="368">
        <v>3907</v>
      </c>
      <c r="FH77" s="368">
        <v>3900</v>
      </c>
      <c r="FI77" s="368">
        <v>3868</v>
      </c>
      <c r="FJ77" s="368">
        <v>3860</v>
      </c>
      <c r="FK77" s="368">
        <v>3849</v>
      </c>
      <c r="FL77" s="368">
        <v>3854</v>
      </c>
      <c r="FM77" s="368">
        <v>3873</v>
      </c>
      <c r="FN77" s="368">
        <v>3883</v>
      </c>
      <c r="FO77" s="368">
        <v>3891</v>
      </c>
      <c r="FP77" s="365">
        <v>3886</v>
      </c>
      <c r="FQ77" s="365">
        <v>3914</v>
      </c>
      <c r="FR77" s="365">
        <v>3887</v>
      </c>
      <c r="FS77" s="365">
        <v>3888</v>
      </c>
      <c r="FT77" s="365">
        <v>3845</v>
      </c>
      <c r="FU77" s="365">
        <v>3842</v>
      </c>
      <c r="FV77" s="365">
        <v>3851</v>
      </c>
      <c r="FW77" s="365">
        <v>3868</v>
      </c>
      <c r="FX77" s="365">
        <v>3863</v>
      </c>
      <c r="FY77" s="365">
        <v>3864</v>
      </c>
      <c r="FZ77" s="365">
        <v>3872</v>
      </c>
      <c r="GA77" s="365">
        <v>3885</v>
      </c>
      <c r="GB77" s="365">
        <v>3944</v>
      </c>
      <c r="GC77" s="365">
        <v>3888</v>
      </c>
      <c r="GD77" s="365">
        <v>3854</v>
      </c>
      <c r="GE77" s="365">
        <v>3789</v>
      </c>
      <c r="GF77" s="374">
        <v>3768</v>
      </c>
      <c r="GG77" s="365">
        <v>3720</v>
      </c>
      <c r="GH77" s="315">
        <v>-48</v>
      </c>
      <c r="GI77" s="316">
        <v>98.726114649681506</v>
      </c>
      <c r="GJ77" s="315">
        <v>-165</v>
      </c>
      <c r="GK77" s="316">
        <v>95.752895752895796</v>
      </c>
    </row>
    <row r="78" spans="1:193" ht="15" outlineLevel="2">
      <c r="A78" s="363">
        <v>854</v>
      </c>
      <c r="B78" s="364" t="s">
        <v>536</v>
      </c>
      <c r="C78" s="335" t="s">
        <v>474</v>
      </c>
      <c r="D78" s="365">
        <v>13382</v>
      </c>
      <c r="E78" s="365">
        <v>13467</v>
      </c>
      <c r="F78" s="365">
        <v>13457</v>
      </c>
      <c r="G78" s="365">
        <v>13364</v>
      </c>
      <c r="H78" s="365">
        <v>13252</v>
      </c>
      <c r="I78" s="365">
        <v>13333</v>
      </c>
      <c r="J78" s="365">
        <v>13304</v>
      </c>
      <c r="K78" s="365">
        <v>13276</v>
      </c>
      <c r="L78" s="365">
        <v>13241</v>
      </c>
      <c r="M78" s="365">
        <v>13410</v>
      </c>
      <c r="N78" s="365">
        <v>13298</v>
      </c>
      <c r="O78" s="365">
        <v>13680</v>
      </c>
      <c r="P78" s="368">
        <v>13668</v>
      </c>
      <c r="Q78" s="368">
        <v>13621</v>
      </c>
      <c r="R78" s="371">
        <v>13557</v>
      </c>
      <c r="S78" s="368">
        <v>13724</v>
      </c>
      <c r="T78" s="368">
        <v>13578</v>
      </c>
      <c r="U78" s="368">
        <v>13616</v>
      </c>
      <c r="V78" s="368">
        <v>13758</v>
      </c>
      <c r="W78" s="368">
        <v>13766</v>
      </c>
      <c r="X78" s="368">
        <v>13714</v>
      </c>
      <c r="Y78" s="368">
        <v>13737</v>
      </c>
      <c r="Z78" s="368">
        <v>13655</v>
      </c>
      <c r="AA78" s="368">
        <v>13784</v>
      </c>
      <c r="AB78" s="365">
        <v>13771</v>
      </c>
      <c r="AC78" s="365">
        <v>13764</v>
      </c>
      <c r="AD78" s="365">
        <v>13760</v>
      </c>
      <c r="AE78" s="365">
        <v>13775</v>
      </c>
      <c r="AF78" s="365">
        <v>13775</v>
      </c>
      <c r="AG78" s="365">
        <v>13818</v>
      </c>
      <c r="AH78" s="365">
        <v>13872</v>
      </c>
      <c r="AI78" s="365">
        <v>13728</v>
      </c>
      <c r="AJ78" s="365">
        <v>13865</v>
      </c>
      <c r="AK78" s="365">
        <v>13875</v>
      </c>
      <c r="AL78" s="365">
        <v>13847</v>
      </c>
      <c r="AM78" s="365">
        <v>13842</v>
      </c>
      <c r="AN78" s="368">
        <v>13837</v>
      </c>
      <c r="AO78" s="368">
        <v>13831</v>
      </c>
      <c r="AP78" s="368">
        <v>13948</v>
      </c>
      <c r="AQ78" s="368">
        <v>13892</v>
      </c>
      <c r="AR78" s="368">
        <v>13881</v>
      </c>
      <c r="AS78" s="368">
        <v>13840</v>
      </c>
      <c r="AT78" s="368">
        <v>13746</v>
      </c>
      <c r="AU78" s="368">
        <v>13734</v>
      </c>
      <c r="AV78" s="368">
        <v>13794</v>
      </c>
      <c r="AW78" s="368">
        <v>13783</v>
      </c>
      <c r="AX78" s="368">
        <v>13820</v>
      </c>
      <c r="AY78" s="368">
        <v>13849</v>
      </c>
      <c r="AZ78" s="365">
        <v>13804</v>
      </c>
      <c r="BA78" s="365">
        <v>13695</v>
      </c>
      <c r="BB78" s="365">
        <v>13743</v>
      </c>
      <c r="BC78" s="365">
        <v>13689</v>
      </c>
      <c r="BD78" s="365">
        <v>13552</v>
      </c>
      <c r="BE78" s="365">
        <v>13658</v>
      </c>
      <c r="BF78" s="365">
        <v>13665</v>
      </c>
      <c r="BG78" s="365">
        <v>13541</v>
      </c>
      <c r="BH78" s="365">
        <v>13654</v>
      </c>
      <c r="BI78" s="365">
        <v>13547</v>
      </c>
      <c r="BJ78" s="365">
        <v>13636</v>
      </c>
      <c r="BK78" s="365">
        <v>13686</v>
      </c>
      <c r="BL78" s="368">
        <v>13670</v>
      </c>
      <c r="BM78" s="368">
        <v>13753</v>
      </c>
      <c r="BN78" s="368">
        <v>13736</v>
      </c>
      <c r="BO78" s="368">
        <v>13776</v>
      </c>
      <c r="BP78" s="368">
        <v>13769</v>
      </c>
      <c r="BQ78" s="368">
        <v>13723</v>
      </c>
      <c r="BR78" s="368">
        <v>13746</v>
      </c>
      <c r="BS78" s="368">
        <v>13711</v>
      </c>
      <c r="BT78" s="368">
        <v>13751</v>
      </c>
      <c r="BU78" s="368">
        <v>13699</v>
      </c>
      <c r="BV78" s="368">
        <v>13644</v>
      </c>
      <c r="BW78" s="368">
        <v>13573</v>
      </c>
      <c r="BX78" s="365">
        <v>13580</v>
      </c>
      <c r="BY78" s="365">
        <v>13531</v>
      </c>
      <c r="BZ78" s="365">
        <v>13481</v>
      </c>
      <c r="CA78" s="365">
        <v>13459</v>
      </c>
      <c r="CB78" s="365">
        <v>13441</v>
      </c>
      <c r="CC78" s="365">
        <v>13136</v>
      </c>
      <c r="CD78" s="365">
        <v>13234</v>
      </c>
      <c r="CE78" s="365">
        <v>13232</v>
      </c>
      <c r="CF78" s="365">
        <v>13230</v>
      </c>
      <c r="CG78" s="365">
        <v>13224</v>
      </c>
      <c r="CH78" s="365">
        <v>13167</v>
      </c>
      <c r="CI78" s="365">
        <v>13099</v>
      </c>
      <c r="CJ78" s="368">
        <v>13064</v>
      </c>
      <c r="CK78" s="368">
        <v>13052</v>
      </c>
      <c r="CL78" s="368">
        <v>13084</v>
      </c>
      <c r="CM78" s="368">
        <v>13030</v>
      </c>
      <c r="CN78" s="368">
        <v>12991</v>
      </c>
      <c r="CO78" s="368">
        <v>12966</v>
      </c>
      <c r="CP78" s="368">
        <v>13007</v>
      </c>
      <c r="CQ78" s="368">
        <v>13040</v>
      </c>
      <c r="CR78" s="368">
        <v>13057</v>
      </c>
      <c r="CS78" s="368">
        <v>13018</v>
      </c>
      <c r="CT78" s="368">
        <v>13020</v>
      </c>
      <c r="CU78" s="368">
        <v>13123</v>
      </c>
      <c r="CV78" s="365">
        <v>13130</v>
      </c>
      <c r="CW78" s="365">
        <v>13169</v>
      </c>
      <c r="CX78" s="365">
        <v>13166</v>
      </c>
      <c r="CY78" s="365">
        <v>13083</v>
      </c>
      <c r="CZ78" s="365">
        <v>12959</v>
      </c>
      <c r="DA78" s="365">
        <v>12910</v>
      </c>
      <c r="DB78" s="365">
        <v>12866</v>
      </c>
      <c r="DC78" s="365">
        <v>12884</v>
      </c>
      <c r="DD78" s="365">
        <v>12851</v>
      </c>
      <c r="DE78" s="365">
        <v>12803</v>
      </c>
      <c r="DF78" s="365">
        <v>12844</v>
      </c>
      <c r="DG78" s="365">
        <v>12796</v>
      </c>
      <c r="DH78" s="368">
        <v>12816</v>
      </c>
      <c r="DI78" s="368">
        <v>12839</v>
      </c>
      <c r="DJ78" s="368">
        <v>12826</v>
      </c>
      <c r="DK78" s="368">
        <v>12770</v>
      </c>
      <c r="DL78" s="368">
        <v>12797</v>
      </c>
      <c r="DM78" s="368">
        <v>12775</v>
      </c>
      <c r="DN78" s="368">
        <v>12707</v>
      </c>
      <c r="DO78" s="368">
        <v>12751</v>
      </c>
      <c r="DP78" s="368">
        <v>12777</v>
      </c>
      <c r="DQ78" s="368">
        <v>12749</v>
      </c>
      <c r="DR78" s="368">
        <v>12719</v>
      </c>
      <c r="DS78" s="368">
        <v>12683</v>
      </c>
      <c r="DT78" s="365">
        <v>12691</v>
      </c>
      <c r="DU78" s="365">
        <v>12772</v>
      </c>
      <c r="DV78" s="365">
        <v>12781</v>
      </c>
      <c r="DW78" s="365">
        <v>12740</v>
      </c>
      <c r="DX78" s="365">
        <v>12833</v>
      </c>
      <c r="DY78" s="365">
        <v>12795</v>
      </c>
      <c r="DZ78" s="365">
        <v>12775</v>
      </c>
      <c r="EA78" s="365">
        <v>12776</v>
      </c>
      <c r="EB78" s="365">
        <v>12808</v>
      </c>
      <c r="EC78" s="365">
        <v>12881</v>
      </c>
      <c r="ED78" s="365">
        <v>12952</v>
      </c>
      <c r="EE78" s="365">
        <v>12920</v>
      </c>
      <c r="EF78" s="368">
        <v>12921</v>
      </c>
      <c r="EG78" s="368">
        <v>12942</v>
      </c>
      <c r="EH78" s="368">
        <v>13005</v>
      </c>
      <c r="EI78" s="368">
        <v>13013</v>
      </c>
      <c r="EJ78" s="368">
        <v>13023</v>
      </c>
      <c r="EK78" s="368">
        <v>13003</v>
      </c>
      <c r="EL78" s="368">
        <v>12999</v>
      </c>
      <c r="EM78" s="368">
        <v>13037</v>
      </c>
      <c r="EN78" s="368">
        <v>13288</v>
      </c>
      <c r="EO78" s="368">
        <v>13299</v>
      </c>
      <c r="EP78" s="368">
        <v>13321</v>
      </c>
      <c r="EQ78" s="368">
        <v>13362</v>
      </c>
      <c r="ER78" s="365">
        <v>13462</v>
      </c>
      <c r="ES78" s="365">
        <v>13457</v>
      </c>
      <c r="ET78" s="365">
        <v>13326</v>
      </c>
      <c r="EU78" s="365">
        <v>13257</v>
      </c>
      <c r="EV78" s="365">
        <v>13221</v>
      </c>
      <c r="EW78" s="365">
        <v>13218</v>
      </c>
      <c r="EX78" s="365">
        <v>13298</v>
      </c>
      <c r="EY78" s="365">
        <v>13325</v>
      </c>
      <c r="EZ78" s="365">
        <v>13300</v>
      </c>
      <c r="FA78" s="365">
        <v>13319</v>
      </c>
      <c r="FB78" s="365">
        <v>13365</v>
      </c>
      <c r="FC78" s="365">
        <v>13378</v>
      </c>
      <c r="FD78" s="368">
        <v>13425</v>
      </c>
      <c r="FE78" s="368">
        <v>13478</v>
      </c>
      <c r="FF78" s="368">
        <v>13397</v>
      </c>
      <c r="FG78" s="368">
        <v>13381</v>
      </c>
      <c r="FH78" s="368">
        <v>13426</v>
      </c>
      <c r="FI78" s="368">
        <v>13362</v>
      </c>
      <c r="FJ78" s="368">
        <v>13342</v>
      </c>
      <c r="FK78" s="368">
        <v>13351</v>
      </c>
      <c r="FL78" s="368">
        <v>13302</v>
      </c>
      <c r="FM78" s="368">
        <v>13293</v>
      </c>
      <c r="FN78" s="368">
        <v>13263</v>
      </c>
      <c r="FO78" s="368">
        <v>13264</v>
      </c>
      <c r="FP78" s="365">
        <v>13332</v>
      </c>
      <c r="FQ78" s="365">
        <v>13332</v>
      </c>
      <c r="FR78" s="365">
        <v>13295</v>
      </c>
      <c r="FS78" s="365">
        <v>12933</v>
      </c>
      <c r="FT78" s="365">
        <v>12901</v>
      </c>
      <c r="FU78" s="365">
        <v>12890</v>
      </c>
      <c r="FV78" s="365">
        <v>12883</v>
      </c>
      <c r="FW78" s="365">
        <v>12839</v>
      </c>
      <c r="FX78" s="365">
        <v>12763</v>
      </c>
      <c r="FY78" s="365">
        <v>12736</v>
      </c>
      <c r="FZ78" s="365">
        <v>12720</v>
      </c>
      <c r="GA78" s="365">
        <v>12701</v>
      </c>
      <c r="GB78" s="365">
        <v>12778</v>
      </c>
      <c r="GC78" s="365">
        <v>13053</v>
      </c>
      <c r="GD78" s="365">
        <v>13007</v>
      </c>
      <c r="GE78" s="365">
        <v>12977</v>
      </c>
      <c r="GF78" s="374">
        <v>13005</v>
      </c>
      <c r="GG78" s="365">
        <v>12973</v>
      </c>
      <c r="GH78" s="315">
        <v>-32</v>
      </c>
      <c r="GI78" s="316">
        <v>99.753940792003107</v>
      </c>
      <c r="GJ78" s="315">
        <v>272</v>
      </c>
      <c r="GK78" s="316">
        <v>102.141563656405</v>
      </c>
    </row>
    <row r="79" spans="1:193" ht="15" outlineLevel="2">
      <c r="A79" s="363">
        <v>887</v>
      </c>
      <c r="B79" s="364" t="s">
        <v>536</v>
      </c>
      <c r="C79" s="335" t="s">
        <v>480</v>
      </c>
      <c r="D79" s="365">
        <v>28624</v>
      </c>
      <c r="E79" s="365">
        <v>28850</v>
      </c>
      <c r="F79" s="365">
        <v>28960</v>
      </c>
      <c r="G79" s="365">
        <v>28941</v>
      </c>
      <c r="H79" s="365">
        <v>28767</v>
      </c>
      <c r="I79" s="365">
        <v>28933</v>
      </c>
      <c r="J79" s="365">
        <v>27921</v>
      </c>
      <c r="K79" s="365">
        <v>28817</v>
      </c>
      <c r="L79" s="365">
        <v>27845</v>
      </c>
      <c r="M79" s="365">
        <v>28013</v>
      </c>
      <c r="N79" s="365">
        <v>28093</v>
      </c>
      <c r="O79" s="365">
        <v>28378</v>
      </c>
      <c r="P79" s="368">
        <v>28359</v>
      </c>
      <c r="Q79" s="368">
        <v>28131</v>
      </c>
      <c r="R79" s="371">
        <v>28955</v>
      </c>
      <c r="S79" s="368">
        <v>28754</v>
      </c>
      <c r="T79" s="368">
        <v>29597</v>
      </c>
      <c r="U79" s="368">
        <v>29949</v>
      </c>
      <c r="V79" s="368">
        <v>30169</v>
      </c>
      <c r="W79" s="368">
        <v>30249</v>
      </c>
      <c r="X79" s="368">
        <v>30427</v>
      </c>
      <c r="Y79" s="368">
        <v>30539</v>
      </c>
      <c r="Z79" s="368">
        <v>30302</v>
      </c>
      <c r="AA79" s="368">
        <v>30119</v>
      </c>
      <c r="AB79" s="365">
        <v>30319</v>
      </c>
      <c r="AC79" s="365">
        <v>30464</v>
      </c>
      <c r="AD79" s="365">
        <v>30418</v>
      </c>
      <c r="AE79" s="365">
        <v>30398</v>
      </c>
      <c r="AF79" s="365">
        <v>30705</v>
      </c>
      <c r="AG79" s="365">
        <v>30640</v>
      </c>
      <c r="AH79" s="365">
        <v>30491</v>
      </c>
      <c r="AI79" s="365">
        <v>30365</v>
      </c>
      <c r="AJ79" s="365">
        <v>30418</v>
      </c>
      <c r="AK79" s="365">
        <v>30810</v>
      </c>
      <c r="AL79" s="365">
        <v>30798</v>
      </c>
      <c r="AM79" s="365">
        <v>30781</v>
      </c>
      <c r="AN79" s="368">
        <v>30609</v>
      </c>
      <c r="AO79" s="368">
        <v>30545</v>
      </c>
      <c r="AP79" s="368">
        <v>30654</v>
      </c>
      <c r="AQ79" s="368">
        <v>30562</v>
      </c>
      <c r="AR79" s="368">
        <v>30998</v>
      </c>
      <c r="AS79" s="368">
        <v>30915</v>
      </c>
      <c r="AT79" s="368">
        <v>30941</v>
      </c>
      <c r="AU79" s="368">
        <v>30993</v>
      </c>
      <c r="AV79" s="368">
        <v>30775</v>
      </c>
      <c r="AW79" s="368">
        <v>30862</v>
      </c>
      <c r="AX79" s="368">
        <v>30830</v>
      </c>
      <c r="AY79" s="368">
        <v>30828</v>
      </c>
      <c r="AZ79" s="365">
        <v>30853</v>
      </c>
      <c r="BA79" s="365">
        <v>30993</v>
      </c>
      <c r="BB79" s="365">
        <v>30991</v>
      </c>
      <c r="BC79" s="365">
        <v>30967</v>
      </c>
      <c r="BD79" s="365">
        <v>30969</v>
      </c>
      <c r="BE79" s="365">
        <v>30967</v>
      </c>
      <c r="BF79" s="365">
        <v>30929</v>
      </c>
      <c r="BG79" s="365">
        <v>30539</v>
      </c>
      <c r="BH79" s="365">
        <v>30497</v>
      </c>
      <c r="BI79" s="365">
        <v>30183</v>
      </c>
      <c r="BJ79" s="365">
        <v>30529</v>
      </c>
      <c r="BK79" s="365">
        <v>30777</v>
      </c>
      <c r="BL79" s="368">
        <v>30848</v>
      </c>
      <c r="BM79" s="368">
        <v>31052</v>
      </c>
      <c r="BN79" s="368">
        <v>31036</v>
      </c>
      <c r="BO79" s="368">
        <v>30974</v>
      </c>
      <c r="BP79" s="368">
        <v>30968</v>
      </c>
      <c r="BQ79" s="368">
        <v>30972</v>
      </c>
      <c r="BR79" s="368">
        <v>30419</v>
      </c>
      <c r="BS79" s="368">
        <v>30200</v>
      </c>
      <c r="BT79" s="368">
        <v>30171</v>
      </c>
      <c r="BU79" s="368">
        <v>30227</v>
      </c>
      <c r="BV79" s="368">
        <v>30187</v>
      </c>
      <c r="BW79" s="368">
        <v>30207</v>
      </c>
      <c r="BX79" s="365">
        <v>30015</v>
      </c>
      <c r="BY79" s="365">
        <v>29949</v>
      </c>
      <c r="BZ79" s="365">
        <v>29597</v>
      </c>
      <c r="CA79" s="365">
        <v>29224</v>
      </c>
      <c r="CB79" s="365">
        <v>29136</v>
      </c>
      <c r="CC79" s="365">
        <v>28675</v>
      </c>
      <c r="CD79" s="365">
        <v>28582</v>
      </c>
      <c r="CE79" s="365">
        <v>28569</v>
      </c>
      <c r="CF79" s="365">
        <v>28385</v>
      </c>
      <c r="CG79" s="365">
        <v>28221</v>
      </c>
      <c r="CH79" s="365">
        <v>28081</v>
      </c>
      <c r="CI79" s="365">
        <v>28016</v>
      </c>
      <c r="CJ79" s="368">
        <v>27849</v>
      </c>
      <c r="CK79" s="368">
        <v>27771</v>
      </c>
      <c r="CL79" s="368">
        <v>27672</v>
      </c>
      <c r="CM79" s="368">
        <v>27608</v>
      </c>
      <c r="CN79" s="368">
        <v>27707</v>
      </c>
      <c r="CO79" s="368">
        <v>27953</v>
      </c>
      <c r="CP79" s="368">
        <v>28221</v>
      </c>
      <c r="CQ79" s="368">
        <v>28303</v>
      </c>
      <c r="CR79" s="368">
        <v>28189</v>
      </c>
      <c r="CS79" s="368">
        <v>28262</v>
      </c>
      <c r="CT79" s="368">
        <v>28496</v>
      </c>
      <c r="CU79" s="368">
        <v>28531</v>
      </c>
      <c r="CV79" s="365">
        <v>28521</v>
      </c>
      <c r="CW79" s="365">
        <v>28466</v>
      </c>
      <c r="CX79" s="365">
        <v>28293</v>
      </c>
      <c r="CY79" s="365">
        <v>28300</v>
      </c>
      <c r="CZ79" s="365">
        <v>28492</v>
      </c>
      <c r="DA79" s="365">
        <v>28291</v>
      </c>
      <c r="DB79" s="365">
        <v>28220</v>
      </c>
      <c r="DC79" s="365">
        <v>28034</v>
      </c>
      <c r="DD79" s="365">
        <v>28002</v>
      </c>
      <c r="DE79" s="365">
        <v>27969</v>
      </c>
      <c r="DF79" s="365">
        <v>27939</v>
      </c>
      <c r="DG79" s="365">
        <v>27822</v>
      </c>
      <c r="DH79" s="368">
        <v>27850</v>
      </c>
      <c r="DI79" s="368">
        <v>27698</v>
      </c>
      <c r="DJ79" s="368">
        <v>27632</v>
      </c>
      <c r="DK79" s="368">
        <v>27408</v>
      </c>
      <c r="DL79" s="368">
        <v>27289</v>
      </c>
      <c r="DM79" s="368">
        <v>27180</v>
      </c>
      <c r="DN79" s="368">
        <v>27013</v>
      </c>
      <c r="DO79" s="368">
        <v>26901</v>
      </c>
      <c r="DP79" s="368">
        <v>26916</v>
      </c>
      <c r="DQ79" s="368">
        <v>26749</v>
      </c>
      <c r="DR79" s="368">
        <v>26687</v>
      </c>
      <c r="DS79" s="368">
        <v>26954</v>
      </c>
      <c r="DT79" s="365">
        <v>26973</v>
      </c>
      <c r="DU79" s="365">
        <v>27563</v>
      </c>
      <c r="DV79" s="365">
        <v>27656</v>
      </c>
      <c r="DW79" s="365">
        <v>27715</v>
      </c>
      <c r="DX79" s="365">
        <v>27909</v>
      </c>
      <c r="DY79" s="365">
        <v>27946</v>
      </c>
      <c r="DZ79" s="365">
        <v>27916</v>
      </c>
      <c r="EA79" s="365">
        <v>27597</v>
      </c>
      <c r="EB79" s="365">
        <v>27538</v>
      </c>
      <c r="EC79" s="365">
        <v>27376</v>
      </c>
      <c r="ED79" s="365">
        <v>27167</v>
      </c>
      <c r="EE79" s="365">
        <v>26999</v>
      </c>
      <c r="EF79" s="368">
        <v>27002</v>
      </c>
      <c r="EG79" s="368">
        <v>26996</v>
      </c>
      <c r="EH79" s="368">
        <v>26915</v>
      </c>
      <c r="EI79" s="368">
        <v>26699</v>
      </c>
      <c r="EJ79" s="368">
        <v>26487</v>
      </c>
      <c r="EK79" s="368">
        <v>26326</v>
      </c>
      <c r="EL79" s="368">
        <v>26139</v>
      </c>
      <c r="EM79" s="368">
        <v>26018</v>
      </c>
      <c r="EN79" s="368">
        <v>26486</v>
      </c>
      <c r="EO79" s="368">
        <v>26297</v>
      </c>
      <c r="EP79" s="368">
        <v>26216</v>
      </c>
      <c r="EQ79" s="368">
        <v>26212</v>
      </c>
      <c r="ER79" s="365">
        <v>26308</v>
      </c>
      <c r="ES79" s="365">
        <v>26362</v>
      </c>
      <c r="ET79" s="365">
        <v>26488</v>
      </c>
      <c r="EU79" s="365">
        <v>26346</v>
      </c>
      <c r="EV79" s="365">
        <v>26407</v>
      </c>
      <c r="EW79" s="365">
        <v>26357</v>
      </c>
      <c r="EX79" s="365">
        <v>26867</v>
      </c>
      <c r="EY79" s="365">
        <v>26889</v>
      </c>
      <c r="EZ79" s="365">
        <v>26745</v>
      </c>
      <c r="FA79" s="365">
        <v>26703</v>
      </c>
      <c r="FB79" s="365">
        <v>26631</v>
      </c>
      <c r="FC79" s="365">
        <v>26730</v>
      </c>
      <c r="FD79" s="368">
        <v>26926</v>
      </c>
      <c r="FE79" s="368">
        <v>27088</v>
      </c>
      <c r="FF79" s="368">
        <v>26828</v>
      </c>
      <c r="FG79" s="368">
        <v>26773</v>
      </c>
      <c r="FH79" s="368">
        <v>26823</v>
      </c>
      <c r="FI79" s="368">
        <v>26729</v>
      </c>
      <c r="FJ79" s="368">
        <v>26772</v>
      </c>
      <c r="FK79" s="368">
        <v>26731</v>
      </c>
      <c r="FL79" s="368">
        <v>26734</v>
      </c>
      <c r="FM79" s="368">
        <v>26687</v>
      </c>
      <c r="FN79" s="368">
        <v>26651</v>
      </c>
      <c r="FO79" s="368">
        <v>26677</v>
      </c>
      <c r="FP79" s="365">
        <v>26852</v>
      </c>
      <c r="FQ79" s="365">
        <v>27042</v>
      </c>
      <c r="FR79" s="365">
        <v>27005</v>
      </c>
      <c r="FS79" s="365">
        <v>27014</v>
      </c>
      <c r="FT79" s="365">
        <v>26799</v>
      </c>
      <c r="FU79" s="365">
        <v>26809</v>
      </c>
      <c r="FV79" s="365">
        <v>26742</v>
      </c>
      <c r="FW79" s="365">
        <v>26650</v>
      </c>
      <c r="FX79" s="365">
        <v>26706</v>
      </c>
      <c r="FY79" s="365">
        <v>26723</v>
      </c>
      <c r="FZ79" s="365">
        <v>26624</v>
      </c>
      <c r="GA79" s="365">
        <v>26577</v>
      </c>
      <c r="GB79" s="365">
        <v>26918</v>
      </c>
      <c r="GC79" s="365">
        <v>25774</v>
      </c>
      <c r="GD79" s="365">
        <v>25683</v>
      </c>
      <c r="GE79" s="365">
        <v>25650</v>
      </c>
      <c r="GF79" s="374">
        <v>25665</v>
      </c>
      <c r="GG79" s="365">
        <v>25379</v>
      </c>
      <c r="GH79" s="315">
        <v>-286</v>
      </c>
      <c r="GI79" s="316">
        <v>98.885641924800296</v>
      </c>
      <c r="GJ79" s="315">
        <v>-1198</v>
      </c>
      <c r="GK79" s="316">
        <v>95.492343003348793</v>
      </c>
    </row>
    <row r="80" spans="1:193" ht="15" outlineLevel="1">
      <c r="A80" s="359" t="s">
        <v>537</v>
      </c>
      <c r="B80" s="360"/>
      <c r="C80" s="361" t="s">
        <v>537</v>
      </c>
      <c r="D80" s="362">
        <v>237449</v>
      </c>
      <c r="E80" s="362">
        <v>238794</v>
      </c>
      <c r="F80" s="362">
        <v>238564</v>
      </c>
      <c r="G80" s="362">
        <v>238287</v>
      </c>
      <c r="H80" s="362">
        <v>236942</v>
      </c>
      <c r="I80" s="362">
        <v>238478</v>
      </c>
      <c r="J80" s="362">
        <v>233390</v>
      </c>
      <c r="K80" s="362">
        <v>237536</v>
      </c>
      <c r="L80" s="362">
        <v>233605</v>
      </c>
      <c r="M80" s="362">
        <v>234635</v>
      </c>
      <c r="N80" s="362">
        <v>234110</v>
      </c>
      <c r="O80" s="362">
        <v>235145</v>
      </c>
      <c r="P80" s="362">
        <v>235269</v>
      </c>
      <c r="Q80" s="362">
        <v>235059</v>
      </c>
      <c r="R80" s="370">
        <v>236461</v>
      </c>
      <c r="S80" s="362">
        <v>229263</v>
      </c>
      <c r="T80" s="362">
        <v>239519</v>
      </c>
      <c r="U80" s="362">
        <v>240161</v>
      </c>
      <c r="V80" s="362">
        <v>239850</v>
      </c>
      <c r="W80" s="362">
        <v>239687</v>
      </c>
      <c r="X80" s="362">
        <v>241088</v>
      </c>
      <c r="Y80" s="362">
        <v>242574</v>
      </c>
      <c r="Z80" s="362">
        <v>242780</v>
      </c>
      <c r="AA80" s="362">
        <v>240543</v>
      </c>
      <c r="AB80" s="362">
        <v>241332</v>
      </c>
      <c r="AC80" s="362">
        <v>242337</v>
      </c>
      <c r="AD80" s="362">
        <v>242115</v>
      </c>
      <c r="AE80" s="362">
        <v>241589</v>
      </c>
      <c r="AF80" s="362">
        <v>242601</v>
      </c>
      <c r="AG80" s="362">
        <v>238923</v>
      </c>
      <c r="AH80" s="362">
        <v>241027</v>
      </c>
      <c r="AI80" s="362">
        <v>241317</v>
      </c>
      <c r="AJ80" s="362">
        <v>241118</v>
      </c>
      <c r="AK80" s="362">
        <v>243370</v>
      </c>
      <c r="AL80" s="362">
        <v>243039</v>
      </c>
      <c r="AM80" s="362">
        <v>243632</v>
      </c>
      <c r="AN80" s="362">
        <v>242902</v>
      </c>
      <c r="AO80" s="362">
        <v>245896</v>
      </c>
      <c r="AP80" s="362">
        <v>245948</v>
      </c>
      <c r="AQ80" s="362">
        <v>246053</v>
      </c>
      <c r="AR80" s="362">
        <v>247811</v>
      </c>
      <c r="AS80" s="362">
        <v>247636</v>
      </c>
      <c r="AT80" s="362">
        <v>248194</v>
      </c>
      <c r="AU80" s="362">
        <v>248490</v>
      </c>
      <c r="AV80" s="362">
        <v>246640</v>
      </c>
      <c r="AW80" s="362">
        <v>246300</v>
      </c>
      <c r="AX80" s="362">
        <v>245910</v>
      </c>
      <c r="AY80" s="362">
        <v>245765</v>
      </c>
      <c r="AZ80" s="362">
        <v>246216</v>
      </c>
      <c r="BA80" s="362">
        <v>246569</v>
      </c>
      <c r="BB80" s="362">
        <v>245190</v>
      </c>
      <c r="BC80" s="362">
        <v>243164</v>
      </c>
      <c r="BD80" s="362">
        <v>242897</v>
      </c>
      <c r="BE80" s="362">
        <v>242157</v>
      </c>
      <c r="BF80" s="362">
        <v>241783</v>
      </c>
      <c r="BG80" s="362">
        <v>239730</v>
      </c>
      <c r="BH80" s="362">
        <v>240905</v>
      </c>
      <c r="BI80" s="362">
        <v>239001</v>
      </c>
      <c r="BJ80" s="362">
        <v>239767</v>
      </c>
      <c r="BK80" s="362">
        <v>241740</v>
      </c>
      <c r="BL80" s="362">
        <v>242450</v>
      </c>
      <c r="BM80" s="362">
        <v>244023</v>
      </c>
      <c r="BN80" s="362">
        <v>244676</v>
      </c>
      <c r="BO80" s="362">
        <v>244410</v>
      </c>
      <c r="BP80" s="362">
        <v>244816</v>
      </c>
      <c r="BQ80" s="362">
        <v>244118</v>
      </c>
      <c r="BR80" s="362">
        <v>240512</v>
      </c>
      <c r="BS80" s="362">
        <v>238830</v>
      </c>
      <c r="BT80" s="362">
        <v>237803</v>
      </c>
      <c r="BU80" s="362">
        <v>237894</v>
      </c>
      <c r="BV80" s="362">
        <v>237734</v>
      </c>
      <c r="BW80" s="362">
        <v>238718</v>
      </c>
      <c r="BX80" s="362">
        <v>239962</v>
      </c>
      <c r="BY80" s="362">
        <v>238485</v>
      </c>
      <c r="BZ80" s="362">
        <v>235163</v>
      </c>
      <c r="CA80" s="362">
        <v>232868</v>
      </c>
      <c r="CB80" s="362">
        <v>231514</v>
      </c>
      <c r="CC80" s="362">
        <v>232249</v>
      </c>
      <c r="CD80" s="362">
        <v>228819</v>
      </c>
      <c r="CE80" s="362">
        <v>229074</v>
      </c>
      <c r="CF80" s="362">
        <v>228026</v>
      </c>
      <c r="CG80" s="362">
        <v>227673</v>
      </c>
      <c r="CH80" s="362">
        <v>227157</v>
      </c>
      <c r="CI80" s="362">
        <v>226476</v>
      </c>
      <c r="CJ80" s="362">
        <v>225629</v>
      </c>
      <c r="CK80" s="362">
        <v>226226</v>
      </c>
      <c r="CL80" s="362">
        <v>226384</v>
      </c>
      <c r="CM80" s="362">
        <v>226154</v>
      </c>
      <c r="CN80" s="362">
        <v>227436</v>
      </c>
      <c r="CO80" s="362">
        <v>230246</v>
      </c>
      <c r="CP80" s="362">
        <v>232476</v>
      </c>
      <c r="CQ80" s="362">
        <v>232268</v>
      </c>
      <c r="CR80" s="362">
        <v>233863</v>
      </c>
      <c r="CS80" s="362">
        <v>234682</v>
      </c>
      <c r="CT80" s="362">
        <v>236101</v>
      </c>
      <c r="CU80" s="362">
        <v>237393</v>
      </c>
      <c r="CV80" s="362">
        <v>237578</v>
      </c>
      <c r="CW80" s="362">
        <v>236956</v>
      </c>
      <c r="CX80" s="362">
        <v>237127</v>
      </c>
      <c r="CY80" s="362">
        <v>237643</v>
      </c>
      <c r="CZ80" s="362">
        <v>238258</v>
      </c>
      <c r="DA80" s="362">
        <v>237383</v>
      </c>
      <c r="DB80" s="362">
        <v>237155</v>
      </c>
      <c r="DC80" s="362">
        <v>236856</v>
      </c>
      <c r="DD80" s="362">
        <v>236885</v>
      </c>
      <c r="DE80" s="362">
        <v>236451</v>
      </c>
      <c r="DF80" s="362">
        <v>237165</v>
      </c>
      <c r="DG80" s="362">
        <v>238550</v>
      </c>
      <c r="DH80" s="362">
        <v>238901</v>
      </c>
      <c r="DI80" s="362">
        <v>239089</v>
      </c>
      <c r="DJ80" s="362">
        <v>240395</v>
      </c>
      <c r="DK80" s="362">
        <v>239595</v>
      </c>
      <c r="DL80" s="362">
        <v>237883</v>
      </c>
      <c r="DM80" s="362">
        <v>236543</v>
      </c>
      <c r="DN80" s="362">
        <v>235485</v>
      </c>
      <c r="DO80" s="362">
        <v>235097</v>
      </c>
      <c r="DP80" s="362">
        <v>235681</v>
      </c>
      <c r="DQ80" s="362">
        <v>234522</v>
      </c>
      <c r="DR80" s="362">
        <v>233405</v>
      </c>
      <c r="DS80" s="362">
        <v>236118</v>
      </c>
      <c r="DT80" s="362">
        <v>237724</v>
      </c>
      <c r="DU80" s="362">
        <v>244537</v>
      </c>
      <c r="DV80" s="362">
        <v>247280</v>
      </c>
      <c r="DW80" s="362">
        <v>249616</v>
      </c>
      <c r="DX80" s="362">
        <v>255563</v>
      </c>
      <c r="DY80" s="362">
        <v>257698</v>
      </c>
      <c r="DZ80" s="362">
        <v>258258</v>
      </c>
      <c r="EA80" s="362">
        <v>251896</v>
      </c>
      <c r="EB80" s="362">
        <v>252577</v>
      </c>
      <c r="EC80" s="362">
        <v>251097</v>
      </c>
      <c r="ED80" s="362">
        <v>248906</v>
      </c>
      <c r="EE80" s="362">
        <v>247032</v>
      </c>
      <c r="EF80" s="362">
        <v>246985</v>
      </c>
      <c r="EG80" s="362">
        <v>245964</v>
      </c>
      <c r="EH80" s="362">
        <v>244629</v>
      </c>
      <c r="EI80" s="362">
        <v>243532</v>
      </c>
      <c r="EJ80" s="362">
        <v>242424</v>
      </c>
      <c r="EK80" s="362">
        <v>242587</v>
      </c>
      <c r="EL80" s="362">
        <v>242900</v>
      </c>
      <c r="EM80" s="362">
        <v>242894</v>
      </c>
      <c r="EN80" s="362">
        <v>248440</v>
      </c>
      <c r="EO80" s="362">
        <v>247698</v>
      </c>
      <c r="EP80" s="362">
        <v>247982</v>
      </c>
      <c r="EQ80" s="362">
        <v>248543</v>
      </c>
      <c r="ER80" s="362">
        <v>249359</v>
      </c>
      <c r="ES80" s="362">
        <v>249840</v>
      </c>
      <c r="ET80" s="362">
        <v>254602</v>
      </c>
      <c r="EU80" s="362">
        <v>255048</v>
      </c>
      <c r="EV80" s="362">
        <v>256993</v>
      </c>
      <c r="EW80" s="362">
        <v>257571</v>
      </c>
      <c r="EX80" s="362">
        <v>267766</v>
      </c>
      <c r="EY80" s="362">
        <v>268601</v>
      </c>
      <c r="EZ80" s="362">
        <v>268233</v>
      </c>
      <c r="FA80" s="362">
        <v>271005</v>
      </c>
      <c r="FB80" s="362">
        <v>271192</v>
      </c>
      <c r="FC80" s="362">
        <v>275216</v>
      </c>
      <c r="FD80" s="362">
        <v>278183</v>
      </c>
      <c r="FE80" s="362">
        <v>278455</v>
      </c>
      <c r="FF80" s="362">
        <v>277406</v>
      </c>
      <c r="FG80" s="362">
        <v>278196</v>
      </c>
      <c r="FH80" s="362">
        <v>279173</v>
      </c>
      <c r="FI80" s="362">
        <v>279150</v>
      </c>
      <c r="FJ80" s="362">
        <v>279826</v>
      </c>
      <c r="FK80" s="362">
        <v>281040</v>
      </c>
      <c r="FL80" s="362">
        <v>280596</v>
      </c>
      <c r="FM80" s="362">
        <v>281172</v>
      </c>
      <c r="FN80" s="362">
        <v>281402</v>
      </c>
      <c r="FO80" s="362">
        <v>282208</v>
      </c>
      <c r="FP80" s="362">
        <v>285285</v>
      </c>
      <c r="FQ80" s="362">
        <v>286629</v>
      </c>
      <c r="FR80" s="362">
        <v>287460</v>
      </c>
      <c r="FS80" s="362">
        <v>287066</v>
      </c>
      <c r="FT80" s="362">
        <v>286573</v>
      </c>
      <c r="FU80" s="362">
        <v>287730</v>
      </c>
      <c r="FV80" s="362">
        <v>288193</v>
      </c>
      <c r="FW80" s="362">
        <v>287506</v>
      </c>
      <c r="FX80" s="362">
        <v>289451</v>
      </c>
      <c r="FY80" s="362">
        <v>290839</v>
      </c>
      <c r="FZ80" s="362">
        <v>290244</v>
      </c>
      <c r="GA80" s="362">
        <v>291120</v>
      </c>
      <c r="GB80" s="362">
        <v>295724</v>
      </c>
      <c r="GC80" s="362">
        <v>296398</v>
      </c>
      <c r="GD80" s="362">
        <v>295345</v>
      </c>
      <c r="GE80" s="362">
        <v>293784</v>
      </c>
      <c r="GF80" s="375">
        <v>295136</v>
      </c>
      <c r="GG80" s="362">
        <v>271078</v>
      </c>
      <c r="GH80" s="315">
        <v>-24058</v>
      </c>
      <c r="GI80" s="316">
        <v>91.848503740648397</v>
      </c>
      <c r="GJ80" s="315">
        <v>-20042</v>
      </c>
      <c r="GK80" s="316">
        <v>93.115553723550406</v>
      </c>
    </row>
    <row r="81" spans="1:193" ht="15" outlineLevel="2">
      <c r="A81" s="363">
        <v>2</v>
      </c>
      <c r="B81" s="364" t="s">
        <v>537</v>
      </c>
      <c r="C81" s="335" t="s">
        <v>360</v>
      </c>
      <c r="D81" s="365">
        <v>14815</v>
      </c>
      <c r="E81" s="365">
        <v>14876</v>
      </c>
      <c r="F81" s="365">
        <v>14860</v>
      </c>
      <c r="G81" s="365">
        <v>14931</v>
      </c>
      <c r="H81" s="365">
        <v>14905</v>
      </c>
      <c r="I81" s="365">
        <v>14991</v>
      </c>
      <c r="J81" s="365">
        <v>14701</v>
      </c>
      <c r="K81" s="365">
        <v>14935</v>
      </c>
      <c r="L81" s="365">
        <v>14585</v>
      </c>
      <c r="M81" s="365">
        <v>14830</v>
      </c>
      <c r="N81" s="365">
        <v>14788</v>
      </c>
      <c r="O81" s="365">
        <v>14819</v>
      </c>
      <c r="P81" s="368">
        <v>14939</v>
      </c>
      <c r="Q81" s="368">
        <v>14929</v>
      </c>
      <c r="R81" s="371">
        <v>14949</v>
      </c>
      <c r="S81" s="368">
        <v>14949</v>
      </c>
      <c r="T81" s="368">
        <v>14925</v>
      </c>
      <c r="U81" s="368">
        <v>14890</v>
      </c>
      <c r="V81" s="368">
        <v>14892</v>
      </c>
      <c r="W81" s="368">
        <v>14922</v>
      </c>
      <c r="X81" s="368">
        <v>14965</v>
      </c>
      <c r="Y81" s="368">
        <v>15018</v>
      </c>
      <c r="Z81" s="368">
        <v>14985</v>
      </c>
      <c r="AA81" s="368">
        <v>14895</v>
      </c>
      <c r="AB81" s="365">
        <v>14923</v>
      </c>
      <c r="AC81" s="365">
        <v>14885</v>
      </c>
      <c r="AD81" s="365">
        <v>14771</v>
      </c>
      <c r="AE81" s="365">
        <v>14712</v>
      </c>
      <c r="AF81" s="365">
        <v>14743</v>
      </c>
      <c r="AG81" s="365">
        <v>14637</v>
      </c>
      <c r="AH81" s="365">
        <v>14583</v>
      </c>
      <c r="AI81" s="365">
        <v>14535</v>
      </c>
      <c r="AJ81" s="365">
        <v>14665</v>
      </c>
      <c r="AK81" s="365">
        <v>14821</v>
      </c>
      <c r="AL81" s="365">
        <v>14745</v>
      </c>
      <c r="AM81" s="365">
        <v>14777</v>
      </c>
      <c r="AN81" s="368">
        <v>14742</v>
      </c>
      <c r="AO81" s="368">
        <v>14699</v>
      </c>
      <c r="AP81" s="368">
        <v>14697</v>
      </c>
      <c r="AQ81" s="368">
        <v>14735</v>
      </c>
      <c r="AR81" s="368">
        <v>14705</v>
      </c>
      <c r="AS81" s="368">
        <v>14721</v>
      </c>
      <c r="AT81" s="368">
        <v>14723</v>
      </c>
      <c r="AU81" s="368">
        <v>14689</v>
      </c>
      <c r="AV81" s="368">
        <v>14592</v>
      </c>
      <c r="AW81" s="368">
        <v>14540</v>
      </c>
      <c r="AX81" s="368">
        <v>14512</v>
      </c>
      <c r="AY81" s="368">
        <v>14484</v>
      </c>
      <c r="AZ81" s="365">
        <v>14480</v>
      </c>
      <c r="BA81" s="365">
        <v>14435</v>
      </c>
      <c r="BB81" s="365">
        <v>14431</v>
      </c>
      <c r="BC81" s="365">
        <v>14418</v>
      </c>
      <c r="BD81" s="365">
        <v>14399</v>
      </c>
      <c r="BE81" s="365">
        <v>14447</v>
      </c>
      <c r="BF81" s="365">
        <v>14338</v>
      </c>
      <c r="BG81" s="365">
        <v>14177</v>
      </c>
      <c r="BH81" s="365">
        <v>14221</v>
      </c>
      <c r="BI81" s="365">
        <v>14145</v>
      </c>
      <c r="BJ81" s="365">
        <v>14177</v>
      </c>
      <c r="BK81" s="365">
        <v>14209</v>
      </c>
      <c r="BL81" s="368">
        <v>14187</v>
      </c>
      <c r="BM81" s="368">
        <v>14240</v>
      </c>
      <c r="BN81" s="368">
        <v>14216</v>
      </c>
      <c r="BO81" s="368">
        <v>14171</v>
      </c>
      <c r="BP81" s="368">
        <v>14169</v>
      </c>
      <c r="BQ81" s="368">
        <v>14143</v>
      </c>
      <c r="BR81" s="368">
        <v>14009</v>
      </c>
      <c r="BS81" s="368">
        <v>13925</v>
      </c>
      <c r="BT81" s="368">
        <v>13872</v>
      </c>
      <c r="BU81" s="368">
        <v>13845</v>
      </c>
      <c r="BV81" s="368">
        <v>13809</v>
      </c>
      <c r="BW81" s="368">
        <v>13866</v>
      </c>
      <c r="BX81" s="365">
        <v>13938</v>
      </c>
      <c r="BY81" s="365">
        <v>13829</v>
      </c>
      <c r="BZ81" s="365">
        <v>13608</v>
      </c>
      <c r="CA81" s="365">
        <v>13533</v>
      </c>
      <c r="CB81" s="365">
        <v>13452</v>
      </c>
      <c r="CC81" s="365">
        <v>15932</v>
      </c>
      <c r="CD81" s="365">
        <v>13385</v>
      </c>
      <c r="CE81" s="365">
        <v>13257</v>
      </c>
      <c r="CF81" s="365">
        <v>13152</v>
      </c>
      <c r="CG81" s="365">
        <v>13009</v>
      </c>
      <c r="CH81" s="365">
        <v>12981</v>
      </c>
      <c r="CI81" s="365">
        <v>13034</v>
      </c>
      <c r="CJ81" s="368">
        <v>12926</v>
      </c>
      <c r="CK81" s="368">
        <v>12885</v>
      </c>
      <c r="CL81" s="368">
        <v>12890</v>
      </c>
      <c r="CM81" s="368">
        <v>12851</v>
      </c>
      <c r="CN81" s="368">
        <v>12838</v>
      </c>
      <c r="CO81" s="368">
        <v>12998</v>
      </c>
      <c r="CP81" s="368">
        <v>12949</v>
      </c>
      <c r="CQ81" s="368">
        <v>12899</v>
      </c>
      <c r="CR81" s="368">
        <v>13001</v>
      </c>
      <c r="CS81" s="368">
        <v>12965</v>
      </c>
      <c r="CT81" s="368">
        <v>12996</v>
      </c>
      <c r="CU81" s="368">
        <v>13025</v>
      </c>
      <c r="CV81" s="365">
        <v>12994</v>
      </c>
      <c r="CW81" s="365">
        <v>12913</v>
      </c>
      <c r="CX81" s="365">
        <v>12772</v>
      </c>
      <c r="CY81" s="365">
        <v>12765</v>
      </c>
      <c r="CZ81" s="365">
        <v>12764</v>
      </c>
      <c r="DA81" s="365">
        <v>12696</v>
      </c>
      <c r="DB81" s="365">
        <v>12715</v>
      </c>
      <c r="DC81" s="365">
        <v>12631</v>
      </c>
      <c r="DD81" s="365">
        <v>12629</v>
      </c>
      <c r="DE81" s="365">
        <v>12581</v>
      </c>
      <c r="DF81" s="365">
        <v>12597</v>
      </c>
      <c r="DG81" s="365">
        <v>12615</v>
      </c>
      <c r="DH81" s="368">
        <v>12618</v>
      </c>
      <c r="DI81" s="368">
        <v>12639</v>
      </c>
      <c r="DJ81" s="368">
        <v>12629</v>
      </c>
      <c r="DK81" s="368">
        <v>12543</v>
      </c>
      <c r="DL81" s="368">
        <v>12490</v>
      </c>
      <c r="DM81" s="368">
        <v>12440</v>
      </c>
      <c r="DN81" s="368">
        <v>12386</v>
      </c>
      <c r="DO81" s="368">
        <v>12400</v>
      </c>
      <c r="DP81" s="368">
        <v>12433</v>
      </c>
      <c r="DQ81" s="368">
        <v>12398</v>
      </c>
      <c r="DR81" s="368">
        <v>12338</v>
      </c>
      <c r="DS81" s="368">
        <v>12444</v>
      </c>
      <c r="DT81" s="365">
        <v>12506</v>
      </c>
      <c r="DU81" s="365">
        <v>12559</v>
      </c>
      <c r="DV81" s="365">
        <v>12481</v>
      </c>
      <c r="DW81" s="365">
        <v>12497</v>
      </c>
      <c r="DX81" s="365">
        <v>12571</v>
      </c>
      <c r="DY81" s="365">
        <v>12591</v>
      </c>
      <c r="DZ81" s="365">
        <v>12622</v>
      </c>
      <c r="EA81" s="365">
        <v>12538</v>
      </c>
      <c r="EB81" s="365">
        <v>12563</v>
      </c>
      <c r="EC81" s="365">
        <v>12570</v>
      </c>
      <c r="ED81" s="365">
        <v>12486</v>
      </c>
      <c r="EE81" s="365">
        <v>12445</v>
      </c>
      <c r="EF81" s="368">
        <v>12441</v>
      </c>
      <c r="EG81" s="368">
        <v>12379</v>
      </c>
      <c r="EH81" s="368">
        <v>12309</v>
      </c>
      <c r="EI81" s="368">
        <v>12224</v>
      </c>
      <c r="EJ81" s="368">
        <v>12149</v>
      </c>
      <c r="EK81" s="368">
        <v>12150</v>
      </c>
      <c r="EL81" s="368">
        <v>12149</v>
      </c>
      <c r="EM81" s="368">
        <v>12129</v>
      </c>
      <c r="EN81" s="368">
        <v>12115</v>
      </c>
      <c r="EO81" s="368">
        <v>12074</v>
      </c>
      <c r="EP81" s="368">
        <v>12086</v>
      </c>
      <c r="EQ81" s="368">
        <v>12071</v>
      </c>
      <c r="ER81" s="365">
        <v>12001</v>
      </c>
      <c r="ES81" s="365">
        <v>11943</v>
      </c>
      <c r="ET81" s="365">
        <v>11933</v>
      </c>
      <c r="EU81" s="365">
        <v>11865</v>
      </c>
      <c r="EV81" s="365">
        <v>11863</v>
      </c>
      <c r="EW81" s="365">
        <v>11840</v>
      </c>
      <c r="EX81" s="365">
        <v>11909</v>
      </c>
      <c r="EY81" s="365">
        <v>11947</v>
      </c>
      <c r="EZ81" s="365">
        <v>11864</v>
      </c>
      <c r="FA81" s="365">
        <v>11910</v>
      </c>
      <c r="FB81" s="365">
        <v>11874</v>
      </c>
      <c r="FC81" s="365">
        <v>11860</v>
      </c>
      <c r="FD81" s="368">
        <v>11880</v>
      </c>
      <c r="FE81" s="368">
        <v>11861</v>
      </c>
      <c r="FF81" s="368">
        <v>11767</v>
      </c>
      <c r="FG81" s="368">
        <v>11707</v>
      </c>
      <c r="FH81" s="368">
        <v>11666</v>
      </c>
      <c r="FI81" s="368">
        <v>11724</v>
      </c>
      <c r="FJ81" s="368">
        <v>11699</v>
      </c>
      <c r="FK81" s="368">
        <v>11715</v>
      </c>
      <c r="FL81" s="368">
        <v>11732</v>
      </c>
      <c r="FM81" s="368">
        <v>11768</v>
      </c>
      <c r="FN81" s="368">
        <v>11814</v>
      </c>
      <c r="FO81" s="368">
        <v>11789</v>
      </c>
      <c r="FP81" s="365">
        <v>11812</v>
      </c>
      <c r="FQ81" s="365">
        <v>11757</v>
      </c>
      <c r="FR81" s="365">
        <v>11746</v>
      </c>
      <c r="FS81" s="365">
        <v>11639</v>
      </c>
      <c r="FT81" s="365">
        <v>11618</v>
      </c>
      <c r="FU81" s="365">
        <v>11677</v>
      </c>
      <c r="FV81" s="365">
        <v>11677</v>
      </c>
      <c r="FW81" s="365">
        <v>11739</v>
      </c>
      <c r="FX81" s="365">
        <v>11718</v>
      </c>
      <c r="FY81" s="365">
        <v>11740</v>
      </c>
      <c r="FZ81" s="365">
        <v>11744</v>
      </c>
      <c r="GA81" s="365">
        <v>11781</v>
      </c>
      <c r="GB81" s="365">
        <v>11937</v>
      </c>
      <c r="GC81" s="365">
        <v>11952</v>
      </c>
      <c r="GD81" s="365">
        <v>11928</v>
      </c>
      <c r="GE81" s="365">
        <v>11875</v>
      </c>
      <c r="GF81" s="374">
        <v>11874</v>
      </c>
      <c r="GG81" s="365">
        <v>11668</v>
      </c>
      <c r="GH81" s="315">
        <v>-206</v>
      </c>
      <c r="GI81" s="316">
        <v>98.265117062489495</v>
      </c>
      <c r="GJ81" s="315">
        <v>-113</v>
      </c>
      <c r="GK81" s="316">
        <v>99.040828452593203</v>
      </c>
    </row>
    <row r="82" spans="1:193" ht="15" outlineLevel="2">
      <c r="A82" s="363">
        <v>21</v>
      </c>
      <c r="B82" s="364" t="s">
        <v>537</v>
      </c>
      <c r="C82" s="335" t="s">
        <v>588</v>
      </c>
      <c r="D82" s="365">
        <v>2968</v>
      </c>
      <c r="E82" s="365">
        <v>2966</v>
      </c>
      <c r="F82" s="365">
        <v>2966</v>
      </c>
      <c r="G82" s="365">
        <v>2979</v>
      </c>
      <c r="H82" s="365">
        <v>2978</v>
      </c>
      <c r="I82" s="365">
        <v>3002</v>
      </c>
      <c r="J82" s="365">
        <v>2918</v>
      </c>
      <c r="K82" s="365">
        <v>2995</v>
      </c>
      <c r="L82" s="365">
        <v>2886</v>
      </c>
      <c r="M82" s="365">
        <v>2882</v>
      </c>
      <c r="N82" s="365">
        <v>2881</v>
      </c>
      <c r="O82" s="365">
        <v>2891</v>
      </c>
      <c r="P82" s="368">
        <v>2910</v>
      </c>
      <c r="Q82" s="368">
        <v>2899</v>
      </c>
      <c r="R82" s="371">
        <v>2894</v>
      </c>
      <c r="S82" s="368">
        <v>2836</v>
      </c>
      <c r="T82" s="368">
        <v>2860</v>
      </c>
      <c r="U82" s="368">
        <v>2827</v>
      </c>
      <c r="V82" s="368">
        <v>2803</v>
      </c>
      <c r="W82" s="368">
        <v>2812</v>
      </c>
      <c r="X82" s="368">
        <v>2832</v>
      </c>
      <c r="Y82" s="368">
        <v>2856</v>
      </c>
      <c r="Z82" s="368">
        <v>2832</v>
      </c>
      <c r="AA82" s="368">
        <v>2802</v>
      </c>
      <c r="AB82" s="365">
        <v>2830</v>
      </c>
      <c r="AC82" s="365">
        <v>2864</v>
      </c>
      <c r="AD82" s="365">
        <v>2847</v>
      </c>
      <c r="AE82" s="365">
        <v>2830</v>
      </c>
      <c r="AF82" s="365">
        <v>2903</v>
      </c>
      <c r="AG82" s="365">
        <v>2879</v>
      </c>
      <c r="AH82" s="365">
        <v>2887</v>
      </c>
      <c r="AI82" s="365">
        <v>2796</v>
      </c>
      <c r="AJ82" s="365">
        <v>2794</v>
      </c>
      <c r="AK82" s="365">
        <v>2842</v>
      </c>
      <c r="AL82" s="365">
        <v>2836</v>
      </c>
      <c r="AM82" s="365">
        <v>2855</v>
      </c>
      <c r="AN82" s="368">
        <v>2850</v>
      </c>
      <c r="AO82" s="368">
        <v>2936</v>
      </c>
      <c r="AP82" s="368">
        <v>2966</v>
      </c>
      <c r="AQ82" s="368">
        <v>2980</v>
      </c>
      <c r="AR82" s="368">
        <v>3067</v>
      </c>
      <c r="AS82" s="368">
        <v>3060</v>
      </c>
      <c r="AT82" s="368">
        <v>3055</v>
      </c>
      <c r="AU82" s="368">
        <v>3050</v>
      </c>
      <c r="AV82" s="368">
        <v>3032</v>
      </c>
      <c r="AW82" s="368">
        <v>3016</v>
      </c>
      <c r="AX82" s="368">
        <v>2989</v>
      </c>
      <c r="AY82" s="368">
        <v>2975</v>
      </c>
      <c r="AZ82" s="365">
        <v>2985</v>
      </c>
      <c r="BA82" s="365">
        <v>2990</v>
      </c>
      <c r="BB82" s="365">
        <v>2968</v>
      </c>
      <c r="BC82" s="365">
        <v>2976</v>
      </c>
      <c r="BD82" s="365">
        <v>2987</v>
      </c>
      <c r="BE82" s="365">
        <v>3005</v>
      </c>
      <c r="BF82" s="365">
        <v>3004</v>
      </c>
      <c r="BG82" s="365">
        <v>2982</v>
      </c>
      <c r="BH82" s="365">
        <v>3000</v>
      </c>
      <c r="BI82" s="365">
        <v>2988</v>
      </c>
      <c r="BJ82" s="365">
        <v>2981</v>
      </c>
      <c r="BK82" s="365">
        <v>2987</v>
      </c>
      <c r="BL82" s="368">
        <v>2983</v>
      </c>
      <c r="BM82" s="368">
        <v>2987</v>
      </c>
      <c r="BN82" s="368">
        <v>2963</v>
      </c>
      <c r="BO82" s="368">
        <v>2964</v>
      </c>
      <c r="BP82" s="368">
        <v>2956</v>
      </c>
      <c r="BQ82" s="368">
        <v>2931</v>
      </c>
      <c r="BR82" s="368">
        <v>2858</v>
      </c>
      <c r="BS82" s="368">
        <v>2828</v>
      </c>
      <c r="BT82" s="368">
        <v>2805</v>
      </c>
      <c r="BU82" s="368">
        <v>2798</v>
      </c>
      <c r="BV82" s="368">
        <v>2819</v>
      </c>
      <c r="BW82" s="368">
        <v>2837</v>
      </c>
      <c r="BX82" s="365">
        <v>2866</v>
      </c>
      <c r="BY82" s="365">
        <v>2871</v>
      </c>
      <c r="BZ82" s="365">
        <v>2881</v>
      </c>
      <c r="CA82" s="365">
        <v>2886</v>
      </c>
      <c r="CB82" s="365">
        <v>2868</v>
      </c>
      <c r="CC82" s="365">
        <v>2892</v>
      </c>
      <c r="CD82" s="365">
        <v>2917</v>
      </c>
      <c r="CE82" s="365">
        <v>2922</v>
      </c>
      <c r="CF82" s="365">
        <v>2929</v>
      </c>
      <c r="CG82" s="365">
        <v>2921</v>
      </c>
      <c r="CH82" s="365">
        <v>2940</v>
      </c>
      <c r="CI82" s="365">
        <v>2933</v>
      </c>
      <c r="CJ82" s="368">
        <v>2945</v>
      </c>
      <c r="CK82" s="368">
        <v>2966</v>
      </c>
      <c r="CL82" s="368">
        <v>2954</v>
      </c>
      <c r="CM82" s="368">
        <v>2960</v>
      </c>
      <c r="CN82" s="368">
        <v>2943</v>
      </c>
      <c r="CO82" s="368">
        <v>3005</v>
      </c>
      <c r="CP82" s="368">
        <v>3043</v>
      </c>
      <c r="CQ82" s="368">
        <v>3051</v>
      </c>
      <c r="CR82" s="368">
        <v>3052</v>
      </c>
      <c r="CS82" s="368">
        <v>3048</v>
      </c>
      <c r="CT82" s="368">
        <v>3054</v>
      </c>
      <c r="CU82" s="368">
        <v>3048</v>
      </c>
      <c r="CV82" s="365">
        <v>3029</v>
      </c>
      <c r="CW82" s="365">
        <v>3013</v>
      </c>
      <c r="CX82" s="365">
        <v>3008</v>
      </c>
      <c r="CY82" s="365">
        <v>3026</v>
      </c>
      <c r="CZ82" s="365">
        <v>3020</v>
      </c>
      <c r="DA82" s="365">
        <v>2989</v>
      </c>
      <c r="DB82" s="365">
        <v>2981</v>
      </c>
      <c r="DC82" s="365">
        <v>2965</v>
      </c>
      <c r="DD82" s="365">
        <v>2959</v>
      </c>
      <c r="DE82" s="365">
        <v>2942</v>
      </c>
      <c r="DF82" s="365">
        <v>2957</v>
      </c>
      <c r="DG82" s="365">
        <v>2952</v>
      </c>
      <c r="DH82" s="368">
        <v>2956</v>
      </c>
      <c r="DI82" s="368">
        <v>2972</v>
      </c>
      <c r="DJ82" s="368">
        <v>2961</v>
      </c>
      <c r="DK82" s="368">
        <v>2940</v>
      </c>
      <c r="DL82" s="368">
        <v>2929</v>
      </c>
      <c r="DM82" s="368">
        <v>2903</v>
      </c>
      <c r="DN82" s="368">
        <v>2896</v>
      </c>
      <c r="DO82" s="368">
        <v>2855</v>
      </c>
      <c r="DP82" s="368">
        <v>2825</v>
      </c>
      <c r="DQ82" s="368">
        <v>2806</v>
      </c>
      <c r="DR82" s="368">
        <v>2778</v>
      </c>
      <c r="DS82" s="368">
        <v>2850</v>
      </c>
      <c r="DT82" s="365">
        <v>2861</v>
      </c>
      <c r="DU82" s="365">
        <v>2897</v>
      </c>
      <c r="DV82" s="365">
        <v>2949</v>
      </c>
      <c r="DW82" s="365">
        <v>2932</v>
      </c>
      <c r="DX82" s="365">
        <v>2974</v>
      </c>
      <c r="DY82" s="365">
        <v>2963</v>
      </c>
      <c r="DZ82" s="365">
        <v>2962</v>
      </c>
      <c r="EA82" s="365">
        <v>2947</v>
      </c>
      <c r="EB82" s="365">
        <v>2935</v>
      </c>
      <c r="EC82" s="365">
        <v>2962</v>
      </c>
      <c r="ED82" s="365">
        <v>2947</v>
      </c>
      <c r="EE82" s="365">
        <v>2949</v>
      </c>
      <c r="EF82" s="368">
        <v>2975</v>
      </c>
      <c r="EG82" s="368">
        <v>2983</v>
      </c>
      <c r="EH82" s="368">
        <v>2965</v>
      </c>
      <c r="EI82" s="368">
        <v>2919</v>
      </c>
      <c r="EJ82" s="368">
        <v>2906</v>
      </c>
      <c r="EK82" s="368">
        <v>2907</v>
      </c>
      <c r="EL82" s="368">
        <v>2915</v>
      </c>
      <c r="EM82" s="368">
        <v>2930</v>
      </c>
      <c r="EN82" s="368">
        <v>2921</v>
      </c>
      <c r="EO82" s="368">
        <v>2897</v>
      </c>
      <c r="EP82" s="368">
        <v>2912</v>
      </c>
      <c r="EQ82" s="368">
        <v>2919</v>
      </c>
      <c r="ER82" s="365">
        <v>2937</v>
      </c>
      <c r="ES82" s="365">
        <v>2912</v>
      </c>
      <c r="ET82" s="365">
        <v>2902</v>
      </c>
      <c r="EU82" s="365">
        <v>2914</v>
      </c>
      <c r="EV82" s="365">
        <v>2906</v>
      </c>
      <c r="EW82" s="365">
        <v>2877</v>
      </c>
      <c r="EX82" s="365">
        <v>2919</v>
      </c>
      <c r="EY82" s="365">
        <v>2912</v>
      </c>
      <c r="EZ82" s="365">
        <v>2922</v>
      </c>
      <c r="FA82" s="365">
        <v>2940</v>
      </c>
      <c r="FB82" s="365">
        <v>2943</v>
      </c>
      <c r="FC82" s="365">
        <v>2934</v>
      </c>
      <c r="FD82" s="368">
        <v>2954</v>
      </c>
      <c r="FE82" s="368">
        <v>2917</v>
      </c>
      <c r="FF82" s="368">
        <v>2904</v>
      </c>
      <c r="FG82" s="368">
        <v>2884</v>
      </c>
      <c r="FH82" s="368">
        <v>2885</v>
      </c>
      <c r="FI82" s="368">
        <v>2862</v>
      </c>
      <c r="FJ82" s="368">
        <v>2877</v>
      </c>
      <c r="FK82" s="368">
        <v>2878</v>
      </c>
      <c r="FL82" s="368">
        <v>2853</v>
      </c>
      <c r="FM82" s="368">
        <v>2844</v>
      </c>
      <c r="FN82" s="368">
        <v>2852</v>
      </c>
      <c r="FO82" s="368">
        <v>2862</v>
      </c>
      <c r="FP82" s="365">
        <v>2907</v>
      </c>
      <c r="FQ82" s="365">
        <v>2919</v>
      </c>
      <c r="FR82" s="365">
        <v>2903</v>
      </c>
      <c r="FS82" s="365">
        <v>2893</v>
      </c>
      <c r="FT82" s="365">
        <v>2865</v>
      </c>
      <c r="FU82" s="365">
        <v>2869</v>
      </c>
      <c r="FV82" s="365">
        <v>2873</v>
      </c>
      <c r="FW82" s="365">
        <v>2880</v>
      </c>
      <c r="FX82" s="365">
        <v>2847</v>
      </c>
      <c r="FY82" s="365">
        <v>2830</v>
      </c>
      <c r="FZ82" s="365">
        <v>2818</v>
      </c>
      <c r="GA82" s="365">
        <v>2804</v>
      </c>
      <c r="GB82" s="365">
        <v>2868</v>
      </c>
      <c r="GC82" s="365">
        <v>2875</v>
      </c>
      <c r="GD82" s="365">
        <v>2854</v>
      </c>
      <c r="GE82" s="365">
        <v>2859</v>
      </c>
      <c r="GF82" s="374">
        <v>2848</v>
      </c>
      <c r="GG82" s="365">
        <v>2834</v>
      </c>
      <c r="GH82" s="315">
        <v>-14</v>
      </c>
      <c r="GI82" s="316">
        <v>99.508426966292106</v>
      </c>
      <c r="GJ82" s="315">
        <v>30</v>
      </c>
      <c r="GK82" s="316">
        <v>101.069900142653</v>
      </c>
    </row>
    <row r="83" spans="1:193" ht="15" outlineLevel="2">
      <c r="A83" s="363">
        <v>55</v>
      </c>
      <c r="B83" s="364" t="s">
        <v>537</v>
      </c>
      <c r="C83" s="335" t="s">
        <v>373</v>
      </c>
      <c r="D83" s="365">
        <v>6913</v>
      </c>
      <c r="E83" s="365">
        <v>7087</v>
      </c>
      <c r="F83" s="365">
        <v>7022</v>
      </c>
      <c r="G83" s="365">
        <v>6992</v>
      </c>
      <c r="H83" s="365">
        <v>6918</v>
      </c>
      <c r="I83" s="365">
        <v>7057</v>
      </c>
      <c r="J83" s="365">
        <v>7043</v>
      </c>
      <c r="K83" s="365">
        <v>6982</v>
      </c>
      <c r="L83" s="365">
        <v>6962</v>
      </c>
      <c r="M83" s="365">
        <v>7027</v>
      </c>
      <c r="N83" s="365">
        <v>7090</v>
      </c>
      <c r="O83" s="365">
        <v>7179</v>
      </c>
      <c r="P83" s="368">
        <v>7057</v>
      </c>
      <c r="Q83" s="368">
        <v>7055</v>
      </c>
      <c r="R83" s="371">
        <v>7088</v>
      </c>
      <c r="S83" s="368">
        <v>6069</v>
      </c>
      <c r="T83" s="368">
        <v>7127</v>
      </c>
      <c r="U83" s="368">
        <v>7240</v>
      </c>
      <c r="V83" s="368">
        <v>7223</v>
      </c>
      <c r="W83" s="368">
        <v>7220</v>
      </c>
      <c r="X83" s="368">
        <v>7292</v>
      </c>
      <c r="Y83" s="368">
        <v>7304</v>
      </c>
      <c r="Z83" s="368">
        <v>7309</v>
      </c>
      <c r="AA83" s="368">
        <v>7243</v>
      </c>
      <c r="AB83" s="365">
        <v>7237</v>
      </c>
      <c r="AC83" s="365">
        <v>7232</v>
      </c>
      <c r="AD83" s="365">
        <v>7230</v>
      </c>
      <c r="AE83" s="365">
        <v>7230</v>
      </c>
      <c r="AF83" s="365">
        <v>7227</v>
      </c>
      <c r="AG83" s="365">
        <v>7188</v>
      </c>
      <c r="AH83" s="365">
        <v>7186</v>
      </c>
      <c r="AI83" s="365">
        <v>7219</v>
      </c>
      <c r="AJ83" s="365">
        <v>7182</v>
      </c>
      <c r="AK83" s="365">
        <v>7250</v>
      </c>
      <c r="AL83" s="365">
        <v>7254</v>
      </c>
      <c r="AM83" s="365">
        <v>7298</v>
      </c>
      <c r="AN83" s="368">
        <v>7298</v>
      </c>
      <c r="AO83" s="368">
        <v>7254</v>
      </c>
      <c r="AP83" s="368">
        <v>7286</v>
      </c>
      <c r="AQ83" s="368">
        <v>7304</v>
      </c>
      <c r="AR83" s="368">
        <v>7296</v>
      </c>
      <c r="AS83" s="368">
        <v>7301</v>
      </c>
      <c r="AT83" s="368">
        <v>7319</v>
      </c>
      <c r="AU83" s="368">
        <v>7329</v>
      </c>
      <c r="AV83" s="368">
        <v>7234</v>
      </c>
      <c r="AW83" s="368">
        <v>7220</v>
      </c>
      <c r="AX83" s="368">
        <v>7217</v>
      </c>
      <c r="AY83" s="368">
        <v>7218</v>
      </c>
      <c r="AZ83" s="365">
        <v>7204</v>
      </c>
      <c r="BA83" s="365">
        <v>7290</v>
      </c>
      <c r="BB83" s="365">
        <v>7332</v>
      </c>
      <c r="BC83" s="365">
        <v>7154</v>
      </c>
      <c r="BD83" s="365">
        <v>7142</v>
      </c>
      <c r="BE83" s="365">
        <v>7089</v>
      </c>
      <c r="BF83" s="365">
        <v>7077</v>
      </c>
      <c r="BG83" s="365">
        <v>7021</v>
      </c>
      <c r="BH83" s="365">
        <v>6999</v>
      </c>
      <c r="BI83" s="365">
        <v>6913</v>
      </c>
      <c r="BJ83" s="365">
        <v>6899</v>
      </c>
      <c r="BK83" s="365">
        <v>6900</v>
      </c>
      <c r="BL83" s="368">
        <v>6932</v>
      </c>
      <c r="BM83" s="368">
        <v>6991</v>
      </c>
      <c r="BN83" s="368">
        <v>6974</v>
      </c>
      <c r="BO83" s="368">
        <v>6920</v>
      </c>
      <c r="BP83" s="368">
        <v>6916</v>
      </c>
      <c r="BQ83" s="368">
        <v>6898</v>
      </c>
      <c r="BR83" s="368">
        <v>6812</v>
      </c>
      <c r="BS83" s="368">
        <v>6796</v>
      </c>
      <c r="BT83" s="368">
        <v>6792</v>
      </c>
      <c r="BU83" s="368">
        <v>6791</v>
      </c>
      <c r="BV83" s="368">
        <v>6800</v>
      </c>
      <c r="BW83" s="368">
        <v>6798</v>
      </c>
      <c r="BX83" s="365">
        <v>6779</v>
      </c>
      <c r="BY83" s="365">
        <v>6741</v>
      </c>
      <c r="BZ83" s="365">
        <v>6726</v>
      </c>
      <c r="CA83" s="365">
        <v>6704</v>
      </c>
      <c r="CB83" s="365">
        <v>6677</v>
      </c>
      <c r="CC83" s="365">
        <v>6643</v>
      </c>
      <c r="CD83" s="365">
        <v>6601</v>
      </c>
      <c r="CE83" s="365">
        <v>6587</v>
      </c>
      <c r="CF83" s="365">
        <v>6578</v>
      </c>
      <c r="CG83" s="365">
        <v>6536</v>
      </c>
      <c r="CH83" s="365">
        <v>6575</v>
      </c>
      <c r="CI83" s="365">
        <v>6560</v>
      </c>
      <c r="CJ83" s="368">
        <v>6537</v>
      </c>
      <c r="CK83" s="368">
        <v>6572</v>
      </c>
      <c r="CL83" s="368">
        <v>6566</v>
      </c>
      <c r="CM83" s="368">
        <v>6579</v>
      </c>
      <c r="CN83" s="368">
        <v>6594</v>
      </c>
      <c r="CO83" s="368">
        <v>6731</v>
      </c>
      <c r="CP83" s="368">
        <v>6768</v>
      </c>
      <c r="CQ83" s="368">
        <v>6744</v>
      </c>
      <c r="CR83" s="368">
        <v>6743</v>
      </c>
      <c r="CS83" s="368">
        <v>6686</v>
      </c>
      <c r="CT83" s="368">
        <v>6722</v>
      </c>
      <c r="CU83" s="368">
        <v>6722</v>
      </c>
      <c r="CV83" s="365">
        <v>6697</v>
      </c>
      <c r="CW83" s="365">
        <v>6689</v>
      </c>
      <c r="CX83" s="365">
        <v>6630</v>
      </c>
      <c r="CY83" s="365">
        <v>6619</v>
      </c>
      <c r="CZ83" s="365">
        <v>6615</v>
      </c>
      <c r="DA83" s="365">
        <v>6613</v>
      </c>
      <c r="DB83" s="365">
        <v>6561</v>
      </c>
      <c r="DC83" s="365">
        <v>6490</v>
      </c>
      <c r="DD83" s="365">
        <v>6487</v>
      </c>
      <c r="DE83" s="365">
        <v>6455</v>
      </c>
      <c r="DF83" s="365">
        <v>6446</v>
      </c>
      <c r="DG83" s="365">
        <v>6462</v>
      </c>
      <c r="DH83" s="368">
        <v>6449</v>
      </c>
      <c r="DI83" s="368">
        <v>6436</v>
      </c>
      <c r="DJ83" s="368">
        <v>6444</v>
      </c>
      <c r="DK83" s="368">
        <v>6423</v>
      </c>
      <c r="DL83" s="368">
        <v>6418</v>
      </c>
      <c r="DM83" s="368">
        <v>6403</v>
      </c>
      <c r="DN83" s="368">
        <v>6386</v>
      </c>
      <c r="DO83" s="368">
        <v>6379</v>
      </c>
      <c r="DP83" s="368">
        <v>6376</v>
      </c>
      <c r="DQ83" s="368">
        <v>6352</v>
      </c>
      <c r="DR83" s="368">
        <v>6305</v>
      </c>
      <c r="DS83" s="368">
        <v>6345</v>
      </c>
      <c r="DT83" s="365">
        <v>6381</v>
      </c>
      <c r="DU83" s="365">
        <v>6461</v>
      </c>
      <c r="DV83" s="365">
        <v>6409</v>
      </c>
      <c r="DW83" s="365">
        <v>6402</v>
      </c>
      <c r="DX83" s="365">
        <v>6480</v>
      </c>
      <c r="DY83" s="365">
        <v>6507</v>
      </c>
      <c r="DZ83" s="365">
        <v>6535</v>
      </c>
      <c r="EA83" s="365">
        <v>6457</v>
      </c>
      <c r="EB83" s="365">
        <v>6485</v>
      </c>
      <c r="EC83" s="365">
        <v>6479</v>
      </c>
      <c r="ED83" s="365">
        <v>6460</v>
      </c>
      <c r="EE83" s="365">
        <v>6475</v>
      </c>
      <c r="EF83" s="368">
        <v>6504</v>
      </c>
      <c r="EG83" s="368">
        <v>6530</v>
      </c>
      <c r="EH83" s="368">
        <v>6553</v>
      </c>
      <c r="EI83" s="368">
        <v>6505</v>
      </c>
      <c r="EJ83" s="368">
        <v>6513</v>
      </c>
      <c r="EK83" s="368">
        <v>6512</v>
      </c>
      <c r="EL83" s="368">
        <v>6504</v>
      </c>
      <c r="EM83" s="368">
        <v>6521</v>
      </c>
      <c r="EN83" s="368">
        <v>6505</v>
      </c>
      <c r="EO83" s="368">
        <v>6498</v>
      </c>
      <c r="EP83" s="368">
        <v>6518</v>
      </c>
      <c r="EQ83" s="368">
        <v>6506</v>
      </c>
      <c r="ER83" s="365">
        <v>6553</v>
      </c>
      <c r="ES83" s="365">
        <v>6530</v>
      </c>
      <c r="ET83" s="365">
        <v>6496</v>
      </c>
      <c r="EU83" s="365">
        <v>6451</v>
      </c>
      <c r="EV83" s="365">
        <v>6447</v>
      </c>
      <c r="EW83" s="365">
        <v>6431</v>
      </c>
      <c r="EX83" s="365">
        <v>6414</v>
      </c>
      <c r="EY83" s="365">
        <v>6461</v>
      </c>
      <c r="EZ83" s="365">
        <v>6478</v>
      </c>
      <c r="FA83" s="365">
        <v>6489</v>
      </c>
      <c r="FB83" s="365">
        <v>6495</v>
      </c>
      <c r="FC83" s="365">
        <v>6530</v>
      </c>
      <c r="FD83" s="368">
        <v>6563</v>
      </c>
      <c r="FE83" s="368">
        <v>6524</v>
      </c>
      <c r="FF83" s="368">
        <v>6468</v>
      </c>
      <c r="FG83" s="368">
        <v>6413</v>
      </c>
      <c r="FH83" s="368">
        <v>6376</v>
      </c>
      <c r="FI83" s="368">
        <v>6335</v>
      </c>
      <c r="FJ83" s="368">
        <v>6333</v>
      </c>
      <c r="FK83" s="368">
        <v>6347</v>
      </c>
      <c r="FL83" s="368">
        <v>6302</v>
      </c>
      <c r="FM83" s="368">
        <v>6274</v>
      </c>
      <c r="FN83" s="368">
        <v>6238</v>
      </c>
      <c r="FO83" s="368">
        <v>6242</v>
      </c>
      <c r="FP83" s="365">
        <v>6268</v>
      </c>
      <c r="FQ83" s="365">
        <v>6294</v>
      </c>
      <c r="FR83" s="365">
        <v>6286</v>
      </c>
      <c r="FS83" s="365">
        <v>6230</v>
      </c>
      <c r="FT83" s="365">
        <v>6201</v>
      </c>
      <c r="FU83" s="365">
        <v>6164</v>
      </c>
      <c r="FV83" s="365">
        <v>6198</v>
      </c>
      <c r="FW83" s="365">
        <v>6186</v>
      </c>
      <c r="FX83" s="365">
        <v>6137</v>
      </c>
      <c r="FY83" s="365">
        <v>6139</v>
      </c>
      <c r="FZ83" s="365">
        <v>6098</v>
      </c>
      <c r="GA83" s="365">
        <v>6094</v>
      </c>
      <c r="GB83" s="365">
        <v>6121</v>
      </c>
      <c r="GC83" s="365">
        <v>6120</v>
      </c>
      <c r="GD83" s="365">
        <v>6075</v>
      </c>
      <c r="GE83" s="365">
        <v>6052</v>
      </c>
      <c r="GF83" s="374">
        <v>6022</v>
      </c>
      <c r="GG83" s="365">
        <v>5982</v>
      </c>
      <c r="GH83" s="315">
        <v>-40</v>
      </c>
      <c r="GI83" s="316">
        <v>99.335768847558995</v>
      </c>
      <c r="GJ83" s="315">
        <v>-112</v>
      </c>
      <c r="GK83" s="316">
        <v>98.162126681982301</v>
      </c>
    </row>
    <row r="84" spans="1:193" ht="15" outlineLevel="2">
      <c r="A84" s="363">
        <v>148</v>
      </c>
      <c r="B84" s="364" t="s">
        <v>537</v>
      </c>
      <c r="C84" s="335" t="s">
        <v>391</v>
      </c>
      <c r="D84" s="365">
        <v>15996</v>
      </c>
      <c r="E84" s="365">
        <v>16125</v>
      </c>
      <c r="F84" s="365">
        <v>16051</v>
      </c>
      <c r="G84" s="365">
        <v>16048</v>
      </c>
      <c r="H84" s="365">
        <v>15803</v>
      </c>
      <c r="I84" s="365">
        <v>15874</v>
      </c>
      <c r="J84" s="365">
        <v>15100</v>
      </c>
      <c r="K84" s="365">
        <v>15850</v>
      </c>
      <c r="L84" s="365">
        <v>14904</v>
      </c>
      <c r="M84" s="365">
        <v>14878</v>
      </c>
      <c r="N84" s="365">
        <v>14746</v>
      </c>
      <c r="O84" s="365">
        <v>14651</v>
      </c>
      <c r="P84" s="368">
        <v>14576</v>
      </c>
      <c r="Q84" s="368">
        <v>14451</v>
      </c>
      <c r="R84" s="371">
        <v>14378</v>
      </c>
      <c r="S84" s="368">
        <v>14675</v>
      </c>
      <c r="T84" s="368">
        <v>14803</v>
      </c>
      <c r="U84" s="368">
        <v>14671</v>
      </c>
      <c r="V84" s="368">
        <v>14633</v>
      </c>
      <c r="W84" s="368">
        <v>14596</v>
      </c>
      <c r="X84" s="368">
        <v>14640</v>
      </c>
      <c r="Y84" s="368">
        <v>14779</v>
      </c>
      <c r="Z84" s="368">
        <v>14751</v>
      </c>
      <c r="AA84" s="368">
        <v>14556</v>
      </c>
      <c r="AB84" s="365">
        <v>14713</v>
      </c>
      <c r="AC84" s="365">
        <v>14684</v>
      </c>
      <c r="AD84" s="365">
        <v>14611</v>
      </c>
      <c r="AE84" s="365">
        <v>14511</v>
      </c>
      <c r="AF84" s="365">
        <v>14727</v>
      </c>
      <c r="AG84" s="365">
        <v>14635</v>
      </c>
      <c r="AH84" s="365">
        <v>14604</v>
      </c>
      <c r="AI84" s="365">
        <v>14611</v>
      </c>
      <c r="AJ84" s="365">
        <v>14636</v>
      </c>
      <c r="AK84" s="365">
        <v>14824</v>
      </c>
      <c r="AL84" s="365">
        <v>14764</v>
      </c>
      <c r="AM84" s="365">
        <v>14762</v>
      </c>
      <c r="AN84" s="368">
        <v>14638</v>
      </c>
      <c r="AO84" s="368">
        <v>14711</v>
      </c>
      <c r="AP84" s="368">
        <v>14651</v>
      </c>
      <c r="AQ84" s="368">
        <v>14657</v>
      </c>
      <c r="AR84" s="368">
        <v>14962</v>
      </c>
      <c r="AS84" s="368">
        <v>14922</v>
      </c>
      <c r="AT84" s="368">
        <v>14987</v>
      </c>
      <c r="AU84" s="368">
        <v>14895</v>
      </c>
      <c r="AV84" s="368">
        <v>14714</v>
      </c>
      <c r="AW84" s="368">
        <v>14624</v>
      </c>
      <c r="AX84" s="368">
        <v>14637</v>
      </c>
      <c r="AY84" s="368">
        <v>14572</v>
      </c>
      <c r="AZ84" s="365">
        <v>14618</v>
      </c>
      <c r="BA84" s="365">
        <v>14557</v>
      </c>
      <c r="BB84" s="365">
        <v>14398</v>
      </c>
      <c r="BC84" s="365">
        <v>14345</v>
      </c>
      <c r="BD84" s="365">
        <v>14289</v>
      </c>
      <c r="BE84" s="365">
        <v>14180</v>
      </c>
      <c r="BF84" s="365">
        <v>14115</v>
      </c>
      <c r="BG84" s="365">
        <v>13965</v>
      </c>
      <c r="BH84" s="365">
        <v>14087</v>
      </c>
      <c r="BI84" s="365">
        <v>13920</v>
      </c>
      <c r="BJ84" s="365">
        <v>13943</v>
      </c>
      <c r="BK84" s="365">
        <v>14027</v>
      </c>
      <c r="BL84" s="368">
        <v>14139</v>
      </c>
      <c r="BM84" s="368">
        <v>14336</v>
      </c>
      <c r="BN84" s="368">
        <v>14447</v>
      </c>
      <c r="BO84" s="368">
        <v>14501</v>
      </c>
      <c r="BP84" s="368">
        <v>14534</v>
      </c>
      <c r="BQ84" s="368">
        <v>14493</v>
      </c>
      <c r="BR84" s="368">
        <v>14129</v>
      </c>
      <c r="BS84" s="368">
        <v>13996</v>
      </c>
      <c r="BT84" s="368">
        <v>13895</v>
      </c>
      <c r="BU84" s="368">
        <v>13985</v>
      </c>
      <c r="BV84" s="368">
        <v>14008</v>
      </c>
      <c r="BW84" s="368">
        <v>14049</v>
      </c>
      <c r="BX84" s="365">
        <v>14254</v>
      </c>
      <c r="BY84" s="365">
        <v>14045</v>
      </c>
      <c r="BZ84" s="365">
        <v>13746</v>
      </c>
      <c r="CA84" s="365">
        <v>13639</v>
      </c>
      <c r="CB84" s="365">
        <v>13548</v>
      </c>
      <c r="CC84" s="365">
        <v>13368</v>
      </c>
      <c r="CD84" s="365">
        <v>13270</v>
      </c>
      <c r="CE84" s="365">
        <v>13291</v>
      </c>
      <c r="CF84" s="365">
        <v>13182</v>
      </c>
      <c r="CG84" s="365">
        <v>13077</v>
      </c>
      <c r="CH84" s="365">
        <v>13023</v>
      </c>
      <c r="CI84" s="365">
        <v>12975</v>
      </c>
      <c r="CJ84" s="368">
        <v>12986</v>
      </c>
      <c r="CK84" s="368">
        <v>13086</v>
      </c>
      <c r="CL84" s="368">
        <v>13150</v>
      </c>
      <c r="CM84" s="368">
        <v>13140</v>
      </c>
      <c r="CN84" s="368">
        <v>13242</v>
      </c>
      <c r="CO84" s="368">
        <v>13450</v>
      </c>
      <c r="CP84" s="368">
        <v>13680</v>
      </c>
      <c r="CQ84" s="368">
        <v>13736</v>
      </c>
      <c r="CR84" s="368">
        <v>13745</v>
      </c>
      <c r="CS84" s="368">
        <v>13810</v>
      </c>
      <c r="CT84" s="368">
        <v>13970</v>
      </c>
      <c r="CU84" s="368">
        <v>14532</v>
      </c>
      <c r="CV84" s="365">
        <v>14562</v>
      </c>
      <c r="CW84" s="365">
        <v>14457</v>
      </c>
      <c r="CX84" s="365">
        <v>14477</v>
      </c>
      <c r="CY84" s="365">
        <v>14676</v>
      </c>
      <c r="CZ84" s="365">
        <v>14637</v>
      </c>
      <c r="DA84" s="365">
        <v>14575</v>
      </c>
      <c r="DB84" s="365">
        <v>14605</v>
      </c>
      <c r="DC84" s="365">
        <v>14544</v>
      </c>
      <c r="DD84" s="365">
        <v>14552</v>
      </c>
      <c r="DE84" s="365">
        <v>14422</v>
      </c>
      <c r="DF84" s="365">
        <v>14467</v>
      </c>
      <c r="DG84" s="365">
        <v>14499</v>
      </c>
      <c r="DH84" s="368">
        <v>14585</v>
      </c>
      <c r="DI84" s="368">
        <v>14638</v>
      </c>
      <c r="DJ84" s="368">
        <v>14701</v>
      </c>
      <c r="DK84" s="368">
        <v>14875</v>
      </c>
      <c r="DL84" s="368">
        <v>14735</v>
      </c>
      <c r="DM84" s="368">
        <v>14726</v>
      </c>
      <c r="DN84" s="368">
        <v>14603</v>
      </c>
      <c r="DO84" s="368">
        <v>14609</v>
      </c>
      <c r="DP84" s="368">
        <v>14690</v>
      </c>
      <c r="DQ84" s="368">
        <v>14539</v>
      </c>
      <c r="DR84" s="368">
        <v>14450</v>
      </c>
      <c r="DS84" s="368">
        <v>14673</v>
      </c>
      <c r="DT84" s="365">
        <v>14838</v>
      </c>
      <c r="DU84" s="365">
        <v>15309</v>
      </c>
      <c r="DV84" s="365">
        <v>15560</v>
      </c>
      <c r="DW84" s="365">
        <v>15842</v>
      </c>
      <c r="DX84" s="365">
        <v>16440</v>
      </c>
      <c r="DY84" s="365">
        <v>16710</v>
      </c>
      <c r="DZ84" s="365">
        <v>16901</v>
      </c>
      <c r="EA84" s="365">
        <v>16221</v>
      </c>
      <c r="EB84" s="365">
        <v>16380</v>
      </c>
      <c r="EC84" s="365">
        <v>16218</v>
      </c>
      <c r="ED84" s="365">
        <v>16000</v>
      </c>
      <c r="EE84" s="365">
        <v>15834</v>
      </c>
      <c r="EF84" s="368">
        <v>15804</v>
      </c>
      <c r="EG84" s="368">
        <v>15654</v>
      </c>
      <c r="EH84" s="368">
        <v>15597</v>
      </c>
      <c r="EI84" s="368">
        <v>15447</v>
      </c>
      <c r="EJ84" s="368">
        <v>15328</v>
      </c>
      <c r="EK84" s="368">
        <v>15325</v>
      </c>
      <c r="EL84" s="368">
        <v>15347</v>
      </c>
      <c r="EM84" s="368">
        <v>15370</v>
      </c>
      <c r="EN84" s="368">
        <v>15904</v>
      </c>
      <c r="EO84" s="368">
        <v>15835</v>
      </c>
      <c r="EP84" s="368">
        <v>15817</v>
      </c>
      <c r="EQ84" s="368">
        <v>15859</v>
      </c>
      <c r="ER84" s="365">
        <v>15863</v>
      </c>
      <c r="ES84" s="365">
        <v>16027</v>
      </c>
      <c r="ET84" s="365">
        <v>16295</v>
      </c>
      <c r="EU84" s="365">
        <v>16310</v>
      </c>
      <c r="EV84" s="365">
        <v>16473</v>
      </c>
      <c r="EW84" s="365">
        <v>16614</v>
      </c>
      <c r="EX84" s="365">
        <v>17684</v>
      </c>
      <c r="EY84" s="365">
        <v>17800</v>
      </c>
      <c r="EZ84" s="365">
        <v>17811</v>
      </c>
      <c r="FA84" s="365">
        <v>17839</v>
      </c>
      <c r="FB84" s="365">
        <v>17746</v>
      </c>
      <c r="FC84" s="365">
        <v>17903</v>
      </c>
      <c r="FD84" s="368">
        <v>18224</v>
      </c>
      <c r="FE84" s="368">
        <v>18154</v>
      </c>
      <c r="FF84" s="368">
        <v>18175</v>
      </c>
      <c r="FG84" s="368">
        <v>18048</v>
      </c>
      <c r="FH84" s="368">
        <v>18186</v>
      </c>
      <c r="FI84" s="368">
        <v>18144</v>
      </c>
      <c r="FJ84" s="368">
        <v>18207</v>
      </c>
      <c r="FK84" s="368">
        <v>18574</v>
      </c>
      <c r="FL84" s="368">
        <v>18541</v>
      </c>
      <c r="FM84" s="368">
        <v>18630</v>
      </c>
      <c r="FN84" s="368">
        <v>18663</v>
      </c>
      <c r="FO84" s="368">
        <v>18686</v>
      </c>
      <c r="FP84" s="365">
        <v>18971</v>
      </c>
      <c r="FQ84" s="365">
        <v>18991</v>
      </c>
      <c r="FR84" s="365">
        <v>19103</v>
      </c>
      <c r="FS84" s="365">
        <v>19177</v>
      </c>
      <c r="FT84" s="365">
        <v>18997</v>
      </c>
      <c r="FU84" s="365">
        <v>19232</v>
      </c>
      <c r="FV84" s="365">
        <v>19210</v>
      </c>
      <c r="FW84" s="365">
        <v>19074</v>
      </c>
      <c r="FX84" s="365">
        <v>19250</v>
      </c>
      <c r="FY84" s="365">
        <v>19408</v>
      </c>
      <c r="FZ84" s="365">
        <v>19343</v>
      </c>
      <c r="GA84" s="365">
        <v>19508</v>
      </c>
      <c r="GB84" s="365">
        <v>19843</v>
      </c>
      <c r="GC84" s="365">
        <v>19913</v>
      </c>
      <c r="GD84" s="365">
        <v>19928</v>
      </c>
      <c r="GE84" s="365">
        <v>19712</v>
      </c>
      <c r="GF84" s="374">
        <v>19981</v>
      </c>
      <c r="GG84" s="365">
        <v>17813</v>
      </c>
      <c r="GH84" s="315">
        <v>-2168</v>
      </c>
      <c r="GI84" s="316">
        <v>89.149692207597198</v>
      </c>
      <c r="GJ84" s="315">
        <v>-1695</v>
      </c>
      <c r="GK84" s="316">
        <v>91.311256920237895</v>
      </c>
    </row>
    <row r="85" spans="1:193" ht="15" outlineLevel="2">
      <c r="A85" s="363">
        <v>197</v>
      </c>
      <c r="B85" s="364" t="s">
        <v>537</v>
      </c>
      <c r="C85" s="335" t="s">
        <v>589</v>
      </c>
      <c r="D85" s="365">
        <v>10443</v>
      </c>
      <c r="E85" s="365">
        <v>10514</v>
      </c>
      <c r="F85" s="365">
        <v>10538</v>
      </c>
      <c r="G85" s="365">
        <v>10342</v>
      </c>
      <c r="H85" s="365">
        <v>10310</v>
      </c>
      <c r="I85" s="365">
        <v>10342</v>
      </c>
      <c r="J85" s="365">
        <v>10245</v>
      </c>
      <c r="K85" s="365">
        <v>10307</v>
      </c>
      <c r="L85" s="365">
        <v>10272</v>
      </c>
      <c r="M85" s="365">
        <v>10296</v>
      </c>
      <c r="N85" s="365">
        <v>10310</v>
      </c>
      <c r="O85" s="365">
        <v>10233</v>
      </c>
      <c r="P85" s="368">
        <v>10227</v>
      </c>
      <c r="Q85" s="368">
        <v>10241</v>
      </c>
      <c r="R85" s="371">
        <v>10253</v>
      </c>
      <c r="S85" s="368">
        <v>10169</v>
      </c>
      <c r="T85" s="368">
        <v>10362</v>
      </c>
      <c r="U85" s="368">
        <v>10474</v>
      </c>
      <c r="V85" s="368">
        <v>10465</v>
      </c>
      <c r="W85" s="368">
        <v>10436</v>
      </c>
      <c r="X85" s="368">
        <v>10515</v>
      </c>
      <c r="Y85" s="368">
        <v>10567</v>
      </c>
      <c r="Z85" s="368">
        <v>10559</v>
      </c>
      <c r="AA85" s="368">
        <v>10488</v>
      </c>
      <c r="AB85" s="365">
        <v>10533</v>
      </c>
      <c r="AC85" s="365">
        <v>10527</v>
      </c>
      <c r="AD85" s="365">
        <v>10573</v>
      </c>
      <c r="AE85" s="365">
        <v>10545</v>
      </c>
      <c r="AF85" s="365">
        <v>10503</v>
      </c>
      <c r="AG85" s="365">
        <v>10554</v>
      </c>
      <c r="AH85" s="365">
        <v>10569</v>
      </c>
      <c r="AI85" s="365">
        <v>10629</v>
      </c>
      <c r="AJ85" s="365">
        <v>10694</v>
      </c>
      <c r="AK85" s="365">
        <v>10720</v>
      </c>
      <c r="AL85" s="365">
        <v>10747</v>
      </c>
      <c r="AM85" s="365">
        <v>10710</v>
      </c>
      <c r="AN85" s="368">
        <v>10733</v>
      </c>
      <c r="AO85" s="368">
        <v>10995</v>
      </c>
      <c r="AP85" s="368">
        <v>11012</v>
      </c>
      <c r="AQ85" s="368">
        <v>11051</v>
      </c>
      <c r="AR85" s="368">
        <v>11067</v>
      </c>
      <c r="AS85" s="368">
        <v>10996</v>
      </c>
      <c r="AT85" s="368">
        <v>11069</v>
      </c>
      <c r="AU85" s="368">
        <v>11090</v>
      </c>
      <c r="AV85" s="368">
        <v>11047</v>
      </c>
      <c r="AW85" s="368">
        <v>11050</v>
      </c>
      <c r="AX85" s="368">
        <v>11039</v>
      </c>
      <c r="AY85" s="368">
        <v>11056</v>
      </c>
      <c r="AZ85" s="365">
        <v>11082</v>
      </c>
      <c r="BA85" s="365">
        <v>11134</v>
      </c>
      <c r="BB85" s="365">
        <v>11089</v>
      </c>
      <c r="BC85" s="365">
        <v>11024</v>
      </c>
      <c r="BD85" s="365">
        <v>11010</v>
      </c>
      <c r="BE85" s="365">
        <v>10977</v>
      </c>
      <c r="BF85" s="365">
        <v>10930</v>
      </c>
      <c r="BG85" s="365">
        <v>10865</v>
      </c>
      <c r="BH85" s="365">
        <v>10903</v>
      </c>
      <c r="BI85" s="365">
        <v>10876</v>
      </c>
      <c r="BJ85" s="365">
        <v>10844</v>
      </c>
      <c r="BK85" s="365">
        <v>10946</v>
      </c>
      <c r="BL85" s="368">
        <v>10981</v>
      </c>
      <c r="BM85" s="368">
        <v>11009</v>
      </c>
      <c r="BN85" s="368">
        <v>11055</v>
      </c>
      <c r="BO85" s="368">
        <v>11030</v>
      </c>
      <c r="BP85" s="368">
        <v>11107</v>
      </c>
      <c r="BQ85" s="368">
        <v>11002</v>
      </c>
      <c r="BR85" s="368">
        <v>10818</v>
      </c>
      <c r="BS85" s="368">
        <v>10768</v>
      </c>
      <c r="BT85" s="368">
        <v>10738</v>
      </c>
      <c r="BU85" s="368">
        <v>10738</v>
      </c>
      <c r="BV85" s="368">
        <v>10757</v>
      </c>
      <c r="BW85" s="368">
        <v>10788</v>
      </c>
      <c r="BX85" s="365">
        <v>10853</v>
      </c>
      <c r="BY85" s="365">
        <v>10793</v>
      </c>
      <c r="BZ85" s="365">
        <v>10835</v>
      </c>
      <c r="CA85" s="365">
        <v>10820</v>
      </c>
      <c r="CB85" s="365">
        <v>10807</v>
      </c>
      <c r="CC85" s="365">
        <v>10746</v>
      </c>
      <c r="CD85" s="365">
        <v>10723</v>
      </c>
      <c r="CE85" s="365">
        <v>10930</v>
      </c>
      <c r="CF85" s="365">
        <v>10935</v>
      </c>
      <c r="CG85" s="365">
        <v>10881</v>
      </c>
      <c r="CH85" s="365">
        <v>10798</v>
      </c>
      <c r="CI85" s="365">
        <v>10747</v>
      </c>
      <c r="CJ85" s="368">
        <v>10697</v>
      </c>
      <c r="CK85" s="368">
        <v>10711</v>
      </c>
      <c r="CL85" s="368">
        <v>10690</v>
      </c>
      <c r="CM85" s="368">
        <v>10664</v>
      </c>
      <c r="CN85" s="368">
        <v>10652</v>
      </c>
      <c r="CO85" s="368">
        <v>10760</v>
      </c>
      <c r="CP85" s="368">
        <v>10761</v>
      </c>
      <c r="CQ85" s="368">
        <v>10819</v>
      </c>
      <c r="CR85" s="368">
        <v>10831</v>
      </c>
      <c r="CS85" s="368">
        <v>10912</v>
      </c>
      <c r="CT85" s="368">
        <v>10949</v>
      </c>
      <c r="CU85" s="368">
        <v>10979</v>
      </c>
      <c r="CV85" s="365">
        <v>10984</v>
      </c>
      <c r="CW85" s="365">
        <v>10978</v>
      </c>
      <c r="CX85" s="365">
        <v>11069</v>
      </c>
      <c r="CY85" s="365">
        <v>11096</v>
      </c>
      <c r="CZ85" s="365">
        <v>11117</v>
      </c>
      <c r="DA85" s="365">
        <v>11090</v>
      </c>
      <c r="DB85" s="365">
        <v>11103</v>
      </c>
      <c r="DC85" s="365">
        <v>11043</v>
      </c>
      <c r="DD85" s="365">
        <v>11037</v>
      </c>
      <c r="DE85" s="365">
        <v>11020</v>
      </c>
      <c r="DF85" s="365">
        <v>11017</v>
      </c>
      <c r="DG85" s="365">
        <v>11037</v>
      </c>
      <c r="DH85" s="368">
        <v>11025</v>
      </c>
      <c r="DI85" s="368">
        <v>10992</v>
      </c>
      <c r="DJ85" s="368">
        <v>11115</v>
      </c>
      <c r="DK85" s="368">
        <v>11078</v>
      </c>
      <c r="DL85" s="368">
        <v>10994</v>
      </c>
      <c r="DM85" s="368">
        <v>10944</v>
      </c>
      <c r="DN85" s="368">
        <v>10890</v>
      </c>
      <c r="DO85" s="368">
        <v>10836</v>
      </c>
      <c r="DP85" s="368">
        <v>10869</v>
      </c>
      <c r="DQ85" s="368">
        <v>10858</v>
      </c>
      <c r="DR85" s="368">
        <v>10792</v>
      </c>
      <c r="DS85" s="368">
        <v>10875</v>
      </c>
      <c r="DT85" s="365">
        <v>10873</v>
      </c>
      <c r="DU85" s="365">
        <v>11033</v>
      </c>
      <c r="DV85" s="365">
        <v>11006</v>
      </c>
      <c r="DW85" s="365">
        <v>11068</v>
      </c>
      <c r="DX85" s="365">
        <v>11232</v>
      </c>
      <c r="DY85" s="365">
        <v>11292</v>
      </c>
      <c r="DZ85" s="365">
        <v>11321</v>
      </c>
      <c r="EA85" s="365">
        <v>11208</v>
      </c>
      <c r="EB85" s="365">
        <v>11210</v>
      </c>
      <c r="EC85" s="365">
        <v>11216</v>
      </c>
      <c r="ED85" s="365">
        <v>11148</v>
      </c>
      <c r="EE85" s="365">
        <v>11098</v>
      </c>
      <c r="EF85" s="368">
        <v>11194</v>
      </c>
      <c r="EG85" s="368">
        <v>11190</v>
      </c>
      <c r="EH85" s="368">
        <v>11136</v>
      </c>
      <c r="EI85" s="368">
        <v>11059</v>
      </c>
      <c r="EJ85" s="368">
        <v>11101</v>
      </c>
      <c r="EK85" s="368">
        <v>11104</v>
      </c>
      <c r="EL85" s="368">
        <v>11165</v>
      </c>
      <c r="EM85" s="368">
        <v>11158</v>
      </c>
      <c r="EN85" s="368">
        <v>11165</v>
      </c>
      <c r="EO85" s="368">
        <v>11181</v>
      </c>
      <c r="EP85" s="368">
        <v>11243</v>
      </c>
      <c r="EQ85" s="368">
        <v>11190</v>
      </c>
      <c r="ER85" s="365">
        <v>11256</v>
      </c>
      <c r="ES85" s="365">
        <v>11191</v>
      </c>
      <c r="ET85" s="365">
        <v>11204</v>
      </c>
      <c r="EU85" s="365">
        <v>11177</v>
      </c>
      <c r="EV85" s="365">
        <v>11216</v>
      </c>
      <c r="EW85" s="365">
        <v>11218</v>
      </c>
      <c r="EX85" s="365">
        <v>11455</v>
      </c>
      <c r="EY85" s="365">
        <v>11476</v>
      </c>
      <c r="EZ85" s="365">
        <v>11423</v>
      </c>
      <c r="FA85" s="365">
        <v>11450</v>
      </c>
      <c r="FB85" s="365">
        <v>11442</v>
      </c>
      <c r="FC85" s="365">
        <v>11503</v>
      </c>
      <c r="FD85" s="368">
        <v>11523</v>
      </c>
      <c r="FE85" s="368">
        <v>11535</v>
      </c>
      <c r="FF85" s="368">
        <v>11567</v>
      </c>
      <c r="FG85" s="368">
        <v>11558</v>
      </c>
      <c r="FH85" s="368">
        <v>11580</v>
      </c>
      <c r="FI85" s="368">
        <v>11536</v>
      </c>
      <c r="FJ85" s="368">
        <v>11523</v>
      </c>
      <c r="FK85" s="368">
        <v>11565</v>
      </c>
      <c r="FL85" s="368">
        <v>11559</v>
      </c>
      <c r="FM85" s="368">
        <v>11578</v>
      </c>
      <c r="FN85" s="368">
        <v>11582</v>
      </c>
      <c r="FO85" s="368">
        <v>11601</v>
      </c>
      <c r="FP85" s="365">
        <v>11644</v>
      </c>
      <c r="FQ85" s="365">
        <v>11652</v>
      </c>
      <c r="FR85" s="365">
        <v>11675</v>
      </c>
      <c r="FS85" s="365">
        <v>11622</v>
      </c>
      <c r="FT85" s="365">
        <v>11642</v>
      </c>
      <c r="FU85" s="365">
        <v>11640</v>
      </c>
      <c r="FV85" s="365">
        <v>11611</v>
      </c>
      <c r="FW85" s="365">
        <v>11609</v>
      </c>
      <c r="FX85" s="365">
        <v>11591</v>
      </c>
      <c r="FY85" s="365">
        <v>11579</v>
      </c>
      <c r="FZ85" s="365">
        <v>11567</v>
      </c>
      <c r="GA85" s="365">
        <v>11610</v>
      </c>
      <c r="GB85" s="365">
        <v>11731</v>
      </c>
      <c r="GC85" s="365">
        <v>11852</v>
      </c>
      <c r="GD85" s="365">
        <v>11774</v>
      </c>
      <c r="GE85" s="365">
        <v>11765</v>
      </c>
      <c r="GF85" s="374">
        <v>11799</v>
      </c>
      <c r="GG85" s="365">
        <v>11420</v>
      </c>
      <c r="GH85" s="315">
        <v>-379</v>
      </c>
      <c r="GI85" s="316">
        <v>96.787863378252396</v>
      </c>
      <c r="GJ85" s="315">
        <v>-190</v>
      </c>
      <c r="GK85" s="316">
        <v>98.363479758828603</v>
      </c>
    </row>
    <row r="86" spans="1:193" ht="15" outlineLevel="2">
      <c r="A86" s="363">
        <v>206</v>
      </c>
      <c r="B86" s="364" t="s">
        <v>537</v>
      </c>
      <c r="C86" s="335" t="s">
        <v>590</v>
      </c>
      <c r="D86" s="365">
        <v>3284</v>
      </c>
      <c r="E86" s="365">
        <v>3279</v>
      </c>
      <c r="F86" s="365">
        <v>3249</v>
      </c>
      <c r="G86" s="365">
        <v>3241</v>
      </c>
      <c r="H86" s="365">
        <v>3222</v>
      </c>
      <c r="I86" s="365">
        <v>3211</v>
      </c>
      <c r="J86" s="365">
        <v>3151</v>
      </c>
      <c r="K86" s="365">
        <v>3203</v>
      </c>
      <c r="L86" s="365">
        <v>3154</v>
      </c>
      <c r="M86" s="365">
        <v>3170</v>
      </c>
      <c r="N86" s="365">
        <v>3166</v>
      </c>
      <c r="O86" s="365">
        <v>3172</v>
      </c>
      <c r="P86" s="368">
        <v>3179</v>
      </c>
      <c r="Q86" s="368">
        <v>3182</v>
      </c>
      <c r="R86" s="371">
        <v>3177</v>
      </c>
      <c r="S86" s="368">
        <v>3192</v>
      </c>
      <c r="T86" s="368">
        <v>3198</v>
      </c>
      <c r="U86" s="368">
        <v>3198</v>
      </c>
      <c r="V86" s="368">
        <v>3180</v>
      </c>
      <c r="W86" s="368">
        <v>3171</v>
      </c>
      <c r="X86" s="368">
        <v>3188</v>
      </c>
      <c r="Y86" s="368">
        <v>3249</v>
      </c>
      <c r="Z86" s="368">
        <v>3256</v>
      </c>
      <c r="AA86" s="368">
        <v>3244</v>
      </c>
      <c r="AB86" s="365">
        <v>3255</v>
      </c>
      <c r="AC86" s="365">
        <v>3237</v>
      </c>
      <c r="AD86" s="365">
        <v>3211</v>
      </c>
      <c r="AE86" s="365">
        <v>3192</v>
      </c>
      <c r="AF86" s="365">
        <v>3219</v>
      </c>
      <c r="AG86" s="365">
        <v>3194</v>
      </c>
      <c r="AH86" s="365">
        <v>3210</v>
      </c>
      <c r="AI86" s="365">
        <v>3209</v>
      </c>
      <c r="AJ86" s="365">
        <v>3217</v>
      </c>
      <c r="AK86" s="365">
        <v>3233</v>
      </c>
      <c r="AL86" s="365">
        <v>3219</v>
      </c>
      <c r="AM86" s="365">
        <v>3224</v>
      </c>
      <c r="AN86" s="368">
        <v>3200</v>
      </c>
      <c r="AO86" s="368">
        <v>3218</v>
      </c>
      <c r="AP86" s="368">
        <v>3235</v>
      </c>
      <c r="AQ86" s="368">
        <v>3218</v>
      </c>
      <c r="AR86" s="368">
        <v>3245</v>
      </c>
      <c r="AS86" s="368">
        <v>3259</v>
      </c>
      <c r="AT86" s="368">
        <v>3250</v>
      </c>
      <c r="AU86" s="368">
        <v>3272</v>
      </c>
      <c r="AV86" s="368">
        <v>3241</v>
      </c>
      <c r="AW86" s="368">
        <v>3234</v>
      </c>
      <c r="AX86" s="368">
        <v>3247</v>
      </c>
      <c r="AY86" s="368">
        <v>3225</v>
      </c>
      <c r="AZ86" s="365">
        <v>3233</v>
      </c>
      <c r="BA86" s="365">
        <v>3247</v>
      </c>
      <c r="BB86" s="365">
        <v>3245</v>
      </c>
      <c r="BC86" s="365">
        <v>3199</v>
      </c>
      <c r="BD86" s="365">
        <v>3216</v>
      </c>
      <c r="BE86" s="365">
        <v>3208</v>
      </c>
      <c r="BF86" s="365">
        <v>3184</v>
      </c>
      <c r="BG86" s="365">
        <v>3137</v>
      </c>
      <c r="BH86" s="365">
        <v>3129</v>
      </c>
      <c r="BI86" s="365">
        <v>3102</v>
      </c>
      <c r="BJ86" s="365">
        <v>3107</v>
      </c>
      <c r="BK86" s="365">
        <v>3103</v>
      </c>
      <c r="BL86" s="368">
        <v>3122</v>
      </c>
      <c r="BM86" s="368">
        <v>3140</v>
      </c>
      <c r="BN86" s="368">
        <v>3126</v>
      </c>
      <c r="BO86" s="368">
        <v>3120</v>
      </c>
      <c r="BP86" s="368">
        <v>3131</v>
      </c>
      <c r="BQ86" s="368">
        <v>3122</v>
      </c>
      <c r="BR86" s="368">
        <v>3065</v>
      </c>
      <c r="BS86" s="368">
        <v>3032</v>
      </c>
      <c r="BT86" s="368">
        <v>3027</v>
      </c>
      <c r="BU86" s="368">
        <v>2999</v>
      </c>
      <c r="BV86" s="368">
        <v>2997</v>
      </c>
      <c r="BW86" s="368">
        <v>2981</v>
      </c>
      <c r="BX86" s="365">
        <v>2982</v>
      </c>
      <c r="BY86" s="365">
        <v>2993</v>
      </c>
      <c r="BZ86" s="365">
        <v>2977</v>
      </c>
      <c r="CA86" s="365">
        <v>2947</v>
      </c>
      <c r="CB86" s="365">
        <v>2930</v>
      </c>
      <c r="CC86" s="365">
        <v>2913</v>
      </c>
      <c r="CD86" s="365">
        <v>2919</v>
      </c>
      <c r="CE86" s="365">
        <v>2935</v>
      </c>
      <c r="CF86" s="365">
        <v>2938</v>
      </c>
      <c r="CG86" s="365">
        <v>2933</v>
      </c>
      <c r="CH86" s="365">
        <v>2931</v>
      </c>
      <c r="CI86" s="365">
        <v>2912</v>
      </c>
      <c r="CJ86" s="368">
        <v>2919</v>
      </c>
      <c r="CK86" s="368">
        <v>2913</v>
      </c>
      <c r="CL86" s="368">
        <v>2901</v>
      </c>
      <c r="CM86" s="368">
        <v>2904</v>
      </c>
      <c r="CN86" s="368">
        <v>2903</v>
      </c>
      <c r="CO86" s="368">
        <v>2906</v>
      </c>
      <c r="CP86" s="368">
        <v>2923</v>
      </c>
      <c r="CQ86" s="368">
        <v>2930</v>
      </c>
      <c r="CR86" s="368">
        <v>2908</v>
      </c>
      <c r="CS86" s="368">
        <v>2895</v>
      </c>
      <c r="CT86" s="368">
        <v>2916</v>
      </c>
      <c r="CU86" s="368">
        <v>2935</v>
      </c>
      <c r="CV86" s="365">
        <v>2947</v>
      </c>
      <c r="CW86" s="365">
        <v>2919</v>
      </c>
      <c r="CX86" s="365">
        <v>2919</v>
      </c>
      <c r="CY86" s="365">
        <v>2910</v>
      </c>
      <c r="CZ86" s="365">
        <v>2916</v>
      </c>
      <c r="DA86" s="365">
        <v>2902</v>
      </c>
      <c r="DB86" s="365">
        <v>2907</v>
      </c>
      <c r="DC86" s="365">
        <v>2899</v>
      </c>
      <c r="DD86" s="365">
        <v>2903</v>
      </c>
      <c r="DE86" s="365">
        <v>2890</v>
      </c>
      <c r="DF86" s="365">
        <v>2887</v>
      </c>
      <c r="DG86" s="365">
        <v>2877</v>
      </c>
      <c r="DH86" s="368">
        <v>2880</v>
      </c>
      <c r="DI86" s="368">
        <v>2878</v>
      </c>
      <c r="DJ86" s="368">
        <v>2894</v>
      </c>
      <c r="DK86" s="368">
        <v>2875</v>
      </c>
      <c r="DL86" s="368">
        <v>2842</v>
      </c>
      <c r="DM86" s="368">
        <v>2831</v>
      </c>
      <c r="DN86" s="368">
        <v>2824</v>
      </c>
      <c r="DO86" s="368">
        <v>2803</v>
      </c>
      <c r="DP86" s="368">
        <v>2795</v>
      </c>
      <c r="DQ86" s="368">
        <v>2773</v>
      </c>
      <c r="DR86" s="368">
        <v>2760</v>
      </c>
      <c r="DS86" s="368">
        <v>2777</v>
      </c>
      <c r="DT86" s="365">
        <v>2783</v>
      </c>
      <c r="DU86" s="365">
        <v>2802</v>
      </c>
      <c r="DV86" s="365">
        <v>2810</v>
      </c>
      <c r="DW86" s="365">
        <v>2824</v>
      </c>
      <c r="DX86" s="365">
        <v>2852</v>
      </c>
      <c r="DY86" s="365">
        <v>2850</v>
      </c>
      <c r="DZ86" s="365">
        <v>2846</v>
      </c>
      <c r="EA86" s="365">
        <v>2822</v>
      </c>
      <c r="EB86" s="365">
        <v>2833</v>
      </c>
      <c r="EC86" s="365">
        <v>2833</v>
      </c>
      <c r="ED86" s="365">
        <v>2814</v>
      </c>
      <c r="EE86" s="365">
        <v>2805</v>
      </c>
      <c r="EF86" s="368">
        <v>2817</v>
      </c>
      <c r="EG86" s="368">
        <v>2795</v>
      </c>
      <c r="EH86" s="368">
        <v>2766</v>
      </c>
      <c r="EI86" s="368">
        <v>2744</v>
      </c>
      <c r="EJ86" s="368">
        <v>2753</v>
      </c>
      <c r="EK86" s="368">
        <v>2738</v>
      </c>
      <c r="EL86" s="368">
        <v>2729</v>
      </c>
      <c r="EM86" s="368">
        <v>2720</v>
      </c>
      <c r="EN86" s="368">
        <v>2729</v>
      </c>
      <c r="EO86" s="368">
        <v>2741</v>
      </c>
      <c r="EP86" s="368">
        <v>2725</v>
      </c>
      <c r="EQ86" s="368">
        <v>2722</v>
      </c>
      <c r="ER86" s="365">
        <v>2743</v>
      </c>
      <c r="ES86" s="365">
        <v>2739</v>
      </c>
      <c r="ET86" s="365">
        <v>2721</v>
      </c>
      <c r="EU86" s="365">
        <v>2720</v>
      </c>
      <c r="EV86" s="365">
        <v>2727</v>
      </c>
      <c r="EW86" s="365">
        <v>2709</v>
      </c>
      <c r="EX86" s="365">
        <v>2747</v>
      </c>
      <c r="EY86" s="365">
        <v>2763</v>
      </c>
      <c r="EZ86" s="365">
        <v>2750</v>
      </c>
      <c r="FA86" s="365">
        <v>2738</v>
      </c>
      <c r="FB86" s="365">
        <v>2730</v>
      </c>
      <c r="FC86" s="365">
        <v>2738</v>
      </c>
      <c r="FD86" s="368">
        <v>2742</v>
      </c>
      <c r="FE86" s="368">
        <v>2733</v>
      </c>
      <c r="FF86" s="368">
        <v>2711</v>
      </c>
      <c r="FG86" s="368">
        <v>2716</v>
      </c>
      <c r="FH86" s="368">
        <v>2726</v>
      </c>
      <c r="FI86" s="368">
        <v>2716</v>
      </c>
      <c r="FJ86" s="368">
        <v>2703</v>
      </c>
      <c r="FK86" s="368">
        <v>2693</v>
      </c>
      <c r="FL86" s="368">
        <v>2683</v>
      </c>
      <c r="FM86" s="368">
        <v>2668</v>
      </c>
      <c r="FN86" s="368">
        <v>2675</v>
      </c>
      <c r="FO86" s="368">
        <v>2684</v>
      </c>
      <c r="FP86" s="365">
        <v>2705</v>
      </c>
      <c r="FQ86" s="365">
        <v>2724</v>
      </c>
      <c r="FR86" s="365">
        <v>2712</v>
      </c>
      <c r="FS86" s="365">
        <v>2693</v>
      </c>
      <c r="FT86" s="365">
        <v>2704</v>
      </c>
      <c r="FU86" s="365">
        <v>2693</v>
      </c>
      <c r="FV86" s="365">
        <v>2681</v>
      </c>
      <c r="FW86" s="365">
        <v>2678</v>
      </c>
      <c r="FX86" s="365">
        <v>2674</v>
      </c>
      <c r="FY86" s="365">
        <v>2667</v>
      </c>
      <c r="FZ86" s="365">
        <v>2654</v>
      </c>
      <c r="GA86" s="365">
        <v>2663</v>
      </c>
      <c r="GB86" s="365">
        <v>2693</v>
      </c>
      <c r="GC86" s="365">
        <v>2700</v>
      </c>
      <c r="GD86" s="365">
        <v>2725</v>
      </c>
      <c r="GE86" s="365">
        <v>2698</v>
      </c>
      <c r="GF86" s="374">
        <v>2689</v>
      </c>
      <c r="GG86" s="365">
        <v>2652</v>
      </c>
      <c r="GH86" s="315">
        <v>-37</v>
      </c>
      <c r="GI86" s="316">
        <v>98.624023800669406</v>
      </c>
      <c r="GJ86" s="315">
        <v>-11</v>
      </c>
      <c r="GK86" s="316">
        <v>99.586932031543398</v>
      </c>
    </row>
    <row r="87" spans="1:193" ht="15" outlineLevel="2">
      <c r="A87" s="363">
        <v>313</v>
      </c>
      <c r="B87" s="364" t="s">
        <v>537</v>
      </c>
      <c r="C87" s="335" t="s">
        <v>411</v>
      </c>
      <c r="D87" s="365">
        <v>6870</v>
      </c>
      <c r="E87" s="365">
        <v>6917</v>
      </c>
      <c r="F87" s="365">
        <v>6870</v>
      </c>
      <c r="G87" s="365">
        <v>6865</v>
      </c>
      <c r="H87" s="365">
        <v>6788</v>
      </c>
      <c r="I87" s="365">
        <v>6897</v>
      </c>
      <c r="J87" s="365">
        <v>6796</v>
      </c>
      <c r="K87" s="365">
        <v>6883</v>
      </c>
      <c r="L87" s="365">
        <v>6762</v>
      </c>
      <c r="M87" s="365">
        <v>6816</v>
      </c>
      <c r="N87" s="365">
        <v>6776</v>
      </c>
      <c r="O87" s="365">
        <v>6851</v>
      </c>
      <c r="P87" s="368">
        <v>6932</v>
      </c>
      <c r="Q87" s="368">
        <v>6959</v>
      </c>
      <c r="R87" s="371">
        <v>7009</v>
      </c>
      <c r="S87" s="368">
        <v>6925</v>
      </c>
      <c r="T87" s="368">
        <v>7149</v>
      </c>
      <c r="U87" s="368">
        <v>7133</v>
      </c>
      <c r="V87" s="368">
        <v>7063</v>
      </c>
      <c r="W87" s="368">
        <v>7022</v>
      </c>
      <c r="X87" s="368">
        <v>6979</v>
      </c>
      <c r="Y87" s="368">
        <v>6896</v>
      </c>
      <c r="Z87" s="368">
        <v>6858</v>
      </c>
      <c r="AA87" s="368">
        <v>6773</v>
      </c>
      <c r="AB87" s="365">
        <v>6740</v>
      </c>
      <c r="AC87" s="365">
        <v>6740</v>
      </c>
      <c r="AD87" s="365">
        <v>6763</v>
      </c>
      <c r="AE87" s="365">
        <v>6749</v>
      </c>
      <c r="AF87" s="365">
        <v>6761</v>
      </c>
      <c r="AG87" s="365">
        <v>6748</v>
      </c>
      <c r="AH87" s="365">
        <v>6745</v>
      </c>
      <c r="AI87" s="365">
        <v>6773</v>
      </c>
      <c r="AJ87" s="365">
        <v>6725</v>
      </c>
      <c r="AK87" s="365">
        <v>6694</v>
      </c>
      <c r="AL87" s="365">
        <v>6686</v>
      </c>
      <c r="AM87" s="365">
        <v>6665</v>
      </c>
      <c r="AN87" s="368">
        <v>6643</v>
      </c>
      <c r="AO87" s="368">
        <v>6895</v>
      </c>
      <c r="AP87" s="368">
        <v>6955</v>
      </c>
      <c r="AQ87" s="368">
        <v>7020</v>
      </c>
      <c r="AR87" s="368">
        <v>7065</v>
      </c>
      <c r="AS87" s="368">
        <v>7045</v>
      </c>
      <c r="AT87" s="368">
        <v>7038</v>
      </c>
      <c r="AU87" s="368">
        <v>7038</v>
      </c>
      <c r="AV87" s="368">
        <v>7012</v>
      </c>
      <c r="AW87" s="368">
        <v>6951</v>
      </c>
      <c r="AX87" s="368">
        <v>6942</v>
      </c>
      <c r="AY87" s="368">
        <v>6915</v>
      </c>
      <c r="AZ87" s="365">
        <v>6901</v>
      </c>
      <c r="BA87" s="365">
        <v>6890</v>
      </c>
      <c r="BB87" s="365">
        <v>6913</v>
      </c>
      <c r="BC87" s="365">
        <v>6884</v>
      </c>
      <c r="BD87" s="365">
        <v>6985</v>
      </c>
      <c r="BE87" s="365">
        <v>6914</v>
      </c>
      <c r="BF87" s="365">
        <v>6905</v>
      </c>
      <c r="BG87" s="365">
        <v>6831</v>
      </c>
      <c r="BH87" s="365">
        <v>6855</v>
      </c>
      <c r="BI87" s="365">
        <v>6846</v>
      </c>
      <c r="BJ87" s="365">
        <v>6863</v>
      </c>
      <c r="BK87" s="365">
        <v>6902</v>
      </c>
      <c r="BL87" s="368">
        <v>6898</v>
      </c>
      <c r="BM87" s="368">
        <v>6959</v>
      </c>
      <c r="BN87" s="368">
        <v>6964</v>
      </c>
      <c r="BO87" s="368">
        <v>6972</v>
      </c>
      <c r="BP87" s="368">
        <v>6966</v>
      </c>
      <c r="BQ87" s="368">
        <v>6929</v>
      </c>
      <c r="BR87" s="368">
        <v>6832</v>
      </c>
      <c r="BS87" s="368">
        <v>6790</v>
      </c>
      <c r="BT87" s="368">
        <v>6775</v>
      </c>
      <c r="BU87" s="368">
        <v>6687</v>
      </c>
      <c r="BV87" s="368">
        <v>6631</v>
      </c>
      <c r="BW87" s="368">
        <v>6640</v>
      </c>
      <c r="BX87" s="365">
        <v>6681</v>
      </c>
      <c r="BY87" s="365">
        <v>6688</v>
      </c>
      <c r="BZ87" s="365">
        <v>6660</v>
      </c>
      <c r="CA87" s="365">
        <v>6631</v>
      </c>
      <c r="CB87" s="365">
        <v>6620</v>
      </c>
      <c r="CC87" s="365">
        <v>6577</v>
      </c>
      <c r="CD87" s="365">
        <v>6562</v>
      </c>
      <c r="CE87" s="365">
        <v>6559</v>
      </c>
      <c r="CF87" s="365">
        <v>6621</v>
      </c>
      <c r="CG87" s="365">
        <v>6573</v>
      </c>
      <c r="CH87" s="365">
        <v>6526</v>
      </c>
      <c r="CI87" s="365">
        <v>6503</v>
      </c>
      <c r="CJ87" s="368">
        <v>6464</v>
      </c>
      <c r="CK87" s="368">
        <v>6517</v>
      </c>
      <c r="CL87" s="368">
        <v>6528</v>
      </c>
      <c r="CM87" s="368">
        <v>6527</v>
      </c>
      <c r="CN87" s="368">
        <v>6520</v>
      </c>
      <c r="CO87" s="368">
        <v>6569</v>
      </c>
      <c r="CP87" s="368">
        <v>6628</v>
      </c>
      <c r="CQ87" s="368">
        <v>6639</v>
      </c>
      <c r="CR87" s="368">
        <v>6667</v>
      </c>
      <c r="CS87" s="368">
        <v>6644</v>
      </c>
      <c r="CT87" s="368">
        <v>6655</v>
      </c>
      <c r="CU87" s="368">
        <v>6644</v>
      </c>
      <c r="CV87" s="365">
        <v>6630</v>
      </c>
      <c r="CW87" s="365">
        <v>6621</v>
      </c>
      <c r="CX87" s="365">
        <v>6659</v>
      </c>
      <c r="CY87" s="365">
        <v>6616</v>
      </c>
      <c r="CZ87" s="365">
        <v>6606</v>
      </c>
      <c r="DA87" s="365">
        <v>6604</v>
      </c>
      <c r="DB87" s="365">
        <v>6617</v>
      </c>
      <c r="DC87" s="365">
        <v>6608</v>
      </c>
      <c r="DD87" s="365">
        <v>6617</v>
      </c>
      <c r="DE87" s="365">
        <v>6612</v>
      </c>
      <c r="DF87" s="365">
        <v>6610</v>
      </c>
      <c r="DG87" s="365">
        <v>6720</v>
      </c>
      <c r="DH87" s="368">
        <v>6713</v>
      </c>
      <c r="DI87" s="368">
        <v>6752</v>
      </c>
      <c r="DJ87" s="368">
        <v>6772</v>
      </c>
      <c r="DK87" s="368">
        <v>6737</v>
      </c>
      <c r="DL87" s="368">
        <v>6668</v>
      </c>
      <c r="DM87" s="368">
        <v>6646</v>
      </c>
      <c r="DN87" s="368">
        <v>6622</v>
      </c>
      <c r="DO87" s="368">
        <v>6608</v>
      </c>
      <c r="DP87" s="368">
        <v>6603</v>
      </c>
      <c r="DQ87" s="368">
        <v>6565</v>
      </c>
      <c r="DR87" s="368">
        <v>6513</v>
      </c>
      <c r="DS87" s="368">
        <v>6553</v>
      </c>
      <c r="DT87" s="365">
        <v>6588</v>
      </c>
      <c r="DU87" s="365">
        <v>6671</v>
      </c>
      <c r="DV87" s="365">
        <v>6711</v>
      </c>
      <c r="DW87" s="365">
        <v>6721</v>
      </c>
      <c r="DX87" s="365">
        <v>6804</v>
      </c>
      <c r="DY87" s="365">
        <v>6806</v>
      </c>
      <c r="DZ87" s="365">
        <v>6851</v>
      </c>
      <c r="EA87" s="365">
        <v>6799</v>
      </c>
      <c r="EB87" s="365">
        <v>6799</v>
      </c>
      <c r="EC87" s="365">
        <v>6852</v>
      </c>
      <c r="ED87" s="365">
        <v>6836</v>
      </c>
      <c r="EE87" s="365">
        <v>6817</v>
      </c>
      <c r="EF87" s="368">
        <v>6805</v>
      </c>
      <c r="EG87" s="368">
        <v>6873</v>
      </c>
      <c r="EH87" s="368">
        <v>6846</v>
      </c>
      <c r="EI87" s="368">
        <v>6833</v>
      </c>
      <c r="EJ87" s="368">
        <v>6822</v>
      </c>
      <c r="EK87" s="368">
        <v>6813</v>
      </c>
      <c r="EL87" s="368">
        <v>6838</v>
      </c>
      <c r="EM87" s="368">
        <v>6847</v>
      </c>
      <c r="EN87" s="368">
        <v>6822</v>
      </c>
      <c r="EO87" s="368">
        <v>6808</v>
      </c>
      <c r="EP87" s="368">
        <v>6820</v>
      </c>
      <c r="EQ87" s="368">
        <v>6777</v>
      </c>
      <c r="ER87" s="365">
        <v>6797</v>
      </c>
      <c r="ES87" s="365">
        <v>6737</v>
      </c>
      <c r="ET87" s="365">
        <v>6716</v>
      </c>
      <c r="EU87" s="365">
        <v>6728</v>
      </c>
      <c r="EV87" s="365">
        <v>6726</v>
      </c>
      <c r="EW87" s="365">
        <v>6670</v>
      </c>
      <c r="EX87" s="365">
        <v>6790</v>
      </c>
      <c r="EY87" s="365">
        <v>6764</v>
      </c>
      <c r="EZ87" s="365">
        <v>6753</v>
      </c>
      <c r="FA87" s="365">
        <v>6767</v>
      </c>
      <c r="FB87" s="365">
        <v>6755</v>
      </c>
      <c r="FC87" s="365">
        <v>6796</v>
      </c>
      <c r="FD87" s="368">
        <v>6787</v>
      </c>
      <c r="FE87" s="368">
        <v>6714</v>
      </c>
      <c r="FF87" s="368">
        <v>6734</v>
      </c>
      <c r="FG87" s="368">
        <v>6690</v>
      </c>
      <c r="FH87" s="368">
        <v>6665</v>
      </c>
      <c r="FI87" s="368">
        <v>6658</v>
      </c>
      <c r="FJ87" s="368">
        <v>6664</v>
      </c>
      <c r="FK87" s="368">
        <v>6676</v>
      </c>
      <c r="FL87" s="368">
        <v>6664</v>
      </c>
      <c r="FM87" s="368">
        <v>6641</v>
      </c>
      <c r="FN87" s="368">
        <v>6622</v>
      </c>
      <c r="FO87" s="368">
        <v>6644</v>
      </c>
      <c r="FP87" s="365">
        <v>6690</v>
      </c>
      <c r="FQ87" s="365">
        <v>6713</v>
      </c>
      <c r="FR87" s="365">
        <v>6695</v>
      </c>
      <c r="FS87" s="365">
        <v>6686</v>
      </c>
      <c r="FT87" s="365">
        <v>6665</v>
      </c>
      <c r="FU87" s="365">
        <v>6674</v>
      </c>
      <c r="FV87" s="365">
        <v>6680</v>
      </c>
      <c r="FW87" s="365">
        <v>6639</v>
      </c>
      <c r="FX87" s="365">
        <v>6635</v>
      </c>
      <c r="FY87" s="365">
        <v>6690</v>
      </c>
      <c r="FZ87" s="365">
        <v>6684</v>
      </c>
      <c r="GA87" s="365">
        <v>6697</v>
      </c>
      <c r="GB87" s="365">
        <v>6697</v>
      </c>
      <c r="GC87" s="365">
        <v>6684</v>
      </c>
      <c r="GD87" s="365">
        <v>6610</v>
      </c>
      <c r="GE87" s="365">
        <v>6551</v>
      </c>
      <c r="GF87" s="374">
        <v>6548</v>
      </c>
      <c r="GG87" s="365">
        <v>6334</v>
      </c>
      <c r="GH87" s="315">
        <v>-214</v>
      </c>
      <c r="GI87" s="316">
        <v>96.731826511912004</v>
      </c>
      <c r="GJ87" s="315">
        <v>-363</v>
      </c>
      <c r="GK87" s="316">
        <v>94.579662535463598</v>
      </c>
    </row>
    <row r="88" spans="1:193" ht="15" outlineLevel="2">
      <c r="A88" s="363">
        <v>318</v>
      </c>
      <c r="B88" s="364" t="s">
        <v>537</v>
      </c>
      <c r="C88" s="335" t="s">
        <v>413</v>
      </c>
      <c r="D88" s="365">
        <v>10333</v>
      </c>
      <c r="E88" s="365">
        <v>10254</v>
      </c>
      <c r="F88" s="365">
        <v>10202</v>
      </c>
      <c r="G88" s="365">
        <v>10190</v>
      </c>
      <c r="H88" s="365">
        <v>10108</v>
      </c>
      <c r="I88" s="365">
        <v>10157</v>
      </c>
      <c r="J88" s="365">
        <v>9768</v>
      </c>
      <c r="K88" s="365">
        <v>10138</v>
      </c>
      <c r="L88" s="365">
        <v>9636</v>
      </c>
      <c r="M88" s="365">
        <v>9570</v>
      </c>
      <c r="N88" s="365">
        <v>9494</v>
      </c>
      <c r="O88" s="365">
        <v>9547</v>
      </c>
      <c r="P88" s="368">
        <v>9562</v>
      </c>
      <c r="Q88" s="368">
        <v>9504</v>
      </c>
      <c r="R88" s="371">
        <v>9640</v>
      </c>
      <c r="S88" s="368">
        <v>9629</v>
      </c>
      <c r="T88" s="368">
        <v>9783</v>
      </c>
      <c r="U88" s="368">
        <v>9898</v>
      </c>
      <c r="V88" s="368">
        <v>10111</v>
      </c>
      <c r="W88" s="368">
        <v>10588</v>
      </c>
      <c r="X88" s="368">
        <v>10983</v>
      </c>
      <c r="Y88" s="368">
        <v>11244</v>
      </c>
      <c r="Z88" s="368">
        <v>11314</v>
      </c>
      <c r="AA88" s="368">
        <v>11200</v>
      </c>
      <c r="AB88" s="365">
        <v>11347</v>
      </c>
      <c r="AC88" s="365">
        <v>11372</v>
      </c>
      <c r="AD88" s="365">
        <v>11424</v>
      </c>
      <c r="AE88" s="365">
        <v>11323</v>
      </c>
      <c r="AF88" s="365">
        <v>11426</v>
      </c>
      <c r="AG88" s="365">
        <v>11379</v>
      </c>
      <c r="AH88" s="365">
        <v>11375</v>
      </c>
      <c r="AI88" s="365">
        <v>11461</v>
      </c>
      <c r="AJ88" s="365">
        <v>11463</v>
      </c>
      <c r="AK88" s="365">
        <v>11645</v>
      </c>
      <c r="AL88" s="365">
        <v>11670</v>
      </c>
      <c r="AM88" s="365">
        <v>11731</v>
      </c>
      <c r="AN88" s="368">
        <v>11757</v>
      </c>
      <c r="AO88" s="368">
        <v>11782</v>
      </c>
      <c r="AP88" s="368">
        <v>11818</v>
      </c>
      <c r="AQ88" s="368">
        <v>11706</v>
      </c>
      <c r="AR88" s="368">
        <v>11932</v>
      </c>
      <c r="AS88" s="368">
        <v>11990</v>
      </c>
      <c r="AT88" s="368">
        <v>12054</v>
      </c>
      <c r="AU88" s="368">
        <v>12090</v>
      </c>
      <c r="AV88" s="368">
        <v>12015</v>
      </c>
      <c r="AW88" s="368">
        <v>11962</v>
      </c>
      <c r="AX88" s="368">
        <v>11910</v>
      </c>
      <c r="AY88" s="368">
        <v>11911</v>
      </c>
      <c r="AZ88" s="365">
        <v>12149</v>
      </c>
      <c r="BA88" s="365">
        <v>12195</v>
      </c>
      <c r="BB88" s="365">
        <v>12047</v>
      </c>
      <c r="BC88" s="365">
        <v>12099</v>
      </c>
      <c r="BD88" s="365">
        <v>12133</v>
      </c>
      <c r="BE88" s="365">
        <v>11987</v>
      </c>
      <c r="BF88" s="365">
        <v>12027</v>
      </c>
      <c r="BG88" s="365">
        <v>11859</v>
      </c>
      <c r="BH88" s="365">
        <v>11969</v>
      </c>
      <c r="BI88" s="365">
        <v>11902</v>
      </c>
      <c r="BJ88" s="365">
        <v>11951</v>
      </c>
      <c r="BK88" s="365">
        <v>12155</v>
      </c>
      <c r="BL88" s="368">
        <v>12286</v>
      </c>
      <c r="BM88" s="368">
        <v>12406</v>
      </c>
      <c r="BN88" s="368">
        <v>12460</v>
      </c>
      <c r="BO88" s="368">
        <v>12437</v>
      </c>
      <c r="BP88" s="368">
        <v>12426</v>
      </c>
      <c r="BQ88" s="368">
        <v>12392</v>
      </c>
      <c r="BR88" s="368">
        <v>12133</v>
      </c>
      <c r="BS88" s="368">
        <v>12064</v>
      </c>
      <c r="BT88" s="368">
        <v>11989</v>
      </c>
      <c r="BU88" s="368">
        <v>12019</v>
      </c>
      <c r="BV88" s="368">
        <v>11936</v>
      </c>
      <c r="BW88" s="368">
        <v>12072</v>
      </c>
      <c r="BX88" s="365">
        <v>12212</v>
      </c>
      <c r="BY88" s="365">
        <v>12174</v>
      </c>
      <c r="BZ88" s="365">
        <v>11803</v>
      </c>
      <c r="CA88" s="365">
        <v>11649</v>
      </c>
      <c r="CB88" s="365">
        <v>11524</v>
      </c>
      <c r="CC88" s="365">
        <v>11348</v>
      </c>
      <c r="CD88" s="365">
        <v>11267</v>
      </c>
      <c r="CE88" s="365">
        <v>11270</v>
      </c>
      <c r="CF88" s="365">
        <v>11117</v>
      </c>
      <c r="CG88" s="365">
        <v>11006</v>
      </c>
      <c r="CH88" s="365">
        <v>10906</v>
      </c>
      <c r="CI88" s="365">
        <v>10787</v>
      </c>
      <c r="CJ88" s="368">
        <v>10725</v>
      </c>
      <c r="CK88" s="368">
        <v>10746</v>
      </c>
      <c r="CL88" s="368">
        <v>10698</v>
      </c>
      <c r="CM88" s="368">
        <v>10690</v>
      </c>
      <c r="CN88" s="368">
        <v>10690</v>
      </c>
      <c r="CO88" s="368">
        <v>10841</v>
      </c>
      <c r="CP88" s="368">
        <v>10912</v>
      </c>
      <c r="CQ88" s="368">
        <v>10882</v>
      </c>
      <c r="CR88" s="368">
        <v>11002</v>
      </c>
      <c r="CS88" s="368">
        <v>11006</v>
      </c>
      <c r="CT88" s="368">
        <v>11010</v>
      </c>
      <c r="CU88" s="368">
        <v>11063</v>
      </c>
      <c r="CV88" s="365">
        <v>11124</v>
      </c>
      <c r="CW88" s="365">
        <v>11154</v>
      </c>
      <c r="CX88" s="365">
        <v>11107</v>
      </c>
      <c r="CY88" s="365">
        <v>11071</v>
      </c>
      <c r="CZ88" s="365">
        <v>11010</v>
      </c>
      <c r="DA88" s="365">
        <v>10948</v>
      </c>
      <c r="DB88" s="365">
        <v>10921</v>
      </c>
      <c r="DC88" s="365">
        <v>10950</v>
      </c>
      <c r="DD88" s="365">
        <v>10989</v>
      </c>
      <c r="DE88" s="365">
        <v>11006</v>
      </c>
      <c r="DF88" s="365">
        <v>11074</v>
      </c>
      <c r="DG88" s="365">
        <v>11107</v>
      </c>
      <c r="DH88" s="368">
        <v>11132</v>
      </c>
      <c r="DI88" s="368">
        <v>11215</v>
      </c>
      <c r="DJ88" s="368">
        <v>11321</v>
      </c>
      <c r="DK88" s="368">
        <v>11390</v>
      </c>
      <c r="DL88" s="368">
        <v>11323</v>
      </c>
      <c r="DM88" s="368">
        <v>11206</v>
      </c>
      <c r="DN88" s="368">
        <v>11130</v>
      </c>
      <c r="DO88" s="368">
        <v>11081</v>
      </c>
      <c r="DP88" s="368">
        <v>11124</v>
      </c>
      <c r="DQ88" s="368">
        <v>11052</v>
      </c>
      <c r="DR88" s="368">
        <v>10971</v>
      </c>
      <c r="DS88" s="368">
        <v>11128</v>
      </c>
      <c r="DT88" s="365">
        <v>11248</v>
      </c>
      <c r="DU88" s="365">
        <v>11718</v>
      </c>
      <c r="DV88" s="365">
        <v>11952</v>
      </c>
      <c r="DW88" s="365">
        <v>12083</v>
      </c>
      <c r="DX88" s="365">
        <v>12439</v>
      </c>
      <c r="DY88" s="365">
        <v>12653</v>
      </c>
      <c r="DZ88" s="365">
        <v>12685</v>
      </c>
      <c r="EA88" s="365">
        <v>12313</v>
      </c>
      <c r="EB88" s="365">
        <v>12288</v>
      </c>
      <c r="EC88" s="365">
        <v>12163</v>
      </c>
      <c r="ED88" s="365">
        <v>12035</v>
      </c>
      <c r="EE88" s="365">
        <v>11870</v>
      </c>
      <c r="EF88" s="368">
        <v>11828</v>
      </c>
      <c r="EG88" s="368">
        <v>11751</v>
      </c>
      <c r="EH88" s="368">
        <v>11678</v>
      </c>
      <c r="EI88" s="368">
        <v>11633</v>
      </c>
      <c r="EJ88" s="368">
        <v>11574</v>
      </c>
      <c r="EK88" s="368">
        <v>11623</v>
      </c>
      <c r="EL88" s="368">
        <v>11604</v>
      </c>
      <c r="EM88" s="368">
        <v>11549</v>
      </c>
      <c r="EN88" s="368">
        <v>12048</v>
      </c>
      <c r="EO88" s="368">
        <v>11975</v>
      </c>
      <c r="EP88" s="368">
        <v>11962</v>
      </c>
      <c r="EQ88" s="368">
        <v>12019</v>
      </c>
      <c r="ER88" s="365">
        <v>12039</v>
      </c>
      <c r="ES88" s="365">
        <v>12109</v>
      </c>
      <c r="ET88" s="365">
        <v>12615</v>
      </c>
      <c r="EU88" s="365">
        <v>12658</v>
      </c>
      <c r="EV88" s="365">
        <v>13061</v>
      </c>
      <c r="EW88" s="365">
        <v>13045</v>
      </c>
      <c r="EX88" s="365">
        <v>13739</v>
      </c>
      <c r="EY88" s="365">
        <v>13734</v>
      </c>
      <c r="EZ88" s="365">
        <v>13722</v>
      </c>
      <c r="FA88" s="365">
        <v>14686</v>
      </c>
      <c r="FB88" s="365">
        <v>14666</v>
      </c>
      <c r="FC88" s="365">
        <v>14717</v>
      </c>
      <c r="FD88" s="368">
        <v>14969</v>
      </c>
      <c r="FE88" s="368">
        <v>15009</v>
      </c>
      <c r="FF88" s="368">
        <v>14922</v>
      </c>
      <c r="FG88" s="368">
        <v>14846</v>
      </c>
      <c r="FH88" s="368">
        <v>14982</v>
      </c>
      <c r="FI88" s="368">
        <v>14991</v>
      </c>
      <c r="FJ88" s="368">
        <v>15012</v>
      </c>
      <c r="FK88" s="368">
        <v>15230</v>
      </c>
      <c r="FL88" s="368">
        <v>15263</v>
      </c>
      <c r="FM88" s="368">
        <v>15316</v>
      </c>
      <c r="FN88" s="368">
        <v>15306</v>
      </c>
      <c r="FO88" s="368">
        <v>15275</v>
      </c>
      <c r="FP88" s="365">
        <v>15517</v>
      </c>
      <c r="FQ88" s="365">
        <v>15672</v>
      </c>
      <c r="FR88" s="365">
        <v>15634</v>
      </c>
      <c r="FS88" s="365">
        <v>15695</v>
      </c>
      <c r="FT88" s="365">
        <v>15696</v>
      </c>
      <c r="FU88" s="365">
        <v>15676</v>
      </c>
      <c r="FV88" s="365">
        <v>15705</v>
      </c>
      <c r="FW88" s="365">
        <v>15648</v>
      </c>
      <c r="FX88" s="365">
        <v>16495</v>
      </c>
      <c r="FY88" s="365">
        <v>16598</v>
      </c>
      <c r="FZ88" s="365">
        <v>16510</v>
      </c>
      <c r="GA88" s="365">
        <v>16590</v>
      </c>
      <c r="GB88" s="365">
        <v>16974</v>
      </c>
      <c r="GC88" s="365">
        <v>17056</v>
      </c>
      <c r="GD88" s="365">
        <v>16928</v>
      </c>
      <c r="GE88" s="365">
        <v>16894</v>
      </c>
      <c r="GF88" s="374">
        <v>16996</v>
      </c>
      <c r="GG88" s="365">
        <v>14447</v>
      </c>
      <c r="GH88" s="315">
        <v>-2549</v>
      </c>
      <c r="GI88" s="316">
        <v>85.002353494939996</v>
      </c>
      <c r="GJ88" s="315">
        <v>-2143</v>
      </c>
      <c r="GK88" s="316">
        <v>87.082579867389995</v>
      </c>
    </row>
    <row r="89" spans="1:193" ht="15" outlineLevel="2">
      <c r="A89" s="363">
        <v>321</v>
      </c>
      <c r="B89" s="364" t="s">
        <v>537</v>
      </c>
      <c r="C89" s="335" t="s">
        <v>591</v>
      </c>
      <c r="D89" s="365">
        <v>2395</v>
      </c>
      <c r="E89" s="365">
        <v>2418</v>
      </c>
      <c r="F89" s="365">
        <v>2456</v>
      </c>
      <c r="G89" s="365">
        <v>2419</v>
      </c>
      <c r="H89" s="365">
        <v>2361</v>
      </c>
      <c r="I89" s="365">
        <v>2376</v>
      </c>
      <c r="J89" s="365">
        <v>2364</v>
      </c>
      <c r="K89" s="365">
        <v>2370</v>
      </c>
      <c r="L89" s="365">
        <v>2344</v>
      </c>
      <c r="M89" s="365">
        <v>2342</v>
      </c>
      <c r="N89" s="365">
        <v>2329</v>
      </c>
      <c r="O89" s="365">
        <v>2315</v>
      </c>
      <c r="P89" s="368">
        <v>2265</v>
      </c>
      <c r="Q89" s="368">
        <v>2285</v>
      </c>
      <c r="R89" s="371">
        <v>2282</v>
      </c>
      <c r="S89" s="368">
        <v>2320</v>
      </c>
      <c r="T89" s="368">
        <v>2345</v>
      </c>
      <c r="U89" s="368">
        <v>2327</v>
      </c>
      <c r="V89" s="368">
        <v>2296</v>
      </c>
      <c r="W89" s="368">
        <v>2293</v>
      </c>
      <c r="X89" s="368">
        <v>2304</v>
      </c>
      <c r="Y89" s="368">
        <v>2359</v>
      </c>
      <c r="Z89" s="368">
        <v>2386</v>
      </c>
      <c r="AA89" s="368">
        <v>2329</v>
      </c>
      <c r="AB89" s="365">
        <v>2346</v>
      </c>
      <c r="AC89" s="365">
        <v>2446</v>
      </c>
      <c r="AD89" s="365">
        <v>2450</v>
      </c>
      <c r="AE89" s="365">
        <v>2449</v>
      </c>
      <c r="AF89" s="365">
        <v>2435</v>
      </c>
      <c r="AG89" s="365">
        <v>2389</v>
      </c>
      <c r="AH89" s="365">
        <v>2371</v>
      </c>
      <c r="AI89" s="365">
        <v>2335</v>
      </c>
      <c r="AJ89" s="365">
        <v>2361</v>
      </c>
      <c r="AK89" s="365">
        <v>2393</v>
      </c>
      <c r="AL89" s="365">
        <v>2405</v>
      </c>
      <c r="AM89" s="365">
        <v>2438</v>
      </c>
      <c r="AN89" s="368">
        <v>2446</v>
      </c>
      <c r="AO89" s="368">
        <v>2448</v>
      </c>
      <c r="AP89" s="368">
        <v>2452</v>
      </c>
      <c r="AQ89" s="368">
        <v>2472</v>
      </c>
      <c r="AR89" s="368">
        <v>2620</v>
      </c>
      <c r="AS89" s="368">
        <v>2611</v>
      </c>
      <c r="AT89" s="368">
        <v>2642</v>
      </c>
      <c r="AU89" s="368">
        <v>2632</v>
      </c>
      <c r="AV89" s="368">
        <v>2641</v>
      </c>
      <c r="AW89" s="368">
        <v>2646</v>
      </c>
      <c r="AX89" s="368">
        <v>2646</v>
      </c>
      <c r="AY89" s="368">
        <v>2663</v>
      </c>
      <c r="AZ89" s="365">
        <v>2686</v>
      </c>
      <c r="BA89" s="365">
        <v>2713</v>
      </c>
      <c r="BB89" s="365">
        <v>2681</v>
      </c>
      <c r="BC89" s="365">
        <v>2676</v>
      </c>
      <c r="BD89" s="365">
        <v>2691</v>
      </c>
      <c r="BE89" s="365">
        <v>2687</v>
      </c>
      <c r="BF89" s="365">
        <v>2660</v>
      </c>
      <c r="BG89" s="365">
        <v>2638</v>
      </c>
      <c r="BH89" s="365">
        <v>2687</v>
      </c>
      <c r="BI89" s="365">
        <v>2647</v>
      </c>
      <c r="BJ89" s="365">
        <v>2668</v>
      </c>
      <c r="BK89" s="365">
        <v>2703</v>
      </c>
      <c r="BL89" s="368">
        <v>2733</v>
      </c>
      <c r="BM89" s="368">
        <v>2780</v>
      </c>
      <c r="BN89" s="368">
        <v>2794</v>
      </c>
      <c r="BO89" s="368">
        <v>2827</v>
      </c>
      <c r="BP89" s="368">
        <v>2855</v>
      </c>
      <c r="BQ89" s="368">
        <v>2827</v>
      </c>
      <c r="BR89" s="368">
        <v>2730</v>
      </c>
      <c r="BS89" s="368">
        <v>2684</v>
      </c>
      <c r="BT89" s="368">
        <v>2700</v>
      </c>
      <c r="BU89" s="368">
        <v>2710</v>
      </c>
      <c r="BV89" s="368">
        <v>2717</v>
      </c>
      <c r="BW89" s="368">
        <v>2758</v>
      </c>
      <c r="BX89" s="365">
        <v>2793</v>
      </c>
      <c r="BY89" s="365">
        <v>2810</v>
      </c>
      <c r="BZ89" s="365">
        <v>2813</v>
      </c>
      <c r="CA89" s="365">
        <v>2799</v>
      </c>
      <c r="CB89" s="365">
        <v>2767</v>
      </c>
      <c r="CC89" s="365">
        <v>2815</v>
      </c>
      <c r="CD89" s="365">
        <v>2817</v>
      </c>
      <c r="CE89" s="365">
        <v>2832</v>
      </c>
      <c r="CF89" s="365">
        <v>2825</v>
      </c>
      <c r="CG89" s="365">
        <v>2828</v>
      </c>
      <c r="CH89" s="365">
        <v>2834</v>
      </c>
      <c r="CI89" s="365">
        <v>2818</v>
      </c>
      <c r="CJ89" s="368">
        <v>2815</v>
      </c>
      <c r="CK89" s="368">
        <v>2820</v>
      </c>
      <c r="CL89" s="368">
        <v>2805</v>
      </c>
      <c r="CM89" s="368">
        <v>2787</v>
      </c>
      <c r="CN89" s="368">
        <v>2792</v>
      </c>
      <c r="CO89" s="368">
        <v>2833</v>
      </c>
      <c r="CP89" s="368">
        <v>2839</v>
      </c>
      <c r="CQ89" s="368">
        <v>2825</v>
      </c>
      <c r="CR89" s="368">
        <v>2809</v>
      </c>
      <c r="CS89" s="368">
        <v>2828</v>
      </c>
      <c r="CT89" s="368">
        <v>2854</v>
      </c>
      <c r="CU89" s="368">
        <v>2869</v>
      </c>
      <c r="CV89" s="365">
        <v>2854</v>
      </c>
      <c r="CW89" s="365">
        <v>2844</v>
      </c>
      <c r="CX89" s="365">
        <v>2833</v>
      </c>
      <c r="CY89" s="365">
        <v>2836</v>
      </c>
      <c r="CZ89" s="365">
        <v>2851</v>
      </c>
      <c r="DA89" s="365">
        <v>2831</v>
      </c>
      <c r="DB89" s="365">
        <v>2838</v>
      </c>
      <c r="DC89" s="365">
        <v>2852</v>
      </c>
      <c r="DD89" s="365">
        <v>2820</v>
      </c>
      <c r="DE89" s="365">
        <v>2810</v>
      </c>
      <c r="DF89" s="365">
        <v>2795</v>
      </c>
      <c r="DG89" s="365">
        <v>2758</v>
      </c>
      <c r="DH89" s="368">
        <v>2746</v>
      </c>
      <c r="DI89" s="368">
        <v>2732</v>
      </c>
      <c r="DJ89" s="368">
        <v>2737</v>
      </c>
      <c r="DK89" s="368">
        <v>2755</v>
      </c>
      <c r="DL89" s="368">
        <v>2740</v>
      </c>
      <c r="DM89" s="368">
        <v>2722</v>
      </c>
      <c r="DN89" s="368">
        <v>2705</v>
      </c>
      <c r="DO89" s="368">
        <v>2713</v>
      </c>
      <c r="DP89" s="368">
        <v>2735</v>
      </c>
      <c r="DQ89" s="368">
        <v>2706</v>
      </c>
      <c r="DR89" s="368">
        <v>2696</v>
      </c>
      <c r="DS89" s="368">
        <v>2765</v>
      </c>
      <c r="DT89" s="365">
        <v>2777</v>
      </c>
      <c r="DU89" s="365">
        <v>2876</v>
      </c>
      <c r="DV89" s="365">
        <v>2927</v>
      </c>
      <c r="DW89" s="365">
        <v>2956</v>
      </c>
      <c r="DX89" s="365">
        <v>3030</v>
      </c>
      <c r="DY89" s="365">
        <v>3088</v>
      </c>
      <c r="DZ89" s="365">
        <v>3158</v>
      </c>
      <c r="EA89" s="365">
        <v>2980</v>
      </c>
      <c r="EB89" s="365">
        <v>3154</v>
      </c>
      <c r="EC89" s="365">
        <v>3166</v>
      </c>
      <c r="ED89" s="365">
        <v>3104</v>
      </c>
      <c r="EE89" s="365">
        <v>3104</v>
      </c>
      <c r="EF89" s="368">
        <v>3109</v>
      </c>
      <c r="EG89" s="368">
        <v>3110</v>
      </c>
      <c r="EH89" s="368">
        <v>3096</v>
      </c>
      <c r="EI89" s="368">
        <v>3112</v>
      </c>
      <c r="EJ89" s="368">
        <v>3097</v>
      </c>
      <c r="EK89" s="368">
        <v>3119</v>
      </c>
      <c r="EL89" s="368">
        <v>3126</v>
      </c>
      <c r="EM89" s="368">
        <v>3151</v>
      </c>
      <c r="EN89" s="368">
        <v>3156</v>
      </c>
      <c r="EO89" s="368">
        <v>3148</v>
      </c>
      <c r="EP89" s="368">
        <v>3154</v>
      </c>
      <c r="EQ89" s="368">
        <v>3184</v>
      </c>
      <c r="ER89" s="365">
        <v>3217</v>
      </c>
      <c r="ES89" s="365">
        <v>3232</v>
      </c>
      <c r="ET89" s="365">
        <v>3297</v>
      </c>
      <c r="EU89" s="365">
        <v>3379</v>
      </c>
      <c r="EV89" s="365">
        <v>3403</v>
      </c>
      <c r="EW89" s="365">
        <v>3423</v>
      </c>
      <c r="EX89" s="365">
        <v>3755</v>
      </c>
      <c r="EY89" s="365">
        <v>3776</v>
      </c>
      <c r="EZ89" s="365">
        <v>3794</v>
      </c>
      <c r="FA89" s="365">
        <v>3810</v>
      </c>
      <c r="FB89" s="365">
        <v>3809</v>
      </c>
      <c r="FC89" s="365">
        <v>3871</v>
      </c>
      <c r="FD89" s="368">
        <v>3901</v>
      </c>
      <c r="FE89" s="368">
        <v>3939</v>
      </c>
      <c r="FF89" s="368">
        <v>3937</v>
      </c>
      <c r="FG89" s="368">
        <v>3943</v>
      </c>
      <c r="FH89" s="368">
        <v>3967</v>
      </c>
      <c r="FI89" s="368">
        <v>3953</v>
      </c>
      <c r="FJ89" s="368">
        <v>3916</v>
      </c>
      <c r="FK89" s="368">
        <v>3941</v>
      </c>
      <c r="FL89" s="368">
        <v>3916</v>
      </c>
      <c r="FM89" s="368">
        <v>3913</v>
      </c>
      <c r="FN89" s="368">
        <v>3906</v>
      </c>
      <c r="FO89" s="368">
        <v>3908</v>
      </c>
      <c r="FP89" s="365">
        <v>3949</v>
      </c>
      <c r="FQ89" s="365">
        <v>4021</v>
      </c>
      <c r="FR89" s="365">
        <v>4015</v>
      </c>
      <c r="FS89" s="365">
        <v>3970</v>
      </c>
      <c r="FT89" s="365">
        <v>3987</v>
      </c>
      <c r="FU89" s="365">
        <v>4012</v>
      </c>
      <c r="FV89" s="365">
        <v>4029</v>
      </c>
      <c r="FW89" s="365">
        <v>4062</v>
      </c>
      <c r="FX89" s="365">
        <v>4075</v>
      </c>
      <c r="FY89" s="365">
        <v>4096</v>
      </c>
      <c r="FZ89" s="365">
        <v>4104</v>
      </c>
      <c r="GA89" s="365">
        <v>4122</v>
      </c>
      <c r="GB89" s="365">
        <v>4161</v>
      </c>
      <c r="GC89" s="365">
        <v>4217</v>
      </c>
      <c r="GD89" s="365">
        <v>4189</v>
      </c>
      <c r="GE89" s="365">
        <v>4154</v>
      </c>
      <c r="GF89" s="374">
        <v>4146</v>
      </c>
      <c r="GG89" s="365">
        <v>3252</v>
      </c>
      <c r="GH89" s="315">
        <v>-894</v>
      </c>
      <c r="GI89" s="316">
        <v>78.437047756874094</v>
      </c>
      <c r="GJ89" s="315">
        <v>-870</v>
      </c>
      <c r="GK89" s="316">
        <v>78.893740902474505</v>
      </c>
    </row>
    <row r="90" spans="1:193" ht="15" outlineLevel="2">
      <c r="A90" s="363">
        <v>376</v>
      </c>
      <c r="B90" s="364" t="s">
        <v>537</v>
      </c>
      <c r="C90" s="335" t="s">
        <v>421</v>
      </c>
      <c r="D90" s="365">
        <v>11001</v>
      </c>
      <c r="E90" s="365">
        <v>11055</v>
      </c>
      <c r="F90" s="365">
        <v>10986</v>
      </c>
      <c r="G90" s="365">
        <v>10944</v>
      </c>
      <c r="H90" s="365">
        <v>10651</v>
      </c>
      <c r="I90" s="365">
        <v>10831</v>
      </c>
      <c r="J90" s="365">
        <v>10526</v>
      </c>
      <c r="K90" s="365">
        <v>10760</v>
      </c>
      <c r="L90" s="365">
        <v>10716</v>
      </c>
      <c r="M90" s="365">
        <v>10659</v>
      </c>
      <c r="N90" s="365">
        <v>10619</v>
      </c>
      <c r="O90" s="365">
        <v>10609</v>
      </c>
      <c r="P90" s="368">
        <v>10679</v>
      </c>
      <c r="Q90" s="368">
        <v>10445</v>
      </c>
      <c r="R90" s="371">
        <v>10491</v>
      </c>
      <c r="S90" s="368">
        <v>11072</v>
      </c>
      <c r="T90" s="368">
        <v>11150</v>
      </c>
      <c r="U90" s="368">
        <v>11069</v>
      </c>
      <c r="V90" s="368">
        <v>11022</v>
      </c>
      <c r="W90" s="368">
        <v>10952</v>
      </c>
      <c r="X90" s="368">
        <v>10864</v>
      </c>
      <c r="Y90" s="368">
        <v>10874</v>
      </c>
      <c r="Z90" s="368">
        <v>10848</v>
      </c>
      <c r="AA90" s="368">
        <v>10579</v>
      </c>
      <c r="AB90" s="365">
        <v>10604</v>
      </c>
      <c r="AC90" s="365">
        <v>10473</v>
      </c>
      <c r="AD90" s="365">
        <v>10535</v>
      </c>
      <c r="AE90" s="365">
        <v>10607</v>
      </c>
      <c r="AF90" s="365">
        <v>10673</v>
      </c>
      <c r="AG90" s="365">
        <v>10456</v>
      </c>
      <c r="AH90" s="365">
        <v>10507</v>
      </c>
      <c r="AI90" s="365">
        <v>10673</v>
      </c>
      <c r="AJ90" s="365">
        <v>10626</v>
      </c>
      <c r="AK90" s="365">
        <v>10605</v>
      </c>
      <c r="AL90" s="365">
        <v>10633</v>
      </c>
      <c r="AM90" s="365">
        <v>10703</v>
      </c>
      <c r="AN90" s="368">
        <v>10647</v>
      </c>
      <c r="AO90" s="368">
        <v>11467</v>
      </c>
      <c r="AP90" s="368">
        <v>11315</v>
      </c>
      <c r="AQ90" s="368">
        <v>11272</v>
      </c>
      <c r="AR90" s="368">
        <v>11176</v>
      </c>
      <c r="AS90" s="368">
        <v>11136</v>
      </c>
      <c r="AT90" s="368">
        <v>11165</v>
      </c>
      <c r="AU90" s="368">
        <v>11138</v>
      </c>
      <c r="AV90" s="368">
        <v>11112</v>
      </c>
      <c r="AW90" s="368">
        <v>11070</v>
      </c>
      <c r="AX90" s="368">
        <v>11006</v>
      </c>
      <c r="AY90" s="368">
        <v>11060</v>
      </c>
      <c r="AZ90" s="365">
        <v>10864</v>
      </c>
      <c r="BA90" s="365">
        <v>10670</v>
      </c>
      <c r="BB90" s="365">
        <v>10567</v>
      </c>
      <c r="BC90" s="365">
        <v>10387</v>
      </c>
      <c r="BD90" s="365">
        <v>10388</v>
      </c>
      <c r="BE90" s="365">
        <v>10378</v>
      </c>
      <c r="BF90" s="365">
        <v>10341</v>
      </c>
      <c r="BG90" s="365">
        <v>10372</v>
      </c>
      <c r="BH90" s="365">
        <v>10427</v>
      </c>
      <c r="BI90" s="365">
        <v>10293</v>
      </c>
      <c r="BJ90" s="365">
        <v>10612</v>
      </c>
      <c r="BK90" s="365">
        <v>10815</v>
      </c>
      <c r="BL90" s="368">
        <v>10839</v>
      </c>
      <c r="BM90" s="368">
        <v>10883</v>
      </c>
      <c r="BN90" s="368">
        <v>11131</v>
      </c>
      <c r="BO90" s="368">
        <v>11111</v>
      </c>
      <c r="BP90" s="368">
        <v>11177</v>
      </c>
      <c r="BQ90" s="368">
        <v>11218</v>
      </c>
      <c r="BR90" s="368">
        <v>11250</v>
      </c>
      <c r="BS90" s="368">
        <v>11185</v>
      </c>
      <c r="BT90" s="368">
        <v>11096</v>
      </c>
      <c r="BU90" s="368">
        <v>11077</v>
      </c>
      <c r="BV90" s="368">
        <v>11116</v>
      </c>
      <c r="BW90" s="368">
        <v>11209</v>
      </c>
      <c r="BX90" s="365">
        <v>10896</v>
      </c>
      <c r="BY90" s="365">
        <v>10676</v>
      </c>
      <c r="BZ90" s="365">
        <v>10283</v>
      </c>
      <c r="CA90" s="365">
        <v>10104</v>
      </c>
      <c r="CB90" s="365">
        <v>10009</v>
      </c>
      <c r="CC90" s="365">
        <v>9915</v>
      </c>
      <c r="CD90" s="365">
        <v>9900</v>
      </c>
      <c r="CE90" s="365">
        <v>9859</v>
      </c>
      <c r="CF90" s="365">
        <v>9740</v>
      </c>
      <c r="CG90" s="365">
        <v>9649</v>
      </c>
      <c r="CH90" s="365">
        <v>9590</v>
      </c>
      <c r="CI90" s="365">
        <v>9602</v>
      </c>
      <c r="CJ90" s="368">
        <v>9521</v>
      </c>
      <c r="CK90" s="368">
        <v>9593</v>
      </c>
      <c r="CL90" s="368">
        <v>9673</v>
      </c>
      <c r="CM90" s="368">
        <v>9671</v>
      </c>
      <c r="CN90" s="368">
        <v>9748</v>
      </c>
      <c r="CO90" s="368">
        <v>9963</v>
      </c>
      <c r="CP90" s="368">
        <v>10127</v>
      </c>
      <c r="CQ90" s="368">
        <v>10240</v>
      </c>
      <c r="CR90" s="368">
        <v>10200</v>
      </c>
      <c r="CS90" s="368">
        <v>10317</v>
      </c>
      <c r="CT90" s="368">
        <v>10438</v>
      </c>
      <c r="CU90" s="368">
        <v>10540</v>
      </c>
      <c r="CV90" s="365">
        <v>10563</v>
      </c>
      <c r="CW90" s="365">
        <v>10474</v>
      </c>
      <c r="CX90" s="365">
        <v>10535</v>
      </c>
      <c r="CY90" s="365">
        <v>10583</v>
      </c>
      <c r="CZ90" s="365">
        <v>10621</v>
      </c>
      <c r="DA90" s="365">
        <v>10624</v>
      </c>
      <c r="DB90" s="365">
        <v>10781</v>
      </c>
      <c r="DC90" s="365">
        <v>10727</v>
      </c>
      <c r="DD90" s="365">
        <v>10748</v>
      </c>
      <c r="DE90" s="365">
        <v>10587</v>
      </c>
      <c r="DF90" s="365">
        <v>10715</v>
      </c>
      <c r="DG90" s="365">
        <v>10908</v>
      </c>
      <c r="DH90" s="368">
        <v>11064</v>
      </c>
      <c r="DI90" s="368">
        <v>11087</v>
      </c>
      <c r="DJ90" s="368">
        <v>11326</v>
      </c>
      <c r="DK90" s="368">
        <v>11263</v>
      </c>
      <c r="DL90" s="368">
        <v>11062</v>
      </c>
      <c r="DM90" s="368">
        <v>11059</v>
      </c>
      <c r="DN90" s="368">
        <v>11111</v>
      </c>
      <c r="DO90" s="368">
        <v>11150</v>
      </c>
      <c r="DP90" s="368">
        <v>11135</v>
      </c>
      <c r="DQ90" s="368">
        <v>10988</v>
      </c>
      <c r="DR90" s="368">
        <v>10886</v>
      </c>
      <c r="DS90" s="368">
        <v>10997</v>
      </c>
      <c r="DT90" s="365">
        <v>11081</v>
      </c>
      <c r="DU90" s="365">
        <v>11794</v>
      </c>
      <c r="DV90" s="365">
        <v>12202</v>
      </c>
      <c r="DW90" s="365">
        <v>12571</v>
      </c>
      <c r="DX90" s="365">
        <v>13040</v>
      </c>
      <c r="DY90" s="365">
        <v>13379</v>
      </c>
      <c r="DZ90" s="365">
        <v>13378</v>
      </c>
      <c r="EA90" s="365">
        <v>12747</v>
      </c>
      <c r="EB90" s="365">
        <v>12584</v>
      </c>
      <c r="EC90" s="365">
        <v>12364</v>
      </c>
      <c r="ED90" s="365">
        <v>12219</v>
      </c>
      <c r="EE90" s="365">
        <v>11917</v>
      </c>
      <c r="EF90" s="368">
        <v>11873</v>
      </c>
      <c r="EG90" s="368">
        <v>11670</v>
      </c>
      <c r="EH90" s="368">
        <v>11558</v>
      </c>
      <c r="EI90" s="368">
        <v>11455</v>
      </c>
      <c r="EJ90" s="368">
        <v>11312</v>
      </c>
      <c r="EK90" s="368">
        <v>11433</v>
      </c>
      <c r="EL90" s="368">
        <v>11411</v>
      </c>
      <c r="EM90" s="368">
        <v>11348</v>
      </c>
      <c r="EN90" s="368">
        <v>12482</v>
      </c>
      <c r="EO90" s="368">
        <v>12297</v>
      </c>
      <c r="EP90" s="368">
        <v>12382</v>
      </c>
      <c r="EQ90" s="368">
        <v>12594</v>
      </c>
      <c r="ER90" s="365">
        <v>12559</v>
      </c>
      <c r="ES90" s="365">
        <v>12658</v>
      </c>
      <c r="ET90" s="365">
        <v>13218</v>
      </c>
      <c r="EU90" s="365">
        <v>13229</v>
      </c>
      <c r="EV90" s="365">
        <v>13384</v>
      </c>
      <c r="EW90" s="365">
        <v>13537</v>
      </c>
      <c r="EX90" s="365">
        <v>14427</v>
      </c>
      <c r="EY90" s="365">
        <v>14535</v>
      </c>
      <c r="EZ90" s="365">
        <v>14353</v>
      </c>
      <c r="FA90" s="365">
        <v>14569</v>
      </c>
      <c r="FB90" s="365">
        <v>14932</v>
      </c>
      <c r="FC90" s="365">
        <v>15134</v>
      </c>
      <c r="FD90" s="368">
        <v>15405</v>
      </c>
      <c r="FE90" s="368">
        <v>15382</v>
      </c>
      <c r="FF90" s="368">
        <v>15239</v>
      </c>
      <c r="FG90" s="368">
        <v>15219</v>
      </c>
      <c r="FH90" s="368">
        <v>15271</v>
      </c>
      <c r="FI90" s="368">
        <v>15300</v>
      </c>
      <c r="FJ90" s="368">
        <v>15513</v>
      </c>
      <c r="FK90" s="368">
        <v>15739</v>
      </c>
      <c r="FL90" s="368">
        <v>15748</v>
      </c>
      <c r="FM90" s="368">
        <v>15813</v>
      </c>
      <c r="FN90" s="368">
        <v>15796</v>
      </c>
      <c r="FO90" s="368">
        <v>15908</v>
      </c>
      <c r="FP90" s="365">
        <v>16235</v>
      </c>
      <c r="FQ90" s="365">
        <v>16250</v>
      </c>
      <c r="FR90" s="365">
        <v>16408</v>
      </c>
      <c r="FS90" s="365">
        <v>16446</v>
      </c>
      <c r="FT90" s="365">
        <v>16385</v>
      </c>
      <c r="FU90" s="365">
        <v>16674</v>
      </c>
      <c r="FV90" s="365">
        <v>16876</v>
      </c>
      <c r="FW90" s="365">
        <v>16615</v>
      </c>
      <c r="FX90" s="365">
        <v>16830</v>
      </c>
      <c r="FY90" s="365">
        <v>16877</v>
      </c>
      <c r="FZ90" s="365">
        <v>16749</v>
      </c>
      <c r="GA90" s="365">
        <v>16848</v>
      </c>
      <c r="GB90" s="365">
        <v>17326</v>
      </c>
      <c r="GC90" s="365">
        <v>17111</v>
      </c>
      <c r="GD90" s="365">
        <v>16932</v>
      </c>
      <c r="GE90" s="365">
        <v>16722</v>
      </c>
      <c r="GF90" s="374">
        <v>16817</v>
      </c>
      <c r="GG90" s="365">
        <v>15228</v>
      </c>
      <c r="GH90" s="315">
        <v>-1589</v>
      </c>
      <c r="GI90" s="316">
        <v>90.551227924124404</v>
      </c>
      <c r="GJ90" s="315">
        <v>-1620</v>
      </c>
      <c r="GK90" s="316">
        <v>90.384615384615401</v>
      </c>
    </row>
    <row r="91" spans="1:193" ht="15" outlineLevel="2">
      <c r="A91" s="363">
        <v>400</v>
      </c>
      <c r="B91" s="364" t="s">
        <v>537</v>
      </c>
      <c r="C91" s="335" t="s">
        <v>592</v>
      </c>
      <c r="D91" s="365">
        <v>6710</v>
      </c>
      <c r="E91" s="365">
        <v>6890</v>
      </c>
      <c r="F91" s="365">
        <v>6850</v>
      </c>
      <c r="G91" s="365">
        <v>6798</v>
      </c>
      <c r="H91" s="365">
        <v>6699</v>
      </c>
      <c r="I91" s="365">
        <v>6717</v>
      </c>
      <c r="J91" s="365">
        <v>6688</v>
      </c>
      <c r="K91" s="365">
        <v>6694</v>
      </c>
      <c r="L91" s="365">
        <v>6818</v>
      </c>
      <c r="M91" s="365">
        <v>6885</v>
      </c>
      <c r="N91" s="365">
        <v>6845</v>
      </c>
      <c r="O91" s="365">
        <v>7002</v>
      </c>
      <c r="P91" s="368">
        <v>7111</v>
      </c>
      <c r="Q91" s="368">
        <v>7206</v>
      </c>
      <c r="R91" s="371">
        <v>7232</v>
      </c>
      <c r="S91" s="368">
        <v>6892</v>
      </c>
      <c r="T91" s="368">
        <v>7418</v>
      </c>
      <c r="U91" s="368">
        <v>7556</v>
      </c>
      <c r="V91" s="368">
        <v>7679</v>
      </c>
      <c r="W91" s="368">
        <v>7712</v>
      </c>
      <c r="X91" s="368">
        <v>7806</v>
      </c>
      <c r="Y91" s="368">
        <v>7975</v>
      </c>
      <c r="Z91" s="368">
        <v>8181</v>
      </c>
      <c r="AA91" s="368">
        <v>8197</v>
      </c>
      <c r="AB91" s="365">
        <v>8077</v>
      </c>
      <c r="AC91" s="365">
        <v>8250</v>
      </c>
      <c r="AD91" s="365">
        <v>8317</v>
      </c>
      <c r="AE91" s="365">
        <v>8335</v>
      </c>
      <c r="AF91" s="365">
        <v>8386</v>
      </c>
      <c r="AG91" s="365">
        <v>8397</v>
      </c>
      <c r="AH91" s="365">
        <v>8455</v>
      </c>
      <c r="AI91" s="365">
        <v>8552</v>
      </c>
      <c r="AJ91" s="365">
        <v>8511</v>
      </c>
      <c r="AK91" s="365">
        <v>8617</v>
      </c>
      <c r="AL91" s="365">
        <v>8652</v>
      </c>
      <c r="AM91" s="365">
        <v>8696</v>
      </c>
      <c r="AN91" s="368">
        <v>8660</v>
      </c>
      <c r="AO91" s="368">
        <v>8664</v>
      </c>
      <c r="AP91" s="368">
        <v>8683</v>
      </c>
      <c r="AQ91" s="368">
        <v>8658</v>
      </c>
      <c r="AR91" s="368">
        <v>8706</v>
      </c>
      <c r="AS91" s="368">
        <v>8766</v>
      </c>
      <c r="AT91" s="368">
        <v>8762</v>
      </c>
      <c r="AU91" s="368">
        <v>8859</v>
      </c>
      <c r="AV91" s="368">
        <v>8855</v>
      </c>
      <c r="AW91" s="368">
        <v>8868</v>
      </c>
      <c r="AX91" s="368">
        <v>8868</v>
      </c>
      <c r="AY91" s="368">
        <v>8892</v>
      </c>
      <c r="AZ91" s="365">
        <v>8849</v>
      </c>
      <c r="BA91" s="365">
        <v>8876</v>
      </c>
      <c r="BB91" s="365">
        <v>8853</v>
      </c>
      <c r="BC91" s="365">
        <v>8908</v>
      </c>
      <c r="BD91" s="365">
        <v>8898</v>
      </c>
      <c r="BE91" s="365">
        <v>8932</v>
      </c>
      <c r="BF91" s="365">
        <v>8909</v>
      </c>
      <c r="BG91" s="365">
        <v>8849</v>
      </c>
      <c r="BH91" s="365">
        <v>8879</v>
      </c>
      <c r="BI91" s="365">
        <v>8832</v>
      </c>
      <c r="BJ91" s="365">
        <v>8864</v>
      </c>
      <c r="BK91" s="365">
        <v>8933</v>
      </c>
      <c r="BL91" s="368">
        <v>9002</v>
      </c>
      <c r="BM91" s="368">
        <v>9101</v>
      </c>
      <c r="BN91" s="368">
        <v>9161</v>
      </c>
      <c r="BO91" s="368">
        <v>9142</v>
      </c>
      <c r="BP91" s="368">
        <v>9150</v>
      </c>
      <c r="BQ91" s="368">
        <v>9193</v>
      </c>
      <c r="BR91" s="368">
        <v>9073</v>
      </c>
      <c r="BS91" s="368">
        <v>9040</v>
      </c>
      <c r="BT91" s="368">
        <v>8991</v>
      </c>
      <c r="BU91" s="368">
        <v>9071</v>
      </c>
      <c r="BV91" s="368">
        <v>9062</v>
      </c>
      <c r="BW91" s="368">
        <v>9090</v>
      </c>
      <c r="BX91" s="365">
        <v>9087</v>
      </c>
      <c r="BY91" s="365">
        <v>9028</v>
      </c>
      <c r="BZ91" s="365">
        <v>8847</v>
      </c>
      <c r="CA91" s="365">
        <v>8787</v>
      </c>
      <c r="CB91" s="365">
        <v>8724</v>
      </c>
      <c r="CC91" s="365">
        <v>8696</v>
      </c>
      <c r="CD91" s="365">
        <v>8678</v>
      </c>
      <c r="CE91" s="365">
        <v>8687</v>
      </c>
      <c r="CF91" s="365">
        <v>8613</v>
      </c>
      <c r="CG91" s="365">
        <v>8567</v>
      </c>
      <c r="CH91" s="365">
        <v>8581</v>
      </c>
      <c r="CI91" s="365">
        <v>8585</v>
      </c>
      <c r="CJ91" s="368">
        <v>8563</v>
      </c>
      <c r="CK91" s="368">
        <v>8641</v>
      </c>
      <c r="CL91" s="368">
        <v>8689</v>
      </c>
      <c r="CM91" s="368">
        <v>8669</v>
      </c>
      <c r="CN91" s="368">
        <v>8743</v>
      </c>
      <c r="CO91" s="368">
        <v>8821</v>
      </c>
      <c r="CP91" s="368">
        <v>8877</v>
      </c>
      <c r="CQ91" s="368">
        <v>8928</v>
      </c>
      <c r="CR91" s="368">
        <v>8906</v>
      </c>
      <c r="CS91" s="368">
        <v>8948</v>
      </c>
      <c r="CT91" s="368">
        <v>9043</v>
      </c>
      <c r="CU91" s="368">
        <v>9051</v>
      </c>
      <c r="CV91" s="365">
        <v>8994</v>
      </c>
      <c r="CW91" s="365">
        <v>8967</v>
      </c>
      <c r="CX91" s="365">
        <v>8941</v>
      </c>
      <c r="CY91" s="365">
        <v>9030</v>
      </c>
      <c r="CZ91" s="365">
        <v>9040</v>
      </c>
      <c r="DA91" s="365">
        <v>9027</v>
      </c>
      <c r="DB91" s="365">
        <v>9093</v>
      </c>
      <c r="DC91" s="365">
        <v>9128</v>
      </c>
      <c r="DD91" s="365">
        <v>9109</v>
      </c>
      <c r="DE91" s="365">
        <v>9079</v>
      </c>
      <c r="DF91" s="365">
        <v>9020</v>
      </c>
      <c r="DG91" s="365">
        <v>9087</v>
      </c>
      <c r="DH91" s="368">
        <v>9124</v>
      </c>
      <c r="DI91" s="368">
        <v>9126</v>
      </c>
      <c r="DJ91" s="368">
        <v>9177</v>
      </c>
      <c r="DK91" s="368">
        <v>9159</v>
      </c>
      <c r="DL91" s="368">
        <v>9057</v>
      </c>
      <c r="DM91" s="368">
        <v>9005</v>
      </c>
      <c r="DN91" s="368">
        <v>8961</v>
      </c>
      <c r="DO91" s="368">
        <v>9006</v>
      </c>
      <c r="DP91" s="368">
        <v>9038</v>
      </c>
      <c r="DQ91" s="368">
        <v>8911</v>
      </c>
      <c r="DR91" s="368">
        <v>8841</v>
      </c>
      <c r="DS91" s="368">
        <v>8941</v>
      </c>
      <c r="DT91" s="365">
        <v>9000</v>
      </c>
      <c r="DU91" s="365">
        <v>9027</v>
      </c>
      <c r="DV91" s="365">
        <v>9113</v>
      </c>
      <c r="DW91" s="365">
        <v>9226</v>
      </c>
      <c r="DX91" s="365">
        <v>9427</v>
      </c>
      <c r="DY91" s="365">
        <v>9474</v>
      </c>
      <c r="DZ91" s="365">
        <v>9571</v>
      </c>
      <c r="EA91" s="365">
        <v>9393</v>
      </c>
      <c r="EB91" s="365">
        <v>9400</v>
      </c>
      <c r="EC91" s="365">
        <v>9391</v>
      </c>
      <c r="ED91" s="365">
        <v>9286</v>
      </c>
      <c r="EE91" s="365">
        <v>9186</v>
      </c>
      <c r="EF91" s="368">
        <v>9196</v>
      </c>
      <c r="EG91" s="368">
        <v>9092</v>
      </c>
      <c r="EH91" s="368">
        <v>9029</v>
      </c>
      <c r="EI91" s="368">
        <v>8944</v>
      </c>
      <c r="EJ91" s="368">
        <v>8983</v>
      </c>
      <c r="EK91" s="368">
        <v>8997</v>
      </c>
      <c r="EL91" s="368">
        <v>8998</v>
      </c>
      <c r="EM91" s="368">
        <v>8955</v>
      </c>
      <c r="EN91" s="368">
        <v>9067</v>
      </c>
      <c r="EO91" s="368">
        <v>8962</v>
      </c>
      <c r="EP91" s="368">
        <v>8913</v>
      </c>
      <c r="EQ91" s="368">
        <v>8964</v>
      </c>
      <c r="ER91" s="365">
        <v>9041</v>
      </c>
      <c r="ES91" s="365">
        <v>9060</v>
      </c>
      <c r="ET91" s="365">
        <v>9304</v>
      </c>
      <c r="EU91" s="365">
        <v>9320</v>
      </c>
      <c r="EV91" s="365">
        <v>9396</v>
      </c>
      <c r="EW91" s="365">
        <v>9409</v>
      </c>
      <c r="EX91" s="365">
        <v>9755</v>
      </c>
      <c r="EY91" s="365">
        <v>9795</v>
      </c>
      <c r="EZ91" s="365">
        <v>9797</v>
      </c>
      <c r="FA91" s="365">
        <v>9791</v>
      </c>
      <c r="FB91" s="365">
        <v>9728</v>
      </c>
      <c r="FC91" s="365">
        <v>9814</v>
      </c>
      <c r="FD91" s="368">
        <v>10006</v>
      </c>
      <c r="FE91" s="368">
        <v>9981</v>
      </c>
      <c r="FF91" s="368">
        <v>9905</v>
      </c>
      <c r="FG91" s="368">
        <v>9910</v>
      </c>
      <c r="FH91" s="368">
        <v>9933</v>
      </c>
      <c r="FI91" s="368">
        <v>10011</v>
      </c>
      <c r="FJ91" s="368">
        <v>9956</v>
      </c>
      <c r="FK91" s="368">
        <v>9999</v>
      </c>
      <c r="FL91" s="368">
        <v>9979</v>
      </c>
      <c r="FM91" s="368">
        <v>9985</v>
      </c>
      <c r="FN91" s="368">
        <v>10050</v>
      </c>
      <c r="FO91" s="368">
        <v>10079</v>
      </c>
      <c r="FP91" s="365">
        <v>10197</v>
      </c>
      <c r="FQ91" s="365">
        <v>10188</v>
      </c>
      <c r="FR91" s="365">
        <v>10208</v>
      </c>
      <c r="FS91" s="365">
        <v>10128</v>
      </c>
      <c r="FT91" s="365">
        <v>10132</v>
      </c>
      <c r="FU91" s="365">
        <v>10213</v>
      </c>
      <c r="FV91" s="365">
        <v>10289</v>
      </c>
      <c r="FW91" s="365">
        <v>10262</v>
      </c>
      <c r="FX91" s="365">
        <v>10297</v>
      </c>
      <c r="FY91" s="365">
        <v>10313</v>
      </c>
      <c r="FZ91" s="365">
        <v>10273</v>
      </c>
      <c r="GA91" s="365">
        <v>10262</v>
      </c>
      <c r="GB91" s="365">
        <v>10409</v>
      </c>
      <c r="GC91" s="365">
        <v>10326</v>
      </c>
      <c r="GD91" s="365">
        <v>10382</v>
      </c>
      <c r="GE91" s="365">
        <v>10366</v>
      </c>
      <c r="GF91" s="374">
        <v>10457</v>
      </c>
      <c r="GG91" s="365">
        <v>10148</v>
      </c>
      <c r="GH91" s="315">
        <v>-309</v>
      </c>
      <c r="GI91" s="316">
        <v>97.045041598928904</v>
      </c>
      <c r="GJ91" s="315">
        <v>-114</v>
      </c>
      <c r="GK91" s="316">
        <v>98.8891054375365</v>
      </c>
    </row>
    <row r="92" spans="1:193" ht="15" outlineLevel="2">
      <c r="A92" s="363">
        <v>440</v>
      </c>
      <c r="B92" s="364" t="s">
        <v>537</v>
      </c>
      <c r="C92" s="335" t="s">
        <v>427</v>
      </c>
      <c r="D92" s="365">
        <v>16541</v>
      </c>
      <c r="E92" s="365">
        <v>16691</v>
      </c>
      <c r="F92" s="365">
        <v>16714</v>
      </c>
      <c r="G92" s="365">
        <v>16515</v>
      </c>
      <c r="H92" s="365">
        <v>16458</v>
      </c>
      <c r="I92" s="365">
        <v>16564</v>
      </c>
      <c r="J92" s="365">
        <v>16383</v>
      </c>
      <c r="K92" s="365">
        <v>16564</v>
      </c>
      <c r="L92" s="365">
        <v>16146</v>
      </c>
      <c r="M92" s="365">
        <v>16100</v>
      </c>
      <c r="N92" s="365">
        <v>16166</v>
      </c>
      <c r="O92" s="365">
        <v>16451</v>
      </c>
      <c r="P92" s="368">
        <v>16373</v>
      </c>
      <c r="Q92" s="368">
        <v>16271</v>
      </c>
      <c r="R92" s="371">
        <v>16296</v>
      </c>
      <c r="S92" s="368">
        <v>11899</v>
      </c>
      <c r="T92" s="368">
        <v>16210</v>
      </c>
      <c r="U92" s="368">
        <v>16106</v>
      </c>
      <c r="V92" s="368">
        <v>15924</v>
      </c>
      <c r="W92" s="368">
        <v>15638</v>
      </c>
      <c r="X92" s="368">
        <v>15610</v>
      </c>
      <c r="Y92" s="368">
        <v>15608</v>
      </c>
      <c r="Z92" s="368">
        <v>15672</v>
      </c>
      <c r="AA92" s="368">
        <v>15652</v>
      </c>
      <c r="AB92" s="365">
        <v>16113</v>
      </c>
      <c r="AC92" s="365">
        <v>16235</v>
      </c>
      <c r="AD92" s="365">
        <v>16509</v>
      </c>
      <c r="AE92" s="365">
        <v>16496</v>
      </c>
      <c r="AF92" s="365">
        <v>16450</v>
      </c>
      <c r="AG92" s="365">
        <v>16512</v>
      </c>
      <c r="AH92" s="365">
        <v>16434</v>
      </c>
      <c r="AI92" s="365">
        <v>16595</v>
      </c>
      <c r="AJ92" s="365">
        <v>16619</v>
      </c>
      <c r="AK92" s="365">
        <v>17095</v>
      </c>
      <c r="AL92" s="365">
        <v>16922</v>
      </c>
      <c r="AM92" s="365">
        <v>16841</v>
      </c>
      <c r="AN92" s="368">
        <v>16889</v>
      </c>
      <c r="AO92" s="368">
        <v>17051</v>
      </c>
      <c r="AP92" s="368">
        <v>17005</v>
      </c>
      <c r="AQ92" s="368">
        <v>16984</v>
      </c>
      <c r="AR92" s="368">
        <v>16915</v>
      </c>
      <c r="AS92" s="368">
        <v>16982</v>
      </c>
      <c r="AT92" s="368">
        <v>16874</v>
      </c>
      <c r="AU92" s="368">
        <v>17035</v>
      </c>
      <c r="AV92" s="368">
        <v>16904</v>
      </c>
      <c r="AW92" s="368">
        <v>16855</v>
      </c>
      <c r="AX92" s="368">
        <v>16777</v>
      </c>
      <c r="AY92" s="368">
        <v>16787</v>
      </c>
      <c r="AZ92" s="365">
        <v>16728</v>
      </c>
      <c r="BA92" s="365">
        <v>16813</v>
      </c>
      <c r="BB92" s="365">
        <v>16669</v>
      </c>
      <c r="BC92" s="365">
        <v>15933</v>
      </c>
      <c r="BD92" s="365">
        <v>15957</v>
      </c>
      <c r="BE92" s="365">
        <v>16107</v>
      </c>
      <c r="BF92" s="365">
        <v>16155</v>
      </c>
      <c r="BG92" s="365">
        <v>16108</v>
      </c>
      <c r="BH92" s="365">
        <v>16133</v>
      </c>
      <c r="BI92" s="365">
        <v>16115</v>
      </c>
      <c r="BJ92" s="365">
        <v>16212</v>
      </c>
      <c r="BK92" s="365">
        <v>16247</v>
      </c>
      <c r="BL92" s="368">
        <v>16311</v>
      </c>
      <c r="BM92" s="368">
        <v>16363</v>
      </c>
      <c r="BN92" s="368">
        <v>16344</v>
      </c>
      <c r="BO92" s="368">
        <v>16241</v>
      </c>
      <c r="BP92" s="368">
        <v>16161</v>
      </c>
      <c r="BQ92" s="368">
        <v>16133</v>
      </c>
      <c r="BR92" s="368">
        <v>16247</v>
      </c>
      <c r="BS92" s="368">
        <v>16123</v>
      </c>
      <c r="BT92" s="368">
        <v>16081</v>
      </c>
      <c r="BU92" s="368">
        <v>15971</v>
      </c>
      <c r="BV92" s="368">
        <v>15911</v>
      </c>
      <c r="BW92" s="368">
        <v>16027</v>
      </c>
      <c r="BX92" s="365">
        <v>16282</v>
      </c>
      <c r="BY92" s="365">
        <v>16142</v>
      </c>
      <c r="BZ92" s="365">
        <v>15893</v>
      </c>
      <c r="CA92" s="365">
        <v>15532</v>
      </c>
      <c r="CB92" s="365">
        <v>15352</v>
      </c>
      <c r="CC92" s="365">
        <v>15281</v>
      </c>
      <c r="CD92" s="365">
        <v>15162</v>
      </c>
      <c r="CE92" s="365">
        <v>15131</v>
      </c>
      <c r="CF92" s="365">
        <v>14992</v>
      </c>
      <c r="CG92" s="365">
        <v>14849</v>
      </c>
      <c r="CH92" s="365">
        <v>14842</v>
      </c>
      <c r="CI92" s="365">
        <v>14806</v>
      </c>
      <c r="CJ92" s="368">
        <v>14757</v>
      </c>
      <c r="CK92" s="368">
        <v>14804</v>
      </c>
      <c r="CL92" s="368">
        <v>14914</v>
      </c>
      <c r="CM92" s="368">
        <v>14886</v>
      </c>
      <c r="CN92" s="368">
        <v>14887</v>
      </c>
      <c r="CO92" s="368">
        <v>15013</v>
      </c>
      <c r="CP92" s="368">
        <v>15049</v>
      </c>
      <c r="CQ92" s="368">
        <v>15032</v>
      </c>
      <c r="CR92" s="368">
        <v>15959</v>
      </c>
      <c r="CS92" s="368">
        <v>15961</v>
      </c>
      <c r="CT92" s="368">
        <v>15978</v>
      </c>
      <c r="CU92" s="368">
        <v>16117</v>
      </c>
      <c r="CV92" s="365">
        <v>16064</v>
      </c>
      <c r="CW92" s="365">
        <v>16048</v>
      </c>
      <c r="CX92" s="365">
        <v>16005</v>
      </c>
      <c r="CY92" s="365">
        <v>16038</v>
      </c>
      <c r="CZ92" s="365">
        <v>16052</v>
      </c>
      <c r="DA92" s="365">
        <v>16059</v>
      </c>
      <c r="DB92" s="365">
        <v>16000</v>
      </c>
      <c r="DC92" s="365">
        <v>16042</v>
      </c>
      <c r="DD92" s="365">
        <v>16012</v>
      </c>
      <c r="DE92" s="365">
        <v>16131</v>
      </c>
      <c r="DF92" s="365">
        <v>16186</v>
      </c>
      <c r="DG92" s="365">
        <v>16276</v>
      </c>
      <c r="DH92" s="368">
        <v>16295</v>
      </c>
      <c r="DI92" s="368">
        <v>16274</v>
      </c>
      <c r="DJ92" s="368">
        <v>16274</v>
      </c>
      <c r="DK92" s="368">
        <v>16256</v>
      </c>
      <c r="DL92" s="368">
        <v>16200</v>
      </c>
      <c r="DM92" s="368">
        <v>16151</v>
      </c>
      <c r="DN92" s="368">
        <v>16096</v>
      </c>
      <c r="DO92" s="368">
        <v>16072</v>
      </c>
      <c r="DP92" s="368">
        <v>16153</v>
      </c>
      <c r="DQ92" s="368">
        <v>16111</v>
      </c>
      <c r="DR92" s="368">
        <v>16056</v>
      </c>
      <c r="DS92" s="368">
        <v>16307</v>
      </c>
      <c r="DT92" s="365">
        <v>16440</v>
      </c>
      <c r="DU92" s="365">
        <v>17089</v>
      </c>
      <c r="DV92" s="365">
        <v>17465</v>
      </c>
      <c r="DW92" s="365">
        <v>17723</v>
      </c>
      <c r="DX92" s="365">
        <v>18400</v>
      </c>
      <c r="DY92" s="365">
        <v>18567</v>
      </c>
      <c r="DZ92" s="365">
        <v>18539</v>
      </c>
      <c r="EA92" s="365">
        <v>17973</v>
      </c>
      <c r="EB92" s="365">
        <v>18045</v>
      </c>
      <c r="EC92" s="365">
        <v>17936</v>
      </c>
      <c r="ED92" s="365">
        <v>17777</v>
      </c>
      <c r="EE92" s="365">
        <v>17565</v>
      </c>
      <c r="EF92" s="368">
        <v>17583</v>
      </c>
      <c r="EG92" s="368">
        <v>17484</v>
      </c>
      <c r="EH92" s="368">
        <v>17350</v>
      </c>
      <c r="EI92" s="368">
        <v>17430</v>
      </c>
      <c r="EJ92" s="368">
        <v>17458</v>
      </c>
      <c r="EK92" s="368">
        <v>17532</v>
      </c>
      <c r="EL92" s="368">
        <v>17593</v>
      </c>
      <c r="EM92" s="368">
        <v>17552</v>
      </c>
      <c r="EN92" s="368">
        <v>18332</v>
      </c>
      <c r="EO92" s="368">
        <v>18254</v>
      </c>
      <c r="EP92" s="368">
        <v>18428</v>
      </c>
      <c r="EQ92" s="368">
        <v>18605</v>
      </c>
      <c r="ER92" s="365">
        <v>18796</v>
      </c>
      <c r="ES92" s="365">
        <v>18880</v>
      </c>
      <c r="ET92" s="365">
        <v>19666</v>
      </c>
      <c r="EU92" s="365">
        <v>19669</v>
      </c>
      <c r="EV92" s="365">
        <v>19869</v>
      </c>
      <c r="EW92" s="365">
        <v>20115</v>
      </c>
      <c r="EX92" s="365">
        <v>21154</v>
      </c>
      <c r="EY92" s="365">
        <v>21340</v>
      </c>
      <c r="EZ92" s="365">
        <v>21477</v>
      </c>
      <c r="FA92" s="365">
        <v>22042</v>
      </c>
      <c r="FB92" s="365">
        <v>22182</v>
      </c>
      <c r="FC92" s="365">
        <v>24156</v>
      </c>
      <c r="FD92" s="368">
        <v>24498</v>
      </c>
      <c r="FE92" s="368">
        <v>24476</v>
      </c>
      <c r="FF92" s="368">
        <v>24472</v>
      </c>
      <c r="FG92" s="368">
        <v>26060</v>
      </c>
      <c r="FH92" s="368">
        <v>26190</v>
      </c>
      <c r="FI92" s="368">
        <v>26218</v>
      </c>
      <c r="FJ92" s="368">
        <v>26320</v>
      </c>
      <c r="FK92" s="368">
        <v>25582</v>
      </c>
      <c r="FL92" s="368">
        <v>25424</v>
      </c>
      <c r="FM92" s="368">
        <v>25478</v>
      </c>
      <c r="FN92" s="368">
        <v>25570</v>
      </c>
      <c r="FO92" s="368">
        <v>25763</v>
      </c>
      <c r="FP92" s="365">
        <v>26144</v>
      </c>
      <c r="FQ92" s="365">
        <v>26335</v>
      </c>
      <c r="FR92" s="365">
        <v>26472</v>
      </c>
      <c r="FS92" s="365">
        <v>26546</v>
      </c>
      <c r="FT92" s="365">
        <v>26507</v>
      </c>
      <c r="FU92" s="365">
        <v>26688</v>
      </c>
      <c r="FV92" s="365">
        <v>26855</v>
      </c>
      <c r="FW92" s="365">
        <v>26832</v>
      </c>
      <c r="FX92" s="365">
        <v>27070</v>
      </c>
      <c r="FY92" s="365">
        <v>27267</v>
      </c>
      <c r="FZ92" s="365">
        <v>27292</v>
      </c>
      <c r="GA92" s="365">
        <v>27302</v>
      </c>
      <c r="GB92" s="365">
        <v>27776</v>
      </c>
      <c r="GC92" s="365">
        <v>28003</v>
      </c>
      <c r="GD92" s="365">
        <v>27998</v>
      </c>
      <c r="GE92" s="365">
        <v>27857</v>
      </c>
      <c r="GF92" s="374">
        <v>28104</v>
      </c>
      <c r="GG92" s="365">
        <v>23173</v>
      </c>
      <c r="GH92" s="315">
        <v>-4931</v>
      </c>
      <c r="GI92" s="316">
        <v>82.454454881867306</v>
      </c>
      <c r="GJ92" s="315">
        <v>-4129</v>
      </c>
      <c r="GK92" s="316">
        <v>84.8765658193539</v>
      </c>
    </row>
    <row r="93" spans="1:193" ht="15" outlineLevel="2">
      <c r="A93" s="363">
        <v>483</v>
      </c>
      <c r="B93" s="364" t="s">
        <v>537</v>
      </c>
      <c r="C93" s="335" t="s">
        <v>431</v>
      </c>
      <c r="D93" s="365">
        <v>9285</v>
      </c>
      <c r="E93" s="365">
        <v>9331</v>
      </c>
      <c r="F93" s="365">
        <v>9320</v>
      </c>
      <c r="G93" s="365">
        <v>9251</v>
      </c>
      <c r="H93" s="365">
        <v>9241</v>
      </c>
      <c r="I93" s="365">
        <v>9353</v>
      </c>
      <c r="J93" s="365">
        <v>9335</v>
      </c>
      <c r="K93" s="365">
        <v>9279</v>
      </c>
      <c r="L93" s="365">
        <v>9327</v>
      </c>
      <c r="M93" s="365">
        <v>9520</v>
      </c>
      <c r="N93" s="365">
        <v>9598</v>
      </c>
      <c r="O93" s="365">
        <v>9642</v>
      </c>
      <c r="P93" s="368">
        <v>9576</v>
      </c>
      <c r="Q93" s="368">
        <v>9624</v>
      </c>
      <c r="R93" s="371">
        <v>9611</v>
      </c>
      <c r="S93" s="368">
        <v>8286</v>
      </c>
      <c r="T93" s="368">
        <v>9702</v>
      </c>
      <c r="U93" s="368">
        <v>9766</v>
      </c>
      <c r="V93" s="368">
        <v>9782</v>
      </c>
      <c r="W93" s="368">
        <v>9799</v>
      </c>
      <c r="X93" s="368">
        <v>9915</v>
      </c>
      <c r="Y93" s="368">
        <v>9911</v>
      </c>
      <c r="Z93" s="368">
        <v>9931</v>
      </c>
      <c r="AA93" s="368">
        <v>9839</v>
      </c>
      <c r="AB93" s="365">
        <v>9846</v>
      </c>
      <c r="AC93" s="365">
        <v>9821</v>
      </c>
      <c r="AD93" s="365">
        <v>9791</v>
      </c>
      <c r="AE93" s="365">
        <v>9849</v>
      </c>
      <c r="AF93" s="365">
        <v>9853</v>
      </c>
      <c r="AG93" s="365">
        <v>9965</v>
      </c>
      <c r="AH93" s="365">
        <v>10009</v>
      </c>
      <c r="AI93" s="365">
        <v>9995</v>
      </c>
      <c r="AJ93" s="365">
        <v>9972</v>
      </c>
      <c r="AK93" s="365">
        <v>10019</v>
      </c>
      <c r="AL93" s="365">
        <v>10019</v>
      </c>
      <c r="AM93" s="365">
        <v>10070</v>
      </c>
      <c r="AN93" s="368">
        <v>10082</v>
      </c>
      <c r="AO93" s="368">
        <v>10022</v>
      </c>
      <c r="AP93" s="368">
        <v>10010</v>
      </c>
      <c r="AQ93" s="368">
        <v>10052</v>
      </c>
      <c r="AR93" s="368">
        <v>10066</v>
      </c>
      <c r="AS93" s="368">
        <v>10009</v>
      </c>
      <c r="AT93" s="368">
        <v>10006</v>
      </c>
      <c r="AU93" s="368">
        <v>9976</v>
      </c>
      <c r="AV93" s="368">
        <v>9853</v>
      </c>
      <c r="AW93" s="368">
        <v>9836</v>
      </c>
      <c r="AX93" s="368">
        <v>9807</v>
      </c>
      <c r="AY93" s="368">
        <v>9736</v>
      </c>
      <c r="AZ93" s="365">
        <v>9682</v>
      </c>
      <c r="BA93" s="365">
        <v>9629</v>
      </c>
      <c r="BB93" s="365">
        <v>9571</v>
      </c>
      <c r="BC93" s="365">
        <v>9214</v>
      </c>
      <c r="BD93" s="365">
        <v>9183</v>
      </c>
      <c r="BE93" s="365">
        <v>9188</v>
      </c>
      <c r="BF93" s="365">
        <v>9162</v>
      </c>
      <c r="BG93" s="365">
        <v>9093</v>
      </c>
      <c r="BH93" s="365">
        <v>9079</v>
      </c>
      <c r="BI93" s="365">
        <v>9009</v>
      </c>
      <c r="BJ93" s="365">
        <v>8971</v>
      </c>
      <c r="BK93" s="365">
        <v>9014</v>
      </c>
      <c r="BL93" s="368">
        <v>9021</v>
      </c>
      <c r="BM93" s="368">
        <v>9060</v>
      </c>
      <c r="BN93" s="368">
        <v>9067</v>
      </c>
      <c r="BO93" s="368">
        <v>9021</v>
      </c>
      <c r="BP93" s="368">
        <v>9058</v>
      </c>
      <c r="BQ93" s="368">
        <v>9054</v>
      </c>
      <c r="BR93" s="368">
        <v>8983</v>
      </c>
      <c r="BS93" s="368">
        <v>8943</v>
      </c>
      <c r="BT93" s="368">
        <v>8879</v>
      </c>
      <c r="BU93" s="368">
        <v>8863</v>
      </c>
      <c r="BV93" s="368">
        <v>8854</v>
      </c>
      <c r="BW93" s="368">
        <v>8873</v>
      </c>
      <c r="BX93" s="365">
        <v>8874</v>
      </c>
      <c r="BY93" s="365">
        <v>8831</v>
      </c>
      <c r="BZ93" s="365">
        <v>8826</v>
      </c>
      <c r="CA93" s="365">
        <v>8798</v>
      </c>
      <c r="CB93" s="365">
        <v>8737</v>
      </c>
      <c r="CC93" s="365">
        <v>8657</v>
      </c>
      <c r="CD93" s="365">
        <v>8618</v>
      </c>
      <c r="CE93" s="365">
        <v>8593</v>
      </c>
      <c r="CF93" s="365">
        <v>8689</v>
      </c>
      <c r="CG93" s="365">
        <v>8665</v>
      </c>
      <c r="CH93" s="365">
        <v>8673</v>
      </c>
      <c r="CI93" s="365">
        <v>8644</v>
      </c>
      <c r="CJ93" s="368">
        <v>8642</v>
      </c>
      <c r="CK93" s="368">
        <v>8638</v>
      </c>
      <c r="CL93" s="368">
        <v>8617</v>
      </c>
      <c r="CM93" s="368">
        <v>8609</v>
      </c>
      <c r="CN93" s="368">
        <v>8629</v>
      </c>
      <c r="CO93" s="368">
        <v>8697</v>
      </c>
      <c r="CP93" s="368">
        <v>8754</v>
      </c>
      <c r="CQ93" s="368">
        <v>8767</v>
      </c>
      <c r="CR93" s="368">
        <v>8770</v>
      </c>
      <c r="CS93" s="368">
        <v>8755</v>
      </c>
      <c r="CT93" s="368">
        <v>8824</v>
      </c>
      <c r="CU93" s="368">
        <v>8837</v>
      </c>
      <c r="CV93" s="365">
        <v>8833</v>
      </c>
      <c r="CW93" s="365">
        <v>8840</v>
      </c>
      <c r="CX93" s="365">
        <v>8782</v>
      </c>
      <c r="CY93" s="365">
        <v>8808</v>
      </c>
      <c r="CZ93" s="365">
        <v>8820</v>
      </c>
      <c r="DA93" s="365">
        <v>8771</v>
      </c>
      <c r="DB93" s="365">
        <v>8740</v>
      </c>
      <c r="DC93" s="365">
        <v>8734</v>
      </c>
      <c r="DD93" s="365">
        <v>8705</v>
      </c>
      <c r="DE93" s="365">
        <v>8641</v>
      </c>
      <c r="DF93" s="365">
        <v>8624</v>
      </c>
      <c r="DG93" s="365">
        <v>8647</v>
      </c>
      <c r="DH93" s="368">
        <v>8605</v>
      </c>
      <c r="DI93" s="368">
        <v>8542</v>
      </c>
      <c r="DJ93" s="368">
        <v>8503</v>
      </c>
      <c r="DK93" s="368">
        <v>8465</v>
      </c>
      <c r="DL93" s="368">
        <v>8383</v>
      </c>
      <c r="DM93" s="368">
        <v>8310</v>
      </c>
      <c r="DN93" s="368">
        <v>8252</v>
      </c>
      <c r="DO93" s="368">
        <v>8224</v>
      </c>
      <c r="DP93" s="368">
        <v>8214</v>
      </c>
      <c r="DQ93" s="368">
        <v>8169</v>
      </c>
      <c r="DR93" s="368">
        <v>8132</v>
      </c>
      <c r="DS93" s="368">
        <v>8204</v>
      </c>
      <c r="DT93" s="365">
        <v>8239</v>
      </c>
      <c r="DU93" s="365">
        <v>8274</v>
      </c>
      <c r="DV93" s="365">
        <v>8237</v>
      </c>
      <c r="DW93" s="365">
        <v>8247</v>
      </c>
      <c r="DX93" s="365">
        <v>8309</v>
      </c>
      <c r="DY93" s="365">
        <v>8304</v>
      </c>
      <c r="DZ93" s="365">
        <v>8286</v>
      </c>
      <c r="EA93" s="365">
        <v>8213</v>
      </c>
      <c r="EB93" s="365">
        <v>8226</v>
      </c>
      <c r="EC93" s="365">
        <v>8221</v>
      </c>
      <c r="ED93" s="365">
        <v>8210</v>
      </c>
      <c r="EE93" s="365">
        <v>8176</v>
      </c>
      <c r="EF93" s="368">
        <v>8186</v>
      </c>
      <c r="EG93" s="368">
        <v>8157</v>
      </c>
      <c r="EH93" s="368">
        <v>8126</v>
      </c>
      <c r="EI93" s="368">
        <v>8080</v>
      </c>
      <c r="EJ93" s="368">
        <v>8075</v>
      </c>
      <c r="EK93" s="368">
        <v>8029</v>
      </c>
      <c r="EL93" s="368">
        <v>8055</v>
      </c>
      <c r="EM93" s="368">
        <v>8038</v>
      </c>
      <c r="EN93" s="368">
        <v>8048</v>
      </c>
      <c r="EO93" s="368">
        <v>8084</v>
      </c>
      <c r="EP93" s="368">
        <v>8119</v>
      </c>
      <c r="EQ93" s="368">
        <v>8129</v>
      </c>
      <c r="ER93" s="365">
        <v>8146</v>
      </c>
      <c r="ES93" s="365">
        <v>8127</v>
      </c>
      <c r="ET93" s="365">
        <v>8108</v>
      </c>
      <c r="EU93" s="365">
        <v>8063</v>
      </c>
      <c r="EV93" s="365">
        <v>8036</v>
      </c>
      <c r="EW93" s="365">
        <v>8031</v>
      </c>
      <c r="EX93" s="365">
        <v>8004</v>
      </c>
      <c r="EY93" s="365">
        <v>8014</v>
      </c>
      <c r="EZ93" s="365">
        <v>7967</v>
      </c>
      <c r="FA93" s="365">
        <v>7964</v>
      </c>
      <c r="FB93" s="365">
        <v>7956</v>
      </c>
      <c r="FC93" s="365">
        <v>7976</v>
      </c>
      <c r="FD93" s="368">
        <v>7991</v>
      </c>
      <c r="FE93" s="368">
        <v>7992</v>
      </c>
      <c r="FF93" s="368">
        <v>7914</v>
      </c>
      <c r="FG93" s="368">
        <v>7864</v>
      </c>
      <c r="FH93" s="368">
        <v>7819</v>
      </c>
      <c r="FI93" s="368">
        <v>7788</v>
      </c>
      <c r="FJ93" s="368">
        <v>7776</v>
      </c>
      <c r="FK93" s="368">
        <v>7767</v>
      </c>
      <c r="FL93" s="368">
        <v>7727</v>
      </c>
      <c r="FM93" s="368">
        <v>7717</v>
      </c>
      <c r="FN93" s="368">
        <v>7697</v>
      </c>
      <c r="FO93" s="368">
        <v>7680</v>
      </c>
      <c r="FP93" s="365">
        <v>7681</v>
      </c>
      <c r="FQ93" s="365">
        <v>7704</v>
      </c>
      <c r="FR93" s="365">
        <v>7698</v>
      </c>
      <c r="FS93" s="365">
        <v>7640</v>
      </c>
      <c r="FT93" s="365">
        <v>7633</v>
      </c>
      <c r="FU93" s="365">
        <v>7634</v>
      </c>
      <c r="FV93" s="365">
        <v>7615</v>
      </c>
      <c r="FW93" s="365">
        <v>7595</v>
      </c>
      <c r="FX93" s="365">
        <v>7571</v>
      </c>
      <c r="FY93" s="365">
        <v>7590</v>
      </c>
      <c r="FZ93" s="365">
        <v>7552</v>
      </c>
      <c r="GA93" s="365">
        <v>7561</v>
      </c>
      <c r="GB93" s="365">
        <v>7599</v>
      </c>
      <c r="GC93" s="365">
        <v>7613</v>
      </c>
      <c r="GD93" s="365">
        <v>7570</v>
      </c>
      <c r="GE93" s="365">
        <v>7582</v>
      </c>
      <c r="GF93" s="374">
        <v>7582</v>
      </c>
      <c r="GG93" s="365">
        <v>7524</v>
      </c>
      <c r="GH93" s="315">
        <v>-58</v>
      </c>
      <c r="GI93" s="316">
        <v>99.235030335003998</v>
      </c>
      <c r="GJ93" s="315">
        <v>-37</v>
      </c>
      <c r="GK93" s="316">
        <v>99.510646739849193</v>
      </c>
    </row>
    <row r="94" spans="1:193" ht="15" outlineLevel="2">
      <c r="A94" s="363">
        <v>541</v>
      </c>
      <c r="B94" s="364" t="s">
        <v>537</v>
      </c>
      <c r="C94" s="335" t="s">
        <v>435</v>
      </c>
      <c r="D94" s="365">
        <v>11508</v>
      </c>
      <c r="E94" s="365">
        <v>11651</v>
      </c>
      <c r="F94" s="365">
        <v>11713</v>
      </c>
      <c r="G94" s="365">
        <v>11646</v>
      </c>
      <c r="H94" s="365">
        <v>11626</v>
      </c>
      <c r="I94" s="365">
        <v>11719</v>
      </c>
      <c r="J94" s="365">
        <v>11637</v>
      </c>
      <c r="K94" s="365">
        <v>11618</v>
      </c>
      <c r="L94" s="365">
        <v>11852</v>
      </c>
      <c r="M94" s="365">
        <v>11954</v>
      </c>
      <c r="N94" s="365">
        <v>11951</v>
      </c>
      <c r="O94" s="365">
        <v>11957</v>
      </c>
      <c r="P94" s="368">
        <v>11979</v>
      </c>
      <c r="Q94" s="368">
        <v>11939</v>
      </c>
      <c r="R94" s="371">
        <v>11967</v>
      </c>
      <c r="S94" s="368">
        <v>12259</v>
      </c>
      <c r="T94" s="368">
        <v>12319</v>
      </c>
      <c r="U94" s="368">
        <v>12351</v>
      </c>
      <c r="V94" s="368">
        <v>12291</v>
      </c>
      <c r="W94" s="368">
        <v>12224</v>
      </c>
      <c r="X94" s="368">
        <v>12189</v>
      </c>
      <c r="Y94" s="368">
        <v>12086</v>
      </c>
      <c r="Z94" s="368">
        <v>12024</v>
      </c>
      <c r="AA94" s="368">
        <v>11934</v>
      </c>
      <c r="AB94" s="365">
        <v>11756</v>
      </c>
      <c r="AC94" s="365">
        <v>11908</v>
      </c>
      <c r="AD94" s="365">
        <v>11826</v>
      </c>
      <c r="AE94" s="365">
        <v>11747</v>
      </c>
      <c r="AF94" s="365">
        <v>11753</v>
      </c>
      <c r="AG94" s="365">
        <v>11754</v>
      </c>
      <c r="AH94" s="365">
        <v>11740</v>
      </c>
      <c r="AI94" s="365">
        <v>11732</v>
      </c>
      <c r="AJ94" s="365">
        <v>11670</v>
      </c>
      <c r="AK94" s="365">
        <v>11704</v>
      </c>
      <c r="AL94" s="365">
        <v>11667</v>
      </c>
      <c r="AM94" s="365">
        <v>11706</v>
      </c>
      <c r="AN94" s="368">
        <v>11545</v>
      </c>
      <c r="AO94" s="368">
        <v>11789</v>
      </c>
      <c r="AP94" s="368">
        <v>11733</v>
      </c>
      <c r="AQ94" s="368">
        <v>11706</v>
      </c>
      <c r="AR94" s="368">
        <v>11738</v>
      </c>
      <c r="AS94" s="368">
        <v>11712</v>
      </c>
      <c r="AT94" s="368">
        <v>11730</v>
      </c>
      <c r="AU94" s="368">
        <v>11724</v>
      </c>
      <c r="AV94" s="368">
        <v>11608</v>
      </c>
      <c r="AW94" s="368">
        <v>11481</v>
      </c>
      <c r="AX94" s="368">
        <v>11455</v>
      </c>
      <c r="AY94" s="368">
        <v>11504</v>
      </c>
      <c r="AZ94" s="365">
        <v>11546</v>
      </c>
      <c r="BA94" s="365">
        <v>11520</v>
      </c>
      <c r="BB94" s="365">
        <v>11498</v>
      </c>
      <c r="BC94" s="365">
        <v>11445</v>
      </c>
      <c r="BD94" s="365">
        <v>11408</v>
      </c>
      <c r="BE94" s="365">
        <v>11312</v>
      </c>
      <c r="BF94" s="365">
        <v>11347</v>
      </c>
      <c r="BG94" s="365">
        <v>11290</v>
      </c>
      <c r="BH94" s="365">
        <v>11268</v>
      </c>
      <c r="BI94" s="365">
        <v>11233</v>
      </c>
      <c r="BJ94" s="365">
        <v>11232</v>
      </c>
      <c r="BK94" s="365">
        <v>11328</v>
      </c>
      <c r="BL94" s="368">
        <v>11351</v>
      </c>
      <c r="BM94" s="368">
        <v>11434</v>
      </c>
      <c r="BN94" s="368">
        <v>11469</v>
      </c>
      <c r="BO94" s="368">
        <v>11412</v>
      </c>
      <c r="BP94" s="368">
        <v>11484</v>
      </c>
      <c r="BQ94" s="368">
        <v>11438</v>
      </c>
      <c r="BR94" s="368">
        <v>11231</v>
      </c>
      <c r="BS94" s="368">
        <v>11118</v>
      </c>
      <c r="BT94" s="368">
        <v>11093</v>
      </c>
      <c r="BU94" s="368">
        <v>11083</v>
      </c>
      <c r="BV94" s="368">
        <v>11068</v>
      </c>
      <c r="BW94" s="368">
        <v>11111</v>
      </c>
      <c r="BX94" s="365">
        <v>11176</v>
      </c>
      <c r="BY94" s="365">
        <v>11142</v>
      </c>
      <c r="BZ94" s="365">
        <v>11062</v>
      </c>
      <c r="CA94" s="365">
        <v>11000</v>
      </c>
      <c r="CB94" s="365">
        <v>10996</v>
      </c>
      <c r="CC94" s="365">
        <v>10963</v>
      </c>
      <c r="CD94" s="365">
        <v>10953</v>
      </c>
      <c r="CE94" s="365">
        <v>10985</v>
      </c>
      <c r="CF94" s="365">
        <v>10956</v>
      </c>
      <c r="CG94" s="365">
        <v>10913</v>
      </c>
      <c r="CH94" s="365">
        <v>10865</v>
      </c>
      <c r="CI94" s="365">
        <v>10847</v>
      </c>
      <c r="CJ94" s="368">
        <v>10851</v>
      </c>
      <c r="CK94" s="368">
        <v>10893</v>
      </c>
      <c r="CL94" s="368">
        <v>10909</v>
      </c>
      <c r="CM94" s="368">
        <v>10899</v>
      </c>
      <c r="CN94" s="368">
        <v>10885</v>
      </c>
      <c r="CO94" s="368">
        <v>10896</v>
      </c>
      <c r="CP94" s="368">
        <v>10920</v>
      </c>
      <c r="CQ94" s="368">
        <v>10907</v>
      </c>
      <c r="CR94" s="368">
        <v>10906</v>
      </c>
      <c r="CS94" s="368">
        <v>10961</v>
      </c>
      <c r="CT94" s="368">
        <v>11063</v>
      </c>
      <c r="CU94" s="368">
        <v>11128</v>
      </c>
      <c r="CV94" s="365">
        <v>11113</v>
      </c>
      <c r="CW94" s="365">
        <v>11121</v>
      </c>
      <c r="CX94" s="365">
        <v>11095</v>
      </c>
      <c r="CY94" s="365">
        <v>11103</v>
      </c>
      <c r="CZ94" s="365">
        <v>11147</v>
      </c>
      <c r="DA94" s="365">
        <v>11160</v>
      </c>
      <c r="DB94" s="365">
        <v>11170</v>
      </c>
      <c r="DC94" s="365">
        <v>11164</v>
      </c>
      <c r="DD94" s="365">
        <v>11163</v>
      </c>
      <c r="DE94" s="365">
        <v>11168</v>
      </c>
      <c r="DF94" s="365">
        <v>11242</v>
      </c>
      <c r="DG94" s="365">
        <v>11218</v>
      </c>
      <c r="DH94" s="368">
        <v>11227</v>
      </c>
      <c r="DI94" s="368">
        <v>11312</v>
      </c>
      <c r="DJ94" s="368">
        <v>11300</v>
      </c>
      <c r="DK94" s="368">
        <v>11276</v>
      </c>
      <c r="DL94" s="368">
        <v>11230</v>
      </c>
      <c r="DM94" s="368">
        <v>11186</v>
      </c>
      <c r="DN94" s="368">
        <v>11162</v>
      </c>
      <c r="DO94" s="368">
        <v>11148</v>
      </c>
      <c r="DP94" s="368">
        <v>11180</v>
      </c>
      <c r="DQ94" s="368">
        <v>11152</v>
      </c>
      <c r="DR94" s="368">
        <v>11132</v>
      </c>
      <c r="DS94" s="368">
        <v>11255</v>
      </c>
      <c r="DT94" s="365">
        <v>11361</v>
      </c>
      <c r="DU94" s="365">
        <v>11649</v>
      </c>
      <c r="DV94" s="365">
        <v>11704</v>
      </c>
      <c r="DW94" s="365">
        <v>11742</v>
      </c>
      <c r="DX94" s="365">
        <v>11847</v>
      </c>
      <c r="DY94" s="365">
        <v>11908</v>
      </c>
      <c r="DZ94" s="365">
        <v>11884</v>
      </c>
      <c r="EA94" s="365">
        <v>11710</v>
      </c>
      <c r="EB94" s="365">
        <v>11794</v>
      </c>
      <c r="EC94" s="365">
        <v>11771</v>
      </c>
      <c r="ED94" s="365">
        <v>11699</v>
      </c>
      <c r="EE94" s="365">
        <v>11668</v>
      </c>
      <c r="EF94" s="368">
        <v>11644</v>
      </c>
      <c r="EG94" s="368">
        <v>11662</v>
      </c>
      <c r="EH94" s="368">
        <v>11657</v>
      </c>
      <c r="EI94" s="368">
        <v>11679</v>
      </c>
      <c r="EJ94" s="368">
        <v>11631</v>
      </c>
      <c r="EK94" s="368">
        <v>11602</v>
      </c>
      <c r="EL94" s="368">
        <v>11664</v>
      </c>
      <c r="EM94" s="368">
        <v>11701</v>
      </c>
      <c r="EN94" s="368">
        <v>11715</v>
      </c>
      <c r="EO94" s="368">
        <v>11651</v>
      </c>
      <c r="EP94" s="368">
        <v>11709</v>
      </c>
      <c r="EQ94" s="368">
        <v>11699</v>
      </c>
      <c r="ER94" s="365">
        <v>11756</v>
      </c>
      <c r="ES94" s="365">
        <v>11727</v>
      </c>
      <c r="ET94" s="365">
        <v>11868</v>
      </c>
      <c r="EU94" s="365">
        <v>11818</v>
      </c>
      <c r="EV94" s="365">
        <v>11882</v>
      </c>
      <c r="EW94" s="365">
        <v>11874</v>
      </c>
      <c r="EX94" s="365">
        <v>12207</v>
      </c>
      <c r="EY94" s="365">
        <v>12249</v>
      </c>
      <c r="EZ94" s="365">
        <v>12210</v>
      </c>
      <c r="FA94" s="365">
        <v>12262</v>
      </c>
      <c r="FB94" s="365">
        <v>12294</v>
      </c>
      <c r="FC94" s="365">
        <v>12400</v>
      </c>
      <c r="FD94" s="368">
        <v>12517</v>
      </c>
      <c r="FE94" s="368">
        <v>12496</v>
      </c>
      <c r="FF94" s="368">
        <v>12447</v>
      </c>
      <c r="FG94" s="368">
        <v>12498</v>
      </c>
      <c r="FH94" s="368">
        <v>12459</v>
      </c>
      <c r="FI94" s="368">
        <v>12474</v>
      </c>
      <c r="FJ94" s="368">
        <v>12473</v>
      </c>
      <c r="FK94" s="368">
        <v>12623</v>
      </c>
      <c r="FL94" s="368">
        <v>12636</v>
      </c>
      <c r="FM94" s="368">
        <v>12715</v>
      </c>
      <c r="FN94" s="368">
        <v>12712</v>
      </c>
      <c r="FO94" s="368">
        <v>12778</v>
      </c>
      <c r="FP94" s="365">
        <v>12840</v>
      </c>
      <c r="FQ94" s="365">
        <v>12894</v>
      </c>
      <c r="FR94" s="365">
        <v>12955</v>
      </c>
      <c r="FS94" s="365">
        <v>12975</v>
      </c>
      <c r="FT94" s="365">
        <v>12987</v>
      </c>
      <c r="FU94" s="365">
        <v>13034</v>
      </c>
      <c r="FV94" s="365">
        <v>13065</v>
      </c>
      <c r="FW94" s="365">
        <v>13117</v>
      </c>
      <c r="FX94" s="365">
        <v>13159</v>
      </c>
      <c r="FY94" s="365">
        <v>13132</v>
      </c>
      <c r="FZ94" s="365">
        <v>13153</v>
      </c>
      <c r="GA94" s="365">
        <v>13230</v>
      </c>
      <c r="GB94" s="365">
        <v>13342</v>
      </c>
      <c r="GC94" s="365">
        <v>13409</v>
      </c>
      <c r="GD94" s="365">
        <v>13358</v>
      </c>
      <c r="GE94" s="365">
        <v>13297</v>
      </c>
      <c r="GF94" s="374">
        <v>13326</v>
      </c>
      <c r="GG94" s="365">
        <v>12242</v>
      </c>
      <c r="GH94" s="315">
        <v>-1084</v>
      </c>
      <c r="GI94" s="316">
        <v>91.865526039321594</v>
      </c>
      <c r="GJ94" s="315">
        <v>-988</v>
      </c>
      <c r="GK94" s="316">
        <v>92.532123960695401</v>
      </c>
    </row>
    <row r="95" spans="1:193" ht="15" outlineLevel="2">
      <c r="A95" s="363">
        <v>607</v>
      </c>
      <c r="B95" s="364" t="s">
        <v>537</v>
      </c>
      <c r="C95" s="335" t="s">
        <v>442</v>
      </c>
      <c r="D95" s="365">
        <v>4309</v>
      </c>
      <c r="E95" s="365">
        <v>4322</v>
      </c>
      <c r="F95" s="365">
        <v>4333</v>
      </c>
      <c r="G95" s="365">
        <v>4391</v>
      </c>
      <c r="H95" s="365">
        <v>4360</v>
      </c>
      <c r="I95" s="365">
        <v>4406</v>
      </c>
      <c r="J95" s="365">
        <v>4316</v>
      </c>
      <c r="K95" s="365">
        <v>4388</v>
      </c>
      <c r="L95" s="365">
        <v>4282</v>
      </c>
      <c r="M95" s="365">
        <v>4267</v>
      </c>
      <c r="N95" s="365">
        <v>4209</v>
      </c>
      <c r="O95" s="365">
        <v>4183</v>
      </c>
      <c r="P95" s="368">
        <v>4216</v>
      </c>
      <c r="Q95" s="368">
        <v>4200</v>
      </c>
      <c r="R95" s="371">
        <v>4200</v>
      </c>
      <c r="S95" s="368">
        <v>4219</v>
      </c>
      <c r="T95" s="368">
        <v>4231</v>
      </c>
      <c r="U95" s="368">
        <v>4221</v>
      </c>
      <c r="V95" s="368">
        <v>4188</v>
      </c>
      <c r="W95" s="368">
        <v>4157</v>
      </c>
      <c r="X95" s="368">
        <v>4110</v>
      </c>
      <c r="Y95" s="368">
        <v>4126</v>
      </c>
      <c r="Z95" s="368">
        <v>4131</v>
      </c>
      <c r="AA95" s="368">
        <v>4086</v>
      </c>
      <c r="AB95" s="365">
        <v>4076</v>
      </c>
      <c r="AC95" s="365">
        <v>4164</v>
      </c>
      <c r="AD95" s="365">
        <v>4159</v>
      </c>
      <c r="AE95" s="365">
        <v>4125</v>
      </c>
      <c r="AF95" s="365">
        <v>4000</v>
      </c>
      <c r="AG95" s="365">
        <v>3871</v>
      </c>
      <c r="AH95" s="365">
        <v>3815</v>
      </c>
      <c r="AI95" s="365">
        <v>3808</v>
      </c>
      <c r="AJ95" s="365">
        <v>3803</v>
      </c>
      <c r="AK95" s="365">
        <v>3857</v>
      </c>
      <c r="AL95" s="365">
        <v>3870</v>
      </c>
      <c r="AM95" s="365">
        <v>3947</v>
      </c>
      <c r="AN95" s="368">
        <v>3925</v>
      </c>
      <c r="AO95" s="368">
        <v>4021</v>
      </c>
      <c r="AP95" s="368">
        <v>4004</v>
      </c>
      <c r="AQ95" s="368">
        <v>3979</v>
      </c>
      <c r="AR95" s="368">
        <v>4106</v>
      </c>
      <c r="AS95" s="368">
        <v>4138</v>
      </c>
      <c r="AT95" s="368">
        <v>4152</v>
      </c>
      <c r="AU95" s="368">
        <v>4147</v>
      </c>
      <c r="AV95" s="368">
        <v>4110</v>
      </c>
      <c r="AW95" s="368">
        <v>4110</v>
      </c>
      <c r="AX95" s="368">
        <v>4173</v>
      </c>
      <c r="AY95" s="368">
        <v>4171</v>
      </c>
      <c r="AZ95" s="365">
        <v>4202</v>
      </c>
      <c r="BA95" s="365">
        <v>4279</v>
      </c>
      <c r="BB95" s="365">
        <v>4235</v>
      </c>
      <c r="BC95" s="365">
        <v>4222</v>
      </c>
      <c r="BD95" s="365">
        <v>4197</v>
      </c>
      <c r="BE95" s="365">
        <v>4193</v>
      </c>
      <c r="BF95" s="365">
        <v>4222</v>
      </c>
      <c r="BG95" s="365">
        <v>4136</v>
      </c>
      <c r="BH95" s="365">
        <v>4176</v>
      </c>
      <c r="BI95" s="365">
        <v>4119</v>
      </c>
      <c r="BJ95" s="365">
        <v>4075</v>
      </c>
      <c r="BK95" s="365">
        <v>4100</v>
      </c>
      <c r="BL95" s="368">
        <v>4167</v>
      </c>
      <c r="BM95" s="368">
        <v>4242</v>
      </c>
      <c r="BN95" s="368">
        <v>4279</v>
      </c>
      <c r="BO95" s="368">
        <v>4285</v>
      </c>
      <c r="BP95" s="368">
        <v>4288</v>
      </c>
      <c r="BQ95" s="368">
        <v>4285</v>
      </c>
      <c r="BR95" s="368">
        <v>4107</v>
      </c>
      <c r="BS95" s="368">
        <v>4071</v>
      </c>
      <c r="BT95" s="368">
        <v>4037</v>
      </c>
      <c r="BU95" s="368">
        <v>4041</v>
      </c>
      <c r="BV95" s="368">
        <v>4025</v>
      </c>
      <c r="BW95" s="368">
        <v>4079</v>
      </c>
      <c r="BX95" s="365">
        <v>4172</v>
      </c>
      <c r="BY95" s="365">
        <v>4121</v>
      </c>
      <c r="BZ95" s="365">
        <v>4042</v>
      </c>
      <c r="CA95" s="365">
        <v>3958</v>
      </c>
      <c r="CB95" s="365">
        <v>3925</v>
      </c>
      <c r="CC95" s="365">
        <v>3842</v>
      </c>
      <c r="CD95" s="365">
        <v>3778</v>
      </c>
      <c r="CE95" s="365">
        <v>3804</v>
      </c>
      <c r="CF95" s="365">
        <v>3741</v>
      </c>
      <c r="CG95" s="365">
        <v>3721</v>
      </c>
      <c r="CH95" s="365">
        <v>3663</v>
      </c>
      <c r="CI95" s="365">
        <v>3659</v>
      </c>
      <c r="CJ95" s="368">
        <v>3628</v>
      </c>
      <c r="CK95" s="368">
        <v>3614</v>
      </c>
      <c r="CL95" s="368">
        <v>3556</v>
      </c>
      <c r="CM95" s="368">
        <v>3547</v>
      </c>
      <c r="CN95" s="368">
        <v>3556</v>
      </c>
      <c r="CO95" s="368">
        <v>3625</v>
      </c>
      <c r="CP95" s="368">
        <v>3680</v>
      </c>
      <c r="CQ95" s="368">
        <v>3674</v>
      </c>
      <c r="CR95" s="368">
        <v>3676</v>
      </c>
      <c r="CS95" s="368">
        <v>3805</v>
      </c>
      <c r="CT95" s="368">
        <v>3797</v>
      </c>
      <c r="CU95" s="368">
        <v>3828</v>
      </c>
      <c r="CV95" s="365">
        <v>3823</v>
      </c>
      <c r="CW95" s="365">
        <v>3827</v>
      </c>
      <c r="CX95" s="365">
        <v>3798</v>
      </c>
      <c r="CY95" s="365">
        <v>3813</v>
      </c>
      <c r="CZ95" s="365">
        <v>3782</v>
      </c>
      <c r="DA95" s="365">
        <v>3752</v>
      </c>
      <c r="DB95" s="365">
        <v>3702</v>
      </c>
      <c r="DC95" s="365">
        <v>3652</v>
      </c>
      <c r="DD95" s="365">
        <v>3712</v>
      </c>
      <c r="DE95" s="365">
        <v>3721</v>
      </c>
      <c r="DF95" s="365">
        <v>3740</v>
      </c>
      <c r="DG95" s="365">
        <v>3763</v>
      </c>
      <c r="DH95" s="368">
        <v>3757</v>
      </c>
      <c r="DI95" s="368">
        <v>3696</v>
      </c>
      <c r="DJ95" s="368">
        <v>3659</v>
      </c>
      <c r="DK95" s="368">
        <v>3644</v>
      </c>
      <c r="DL95" s="368">
        <v>3569</v>
      </c>
      <c r="DM95" s="368">
        <v>3498</v>
      </c>
      <c r="DN95" s="368">
        <v>3457</v>
      </c>
      <c r="DO95" s="368">
        <v>3439</v>
      </c>
      <c r="DP95" s="368">
        <v>3454</v>
      </c>
      <c r="DQ95" s="368">
        <v>3440</v>
      </c>
      <c r="DR95" s="368">
        <v>3510</v>
      </c>
      <c r="DS95" s="368">
        <v>3551</v>
      </c>
      <c r="DT95" s="365">
        <v>3572</v>
      </c>
      <c r="DU95" s="365">
        <v>3715</v>
      </c>
      <c r="DV95" s="365">
        <v>3750</v>
      </c>
      <c r="DW95" s="365">
        <v>3840</v>
      </c>
      <c r="DX95" s="365">
        <v>3983</v>
      </c>
      <c r="DY95" s="365">
        <v>3993</v>
      </c>
      <c r="DZ95" s="365">
        <v>4044</v>
      </c>
      <c r="EA95" s="365">
        <v>3876</v>
      </c>
      <c r="EB95" s="365">
        <v>3904</v>
      </c>
      <c r="EC95" s="365">
        <v>3834</v>
      </c>
      <c r="ED95" s="365">
        <v>3782</v>
      </c>
      <c r="EE95" s="365">
        <v>3738</v>
      </c>
      <c r="EF95" s="368">
        <v>3702</v>
      </c>
      <c r="EG95" s="368">
        <v>3655</v>
      </c>
      <c r="EH95" s="368">
        <v>3589</v>
      </c>
      <c r="EI95" s="368">
        <v>3557</v>
      </c>
      <c r="EJ95" s="368">
        <v>3496</v>
      </c>
      <c r="EK95" s="368">
        <v>3469</v>
      </c>
      <c r="EL95" s="368">
        <v>3495</v>
      </c>
      <c r="EM95" s="368">
        <v>3469</v>
      </c>
      <c r="EN95" s="368">
        <v>3531</v>
      </c>
      <c r="EO95" s="368">
        <v>3516</v>
      </c>
      <c r="EP95" s="368">
        <v>3525</v>
      </c>
      <c r="EQ95" s="368">
        <v>3550</v>
      </c>
      <c r="ER95" s="365">
        <v>3601</v>
      </c>
      <c r="ES95" s="365">
        <v>3596</v>
      </c>
      <c r="ET95" s="365">
        <v>3680</v>
      </c>
      <c r="EU95" s="365">
        <v>3738</v>
      </c>
      <c r="EV95" s="365">
        <v>3773</v>
      </c>
      <c r="EW95" s="365">
        <v>3763</v>
      </c>
      <c r="EX95" s="365">
        <v>4009</v>
      </c>
      <c r="EY95" s="365">
        <v>4005</v>
      </c>
      <c r="EZ95" s="365">
        <v>3944</v>
      </c>
      <c r="FA95" s="365">
        <v>4117</v>
      </c>
      <c r="FB95" s="365">
        <v>4156</v>
      </c>
      <c r="FC95" s="365">
        <v>4151</v>
      </c>
      <c r="FD95" s="368">
        <v>4229</v>
      </c>
      <c r="FE95" s="368">
        <v>4242</v>
      </c>
      <c r="FF95" s="368">
        <v>4203</v>
      </c>
      <c r="FG95" s="368">
        <v>4173</v>
      </c>
      <c r="FH95" s="368">
        <v>4218</v>
      </c>
      <c r="FI95" s="368">
        <v>4218</v>
      </c>
      <c r="FJ95" s="368">
        <v>4272</v>
      </c>
      <c r="FK95" s="368">
        <v>4232</v>
      </c>
      <c r="FL95" s="368">
        <v>4203</v>
      </c>
      <c r="FM95" s="368">
        <v>4243</v>
      </c>
      <c r="FN95" s="368">
        <v>4242</v>
      </c>
      <c r="FO95" s="368">
        <v>4335</v>
      </c>
      <c r="FP95" s="365">
        <v>4428</v>
      </c>
      <c r="FQ95" s="365">
        <v>4465</v>
      </c>
      <c r="FR95" s="365">
        <v>4442</v>
      </c>
      <c r="FS95" s="365">
        <v>4439</v>
      </c>
      <c r="FT95" s="365">
        <v>4440</v>
      </c>
      <c r="FU95" s="365">
        <v>4434</v>
      </c>
      <c r="FV95" s="365">
        <v>4343</v>
      </c>
      <c r="FW95" s="365">
        <v>4383</v>
      </c>
      <c r="FX95" s="365">
        <v>4390</v>
      </c>
      <c r="FY95" s="365">
        <v>4459</v>
      </c>
      <c r="FZ95" s="365">
        <v>4466</v>
      </c>
      <c r="GA95" s="365">
        <v>4516</v>
      </c>
      <c r="GB95" s="365">
        <v>4609</v>
      </c>
      <c r="GC95" s="365">
        <v>4599</v>
      </c>
      <c r="GD95" s="365">
        <v>4537</v>
      </c>
      <c r="GE95" s="365">
        <v>4480</v>
      </c>
      <c r="GF95" s="374">
        <v>4499</v>
      </c>
      <c r="GG95" s="365">
        <v>4017</v>
      </c>
      <c r="GH95" s="315">
        <v>-482</v>
      </c>
      <c r="GI95" s="316">
        <v>89.286508112914007</v>
      </c>
      <c r="GJ95" s="315">
        <v>-499</v>
      </c>
      <c r="GK95" s="316">
        <v>88.950398582816604</v>
      </c>
    </row>
    <row r="96" spans="1:193" ht="15" outlineLevel="2">
      <c r="A96" s="363">
        <v>615</v>
      </c>
      <c r="B96" s="364" t="s">
        <v>537</v>
      </c>
      <c r="C96" s="335" t="s">
        <v>443</v>
      </c>
      <c r="D96" s="365">
        <v>18231</v>
      </c>
      <c r="E96" s="365">
        <v>18316</v>
      </c>
      <c r="F96" s="365">
        <v>18455</v>
      </c>
      <c r="G96" s="365">
        <v>18407</v>
      </c>
      <c r="H96" s="365">
        <v>18265</v>
      </c>
      <c r="I96" s="365">
        <v>18433</v>
      </c>
      <c r="J96" s="365">
        <v>17793</v>
      </c>
      <c r="K96" s="365">
        <v>18360</v>
      </c>
      <c r="L96" s="365">
        <v>17685</v>
      </c>
      <c r="M96" s="365">
        <v>17670</v>
      </c>
      <c r="N96" s="365">
        <v>17479</v>
      </c>
      <c r="O96" s="365">
        <v>17458</v>
      </c>
      <c r="P96" s="368">
        <v>17368</v>
      </c>
      <c r="Q96" s="368">
        <v>17500</v>
      </c>
      <c r="R96" s="371">
        <v>18066</v>
      </c>
      <c r="S96" s="368">
        <v>18467</v>
      </c>
      <c r="T96" s="368">
        <v>18658</v>
      </c>
      <c r="U96" s="368">
        <v>18634</v>
      </c>
      <c r="V96" s="368">
        <v>18448</v>
      </c>
      <c r="W96" s="368">
        <v>18423</v>
      </c>
      <c r="X96" s="368">
        <v>18880</v>
      </c>
      <c r="Y96" s="368">
        <v>19217</v>
      </c>
      <c r="Z96" s="368">
        <v>19058</v>
      </c>
      <c r="AA96" s="368">
        <v>18613</v>
      </c>
      <c r="AB96" s="365">
        <v>18707</v>
      </c>
      <c r="AC96" s="365">
        <v>18677</v>
      </c>
      <c r="AD96" s="365">
        <v>18504</v>
      </c>
      <c r="AE96" s="365">
        <v>18316</v>
      </c>
      <c r="AF96" s="365">
        <v>18752</v>
      </c>
      <c r="AG96" s="365">
        <v>16125</v>
      </c>
      <c r="AH96" s="365">
        <v>18524</v>
      </c>
      <c r="AI96" s="365">
        <v>18395</v>
      </c>
      <c r="AJ96" s="365">
        <v>18423</v>
      </c>
      <c r="AK96" s="365">
        <v>18651</v>
      </c>
      <c r="AL96" s="365">
        <v>18665</v>
      </c>
      <c r="AM96" s="365">
        <v>18654</v>
      </c>
      <c r="AN96" s="368">
        <v>18501</v>
      </c>
      <c r="AO96" s="368">
        <v>18906</v>
      </c>
      <c r="AP96" s="368">
        <v>18839</v>
      </c>
      <c r="AQ96" s="368">
        <v>19135</v>
      </c>
      <c r="AR96" s="368">
        <v>19181</v>
      </c>
      <c r="AS96" s="368">
        <v>19263</v>
      </c>
      <c r="AT96" s="368">
        <v>19297</v>
      </c>
      <c r="AU96" s="368">
        <v>19211</v>
      </c>
      <c r="AV96" s="368">
        <v>18941</v>
      </c>
      <c r="AW96" s="368">
        <v>18988</v>
      </c>
      <c r="AX96" s="368">
        <v>18968</v>
      </c>
      <c r="AY96" s="368">
        <v>19022</v>
      </c>
      <c r="AZ96" s="365">
        <v>19163</v>
      </c>
      <c r="BA96" s="365">
        <v>19290</v>
      </c>
      <c r="BB96" s="365">
        <v>19046</v>
      </c>
      <c r="BC96" s="365">
        <v>19060</v>
      </c>
      <c r="BD96" s="365">
        <v>18955</v>
      </c>
      <c r="BE96" s="365">
        <v>18856</v>
      </c>
      <c r="BF96" s="365">
        <v>18816</v>
      </c>
      <c r="BG96" s="365">
        <v>18610</v>
      </c>
      <c r="BH96" s="365">
        <v>18889</v>
      </c>
      <c r="BI96" s="365">
        <v>18492</v>
      </c>
      <c r="BJ96" s="365">
        <v>18525</v>
      </c>
      <c r="BK96" s="365">
        <v>19022</v>
      </c>
      <c r="BL96" s="368">
        <v>19098</v>
      </c>
      <c r="BM96" s="368">
        <v>19541</v>
      </c>
      <c r="BN96" s="368">
        <v>19663</v>
      </c>
      <c r="BO96" s="368">
        <v>19743</v>
      </c>
      <c r="BP96" s="368">
        <v>19761</v>
      </c>
      <c r="BQ96" s="368">
        <v>19802</v>
      </c>
      <c r="BR96" s="368">
        <v>19435</v>
      </c>
      <c r="BS96" s="368">
        <v>19353</v>
      </c>
      <c r="BT96" s="368">
        <v>19344</v>
      </c>
      <c r="BU96" s="368">
        <v>19630</v>
      </c>
      <c r="BV96" s="368">
        <v>19751</v>
      </c>
      <c r="BW96" s="368">
        <v>19782</v>
      </c>
      <c r="BX96" s="365">
        <v>20180</v>
      </c>
      <c r="BY96" s="365">
        <v>20005</v>
      </c>
      <c r="BZ96" s="365">
        <v>19345</v>
      </c>
      <c r="CA96" s="365">
        <v>18980</v>
      </c>
      <c r="CB96" s="365">
        <v>18801</v>
      </c>
      <c r="CC96" s="365">
        <v>18489</v>
      </c>
      <c r="CD96" s="365">
        <v>18322</v>
      </c>
      <c r="CE96" s="365">
        <v>18359</v>
      </c>
      <c r="CF96" s="365">
        <v>18135</v>
      </c>
      <c r="CG96" s="365">
        <v>18936</v>
      </c>
      <c r="CH96" s="365">
        <v>18904</v>
      </c>
      <c r="CI96" s="365">
        <v>18775</v>
      </c>
      <c r="CJ96" s="368">
        <v>18680</v>
      </c>
      <c r="CK96" s="368">
        <v>18832</v>
      </c>
      <c r="CL96" s="368">
        <v>18776</v>
      </c>
      <c r="CM96" s="368">
        <v>18753</v>
      </c>
      <c r="CN96" s="368">
        <v>19537</v>
      </c>
      <c r="CO96" s="368">
        <v>19954</v>
      </c>
      <c r="CP96" s="368">
        <v>20796</v>
      </c>
      <c r="CQ96" s="368">
        <v>20653</v>
      </c>
      <c r="CR96" s="368">
        <v>21023</v>
      </c>
      <c r="CS96" s="368">
        <v>21163</v>
      </c>
      <c r="CT96" s="368">
        <v>21617</v>
      </c>
      <c r="CU96" s="368">
        <v>21590</v>
      </c>
      <c r="CV96" s="365">
        <v>21977</v>
      </c>
      <c r="CW96" s="365">
        <v>22006</v>
      </c>
      <c r="CX96" s="365">
        <v>22192</v>
      </c>
      <c r="CY96" s="365">
        <v>22101</v>
      </c>
      <c r="CZ96" s="365">
        <v>22564</v>
      </c>
      <c r="DA96" s="365">
        <v>22279</v>
      </c>
      <c r="DB96" s="365">
        <v>22064</v>
      </c>
      <c r="DC96" s="365">
        <v>22306</v>
      </c>
      <c r="DD96" s="365">
        <v>22408</v>
      </c>
      <c r="DE96" s="365">
        <v>22336</v>
      </c>
      <c r="DF96" s="365">
        <v>22317</v>
      </c>
      <c r="DG96" s="365">
        <v>22826</v>
      </c>
      <c r="DH96" s="368">
        <v>22931</v>
      </c>
      <c r="DI96" s="368">
        <v>23175</v>
      </c>
      <c r="DJ96" s="368">
        <v>23768</v>
      </c>
      <c r="DK96" s="368">
        <v>23451</v>
      </c>
      <c r="DL96" s="368">
        <v>23111</v>
      </c>
      <c r="DM96" s="368">
        <v>22864</v>
      </c>
      <c r="DN96" s="368">
        <v>22746</v>
      </c>
      <c r="DO96" s="368">
        <v>22637</v>
      </c>
      <c r="DP96" s="368">
        <v>22724</v>
      </c>
      <c r="DQ96" s="368">
        <v>22360</v>
      </c>
      <c r="DR96" s="368">
        <v>22168</v>
      </c>
      <c r="DS96" s="368">
        <v>22620</v>
      </c>
      <c r="DT96" s="365">
        <v>22799</v>
      </c>
      <c r="DU96" s="365">
        <v>25116</v>
      </c>
      <c r="DV96" s="365">
        <v>26047</v>
      </c>
      <c r="DW96" s="365">
        <v>26864</v>
      </c>
      <c r="DX96" s="365">
        <v>28666</v>
      </c>
      <c r="DY96" s="365">
        <v>29377</v>
      </c>
      <c r="DZ96" s="365">
        <v>29308</v>
      </c>
      <c r="EA96" s="365">
        <v>27416</v>
      </c>
      <c r="EB96" s="365">
        <v>27465</v>
      </c>
      <c r="EC96" s="365">
        <v>26768</v>
      </c>
      <c r="ED96" s="365">
        <v>26175</v>
      </c>
      <c r="EE96" s="365">
        <v>25715</v>
      </c>
      <c r="EF96" s="368">
        <v>25578</v>
      </c>
      <c r="EG96" s="368">
        <v>25248</v>
      </c>
      <c r="EH96" s="368">
        <v>25129</v>
      </c>
      <c r="EI96" s="368">
        <v>24892</v>
      </c>
      <c r="EJ96" s="368">
        <v>24542</v>
      </c>
      <c r="EK96" s="368">
        <v>24533</v>
      </c>
      <c r="EL96" s="368">
        <v>24529</v>
      </c>
      <c r="EM96" s="368">
        <v>24546</v>
      </c>
      <c r="EN96" s="368">
        <v>26916</v>
      </c>
      <c r="EO96" s="368">
        <v>26849</v>
      </c>
      <c r="EP96" s="368">
        <v>26679</v>
      </c>
      <c r="EQ96" s="368">
        <v>26865</v>
      </c>
      <c r="ER96" s="365">
        <v>26959</v>
      </c>
      <c r="ES96" s="365">
        <v>27517</v>
      </c>
      <c r="ET96" s="365">
        <v>29402</v>
      </c>
      <c r="EU96" s="365">
        <v>29942</v>
      </c>
      <c r="EV96" s="365">
        <v>30598</v>
      </c>
      <c r="EW96" s="365">
        <v>30852</v>
      </c>
      <c r="EX96" s="365">
        <v>33416</v>
      </c>
      <c r="EY96" s="365">
        <v>33439</v>
      </c>
      <c r="EZ96" s="365">
        <v>33443</v>
      </c>
      <c r="FA96" s="365">
        <v>33776</v>
      </c>
      <c r="FB96" s="365">
        <v>33683</v>
      </c>
      <c r="FC96" s="365">
        <v>34217</v>
      </c>
      <c r="FD96" s="368">
        <v>35047</v>
      </c>
      <c r="FE96" s="368">
        <v>35549</v>
      </c>
      <c r="FF96" s="368">
        <v>35610</v>
      </c>
      <c r="FG96" s="368">
        <v>35441</v>
      </c>
      <c r="FH96" s="368">
        <v>36083</v>
      </c>
      <c r="FI96" s="368">
        <v>36298</v>
      </c>
      <c r="FJ96" s="368">
        <v>36506</v>
      </c>
      <c r="FK96" s="368">
        <v>37165</v>
      </c>
      <c r="FL96" s="368">
        <v>37265</v>
      </c>
      <c r="FM96" s="368">
        <v>37514</v>
      </c>
      <c r="FN96" s="368">
        <v>37678</v>
      </c>
      <c r="FO96" s="368">
        <v>37875</v>
      </c>
      <c r="FP96" s="365">
        <v>38746</v>
      </c>
      <c r="FQ96" s="365">
        <v>39223</v>
      </c>
      <c r="FR96" s="365">
        <v>39627</v>
      </c>
      <c r="FS96" s="365">
        <v>39538</v>
      </c>
      <c r="FT96" s="365">
        <v>39304</v>
      </c>
      <c r="FU96" s="365">
        <v>39525</v>
      </c>
      <c r="FV96" s="365">
        <v>39662</v>
      </c>
      <c r="FW96" s="365">
        <v>39323</v>
      </c>
      <c r="FX96" s="365">
        <v>39962</v>
      </c>
      <c r="FY96" s="365">
        <v>40400</v>
      </c>
      <c r="FZ96" s="365">
        <v>40295</v>
      </c>
      <c r="GA96" s="365">
        <v>40456</v>
      </c>
      <c r="GB96" s="365">
        <v>41691</v>
      </c>
      <c r="GC96" s="365">
        <v>41893</v>
      </c>
      <c r="GD96" s="365">
        <v>41735</v>
      </c>
      <c r="GE96" s="365">
        <v>41423</v>
      </c>
      <c r="GF96" s="374">
        <v>41913</v>
      </c>
      <c r="GG96" s="365">
        <v>36660</v>
      </c>
      <c r="GH96" s="315">
        <v>-5253</v>
      </c>
      <c r="GI96" s="316">
        <v>87.466895712547398</v>
      </c>
      <c r="GJ96" s="315">
        <v>-3796</v>
      </c>
      <c r="GK96" s="316">
        <v>90.616966580976893</v>
      </c>
    </row>
    <row r="97" spans="1:193" ht="15" outlineLevel="2">
      <c r="A97" s="363">
        <v>649</v>
      </c>
      <c r="B97" s="364" t="s">
        <v>537</v>
      </c>
      <c r="C97" s="335" t="s">
        <v>448</v>
      </c>
      <c r="D97" s="365">
        <v>8272</v>
      </c>
      <c r="E97" s="365">
        <v>8375</v>
      </c>
      <c r="F97" s="365">
        <v>8317</v>
      </c>
      <c r="G97" s="365">
        <v>8250</v>
      </c>
      <c r="H97" s="365">
        <v>8210</v>
      </c>
      <c r="I97" s="365">
        <v>8285</v>
      </c>
      <c r="J97" s="365">
        <v>8178</v>
      </c>
      <c r="K97" s="365">
        <v>8220</v>
      </c>
      <c r="L97" s="365">
        <v>8323</v>
      </c>
      <c r="M97" s="365">
        <v>8387</v>
      </c>
      <c r="N97" s="365">
        <v>8348</v>
      </c>
      <c r="O97" s="365">
        <v>8366</v>
      </c>
      <c r="P97" s="368">
        <v>8396</v>
      </c>
      <c r="Q97" s="368">
        <v>8438</v>
      </c>
      <c r="R97" s="371">
        <v>8668</v>
      </c>
      <c r="S97" s="368">
        <v>8734</v>
      </c>
      <c r="T97" s="368">
        <v>8750</v>
      </c>
      <c r="U97" s="368">
        <v>8803</v>
      </c>
      <c r="V97" s="368">
        <v>8761</v>
      </c>
      <c r="W97" s="368">
        <v>8775</v>
      </c>
      <c r="X97" s="368">
        <v>8826</v>
      </c>
      <c r="Y97" s="368">
        <v>8844</v>
      </c>
      <c r="Z97" s="368">
        <v>8830</v>
      </c>
      <c r="AA97" s="368">
        <v>8737</v>
      </c>
      <c r="AB97" s="365">
        <v>8775</v>
      </c>
      <c r="AC97" s="365">
        <v>8814</v>
      </c>
      <c r="AD97" s="365">
        <v>8840</v>
      </c>
      <c r="AE97" s="365">
        <v>8879</v>
      </c>
      <c r="AF97" s="365">
        <v>8887</v>
      </c>
      <c r="AG97" s="365">
        <v>8882</v>
      </c>
      <c r="AH97" s="365">
        <v>8910</v>
      </c>
      <c r="AI97" s="365">
        <v>8980</v>
      </c>
      <c r="AJ97" s="365">
        <v>9032</v>
      </c>
      <c r="AK97" s="365">
        <v>9118</v>
      </c>
      <c r="AL97" s="365">
        <v>9121</v>
      </c>
      <c r="AM97" s="365">
        <v>9144</v>
      </c>
      <c r="AN97" s="368">
        <v>9142</v>
      </c>
      <c r="AO97" s="368">
        <v>9493</v>
      </c>
      <c r="AP97" s="368">
        <v>9480</v>
      </c>
      <c r="AQ97" s="368">
        <v>9571</v>
      </c>
      <c r="AR97" s="368">
        <v>9609</v>
      </c>
      <c r="AS97" s="368">
        <v>9648</v>
      </c>
      <c r="AT97" s="368">
        <v>9711</v>
      </c>
      <c r="AU97" s="368">
        <v>9790</v>
      </c>
      <c r="AV97" s="368">
        <v>9775</v>
      </c>
      <c r="AW97" s="368">
        <v>9853</v>
      </c>
      <c r="AX97" s="368">
        <v>9830</v>
      </c>
      <c r="AY97" s="368">
        <v>9829</v>
      </c>
      <c r="AZ97" s="365">
        <v>9873</v>
      </c>
      <c r="BA97" s="365">
        <v>9888</v>
      </c>
      <c r="BB97" s="365">
        <v>9898</v>
      </c>
      <c r="BC97" s="365">
        <v>9883</v>
      </c>
      <c r="BD97" s="365">
        <v>9865</v>
      </c>
      <c r="BE97" s="365">
        <v>9881</v>
      </c>
      <c r="BF97" s="365">
        <v>9915</v>
      </c>
      <c r="BG97" s="365">
        <v>9853</v>
      </c>
      <c r="BH97" s="365">
        <v>9915</v>
      </c>
      <c r="BI97" s="365">
        <v>9854</v>
      </c>
      <c r="BJ97" s="365">
        <v>9874</v>
      </c>
      <c r="BK97" s="365">
        <v>9953</v>
      </c>
      <c r="BL97" s="368">
        <v>9963</v>
      </c>
      <c r="BM97" s="368">
        <v>9981</v>
      </c>
      <c r="BN97" s="368">
        <v>10078</v>
      </c>
      <c r="BO97" s="368">
        <v>10119</v>
      </c>
      <c r="BP97" s="368">
        <v>10190</v>
      </c>
      <c r="BQ97" s="368">
        <v>10182</v>
      </c>
      <c r="BR97" s="368">
        <v>10077</v>
      </c>
      <c r="BS97" s="368">
        <v>10009</v>
      </c>
      <c r="BT97" s="368">
        <v>9969</v>
      </c>
      <c r="BU97" s="368">
        <v>9995</v>
      </c>
      <c r="BV97" s="368">
        <v>10024</v>
      </c>
      <c r="BW97" s="368">
        <v>9973</v>
      </c>
      <c r="BX97" s="365">
        <v>9992</v>
      </c>
      <c r="BY97" s="365">
        <v>9900</v>
      </c>
      <c r="BZ97" s="365">
        <v>9805</v>
      </c>
      <c r="CA97" s="365">
        <v>9716</v>
      </c>
      <c r="CB97" s="365">
        <v>9680</v>
      </c>
      <c r="CC97" s="365">
        <v>9578</v>
      </c>
      <c r="CD97" s="365">
        <v>9545</v>
      </c>
      <c r="CE97" s="365">
        <v>9538</v>
      </c>
      <c r="CF97" s="365">
        <v>9583</v>
      </c>
      <c r="CG97" s="365">
        <v>9475</v>
      </c>
      <c r="CH97" s="365">
        <v>9433</v>
      </c>
      <c r="CI97" s="365">
        <v>9400</v>
      </c>
      <c r="CJ97" s="368">
        <v>9351</v>
      </c>
      <c r="CK97" s="368">
        <v>9384</v>
      </c>
      <c r="CL97" s="368">
        <v>9401</v>
      </c>
      <c r="CM97" s="368">
        <v>9454</v>
      </c>
      <c r="CN97" s="368">
        <v>9499</v>
      </c>
      <c r="CO97" s="368">
        <v>9608</v>
      </c>
      <c r="CP97" s="368">
        <v>9657</v>
      </c>
      <c r="CQ97" s="368">
        <v>9609</v>
      </c>
      <c r="CR97" s="368">
        <v>9605</v>
      </c>
      <c r="CS97" s="368">
        <v>9761</v>
      </c>
      <c r="CT97" s="368">
        <v>9755</v>
      </c>
      <c r="CU97" s="368">
        <v>9792</v>
      </c>
      <c r="CV97" s="365">
        <v>9773</v>
      </c>
      <c r="CW97" s="365">
        <v>9717</v>
      </c>
      <c r="CX97" s="365">
        <v>9746</v>
      </c>
      <c r="CY97" s="365">
        <v>9852</v>
      </c>
      <c r="CZ97" s="365">
        <v>9881</v>
      </c>
      <c r="DA97" s="365">
        <v>9895</v>
      </c>
      <c r="DB97" s="365">
        <v>9888</v>
      </c>
      <c r="DC97" s="365">
        <v>9865</v>
      </c>
      <c r="DD97" s="365">
        <v>9864</v>
      </c>
      <c r="DE97" s="365">
        <v>9873</v>
      </c>
      <c r="DF97" s="365">
        <v>9933</v>
      </c>
      <c r="DG97" s="365">
        <v>10201</v>
      </c>
      <c r="DH97" s="368">
        <v>10217</v>
      </c>
      <c r="DI97" s="368">
        <v>10229</v>
      </c>
      <c r="DJ97" s="368">
        <v>10242</v>
      </c>
      <c r="DK97" s="368">
        <v>10196</v>
      </c>
      <c r="DL97" s="368">
        <v>10116</v>
      </c>
      <c r="DM97" s="368">
        <v>10054</v>
      </c>
      <c r="DN97" s="368">
        <v>9993</v>
      </c>
      <c r="DO97" s="368">
        <v>9967</v>
      </c>
      <c r="DP97" s="368">
        <v>9998</v>
      </c>
      <c r="DQ97" s="368">
        <v>10232</v>
      </c>
      <c r="DR97" s="368">
        <v>10152</v>
      </c>
      <c r="DS97" s="368">
        <v>10173</v>
      </c>
      <c r="DT97" s="365">
        <v>10278</v>
      </c>
      <c r="DU97" s="365">
        <v>10475</v>
      </c>
      <c r="DV97" s="365">
        <v>10467</v>
      </c>
      <c r="DW97" s="365">
        <v>10486</v>
      </c>
      <c r="DX97" s="365">
        <v>10602</v>
      </c>
      <c r="DY97" s="365">
        <v>10609</v>
      </c>
      <c r="DZ97" s="365">
        <v>10645</v>
      </c>
      <c r="EA97" s="365">
        <v>10570</v>
      </c>
      <c r="EB97" s="365">
        <v>10567</v>
      </c>
      <c r="EC97" s="365">
        <v>10519</v>
      </c>
      <c r="ED97" s="365">
        <v>10433</v>
      </c>
      <c r="EE97" s="365">
        <v>10438</v>
      </c>
      <c r="EF97" s="368">
        <v>10467</v>
      </c>
      <c r="EG97" s="368">
        <v>10442</v>
      </c>
      <c r="EH97" s="368">
        <v>10389</v>
      </c>
      <c r="EI97" s="368">
        <v>10419</v>
      </c>
      <c r="EJ97" s="368">
        <v>10337</v>
      </c>
      <c r="EK97" s="368">
        <v>10317</v>
      </c>
      <c r="EL97" s="368">
        <v>10252</v>
      </c>
      <c r="EM97" s="368">
        <v>10283</v>
      </c>
      <c r="EN97" s="368">
        <v>10289</v>
      </c>
      <c r="EO97" s="368">
        <v>10351</v>
      </c>
      <c r="EP97" s="368">
        <v>10465</v>
      </c>
      <c r="EQ97" s="368">
        <v>10419</v>
      </c>
      <c r="ER97" s="365">
        <v>10470</v>
      </c>
      <c r="ES97" s="365">
        <v>10437</v>
      </c>
      <c r="ET97" s="365">
        <v>10385</v>
      </c>
      <c r="EU97" s="365">
        <v>10337</v>
      </c>
      <c r="EV97" s="365">
        <v>10260</v>
      </c>
      <c r="EW97" s="365">
        <v>10223</v>
      </c>
      <c r="EX97" s="365">
        <v>10375</v>
      </c>
      <c r="EY97" s="365">
        <v>10422</v>
      </c>
      <c r="EZ97" s="365">
        <v>10394</v>
      </c>
      <c r="FA97" s="365">
        <v>10411</v>
      </c>
      <c r="FB97" s="365">
        <v>10377</v>
      </c>
      <c r="FC97" s="365">
        <v>10480</v>
      </c>
      <c r="FD97" s="368">
        <v>10514</v>
      </c>
      <c r="FE97" s="368">
        <v>10509</v>
      </c>
      <c r="FF97" s="368">
        <v>10359</v>
      </c>
      <c r="FG97" s="368">
        <v>10315</v>
      </c>
      <c r="FH97" s="368">
        <v>10275</v>
      </c>
      <c r="FI97" s="368">
        <v>10237</v>
      </c>
      <c r="FJ97" s="368">
        <v>10228</v>
      </c>
      <c r="FK97" s="368">
        <v>10195</v>
      </c>
      <c r="FL97" s="368">
        <v>10210</v>
      </c>
      <c r="FM97" s="368">
        <v>10203</v>
      </c>
      <c r="FN97" s="368">
        <v>10266</v>
      </c>
      <c r="FO97" s="368">
        <v>10254</v>
      </c>
      <c r="FP97" s="365">
        <v>10303</v>
      </c>
      <c r="FQ97" s="365">
        <v>10319</v>
      </c>
      <c r="FR97" s="365">
        <v>10311</v>
      </c>
      <c r="FS97" s="365">
        <v>10267</v>
      </c>
      <c r="FT97" s="365">
        <v>10250</v>
      </c>
      <c r="FU97" s="365">
        <v>10267</v>
      </c>
      <c r="FV97" s="365">
        <v>10208</v>
      </c>
      <c r="FW97" s="365">
        <v>10172</v>
      </c>
      <c r="FX97" s="365">
        <v>10168</v>
      </c>
      <c r="FY97" s="365">
        <v>10212</v>
      </c>
      <c r="FZ97" s="365">
        <v>10204</v>
      </c>
      <c r="GA97" s="365">
        <v>10224</v>
      </c>
      <c r="GB97" s="365">
        <v>10293</v>
      </c>
      <c r="GC97" s="365">
        <v>10394</v>
      </c>
      <c r="GD97" s="365">
        <v>10294</v>
      </c>
      <c r="GE97" s="365">
        <v>10276</v>
      </c>
      <c r="GF97" s="374">
        <v>10308</v>
      </c>
      <c r="GG97" s="365">
        <v>10129</v>
      </c>
      <c r="GH97" s="315">
        <v>-179</v>
      </c>
      <c r="GI97" s="316">
        <v>98.263484672099295</v>
      </c>
      <c r="GJ97" s="315">
        <v>-95</v>
      </c>
      <c r="GK97" s="316">
        <v>99.070813771518004</v>
      </c>
    </row>
    <row r="98" spans="1:193" ht="15" outlineLevel="2">
      <c r="A98" s="363">
        <v>652</v>
      </c>
      <c r="B98" s="364" t="s">
        <v>537</v>
      </c>
      <c r="C98" s="335" t="s">
        <v>449</v>
      </c>
      <c r="D98" s="365">
        <v>4997</v>
      </c>
      <c r="E98" s="365">
        <v>5000</v>
      </c>
      <c r="F98" s="365">
        <v>4989</v>
      </c>
      <c r="G98" s="365">
        <v>4888</v>
      </c>
      <c r="H98" s="365">
        <v>4869</v>
      </c>
      <c r="I98" s="365">
        <v>4925</v>
      </c>
      <c r="J98" s="365">
        <v>4816</v>
      </c>
      <c r="K98" s="365">
        <v>4876</v>
      </c>
      <c r="L98" s="365">
        <v>4758</v>
      </c>
      <c r="M98" s="365">
        <v>4828</v>
      </c>
      <c r="N98" s="365">
        <v>4827</v>
      </c>
      <c r="O98" s="365">
        <v>4817</v>
      </c>
      <c r="P98" s="368">
        <v>4819</v>
      </c>
      <c r="Q98" s="368">
        <v>4815</v>
      </c>
      <c r="R98" s="371">
        <v>4798</v>
      </c>
      <c r="S98" s="368">
        <v>4796</v>
      </c>
      <c r="T98" s="368">
        <v>4837</v>
      </c>
      <c r="U98" s="368">
        <v>4866</v>
      </c>
      <c r="V98" s="368">
        <v>4930</v>
      </c>
      <c r="W98" s="368">
        <v>4962</v>
      </c>
      <c r="X98" s="368">
        <v>5003</v>
      </c>
      <c r="Y98" s="368">
        <v>5042</v>
      </c>
      <c r="Z98" s="368">
        <v>5045</v>
      </c>
      <c r="AA98" s="368">
        <v>4995</v>
      </c>
      <c r="AB98" s="365">
        <v>5060</v>
      </c>
      <c r="AC98" s="365">
        <v>5070</v>
      </c>
      <c r="AD98" s="365">
        <v>5059</v>
      </c>
      <c r="AE98" s="365">
        <v>5040</v>
      </c>
      <c r="AF98" s="365">
        <v>5097</v>
      </c>
      <c r="AG98" s="365">
        <v>5055</v>
      </c>
      <c r="AH98" s="365">
        <v>5032</v>
      </c>
      <c r="AI98" s="365">
        <v>4993</v>
      </c>
      <c r="AJ98" s="365">
        <v>4965</v>
      </c>
      <c r="AK98" s="365">
        <v>5006</v>
      </c>
      <c r="AL98" s="365">
        <v>5029</v>
      </c>
      <c r="AM98" s="365">
        <v>5052</v>
      </c>
      <c r="AN98" s="368">
        <v>5010</v>
      </c>
      <c r="AO98" s="368">
        <v>4995</v>
      </c>
      <c r="AP98" s="368">
        <v>5019</v>
      </c>
      <c r="AQ98" s="368">
        <v>5007</v>
      </c>
      <c r="AR98" s="368">
        <v>5078</v>
      </c>
      <c r="AS98" s="368">
        <v>5072</v>
      </c>
      <c r="AT98" s="368">
        <v>5080</v>
      </c>
      <c r="AU98" s="368">
        <v>5075</v>
      </c>
      <c r="AV98" s="368">
        <v>5033</v>
      </c>
      <c r="AW98" s="368">
        <v>5045</v>
      </c>
      <c r="AX98" s="368">
        <v>5041</v>
      </c>
      <c r="AY98" s="368">
        <v>5058</v>
      </c>
      <c r="AZ98" s="365">
        <v>5086</v>
      </c>
      <c r="BA98" s="365">
        <v>5105</v>
      </c>
      <c r="BB98" s="365">
        <v>5078</v>
      </c>
      <c r="BC98" s="365">
        <v>5081</v>
      </c>
      <c r="BD98" s="365">
        <v>5077</v>
      </c>
      <c r="BE98" s="365">
        <v>5058</v>
      </c>
      <c r="BF98" s="365">
        <v>5102</v>
      </c>
      <c r="BG98" s="365">
        <v>5060</v>
      </c>
      <c r="BH98" s="365">
        <v>5053</v>
      </c>
      <c r="BI98" s="365">
        <v>5025</v>
      </c>
      <c r="BJ98" s="365">
        <v>5032</v>
      </c>
      <c r="BK98" s="365">
        <v>5059</v>
      </c>
      <c r="BL98" s="368">
        <v>5043</v>
      </c>
      <c r="BM98" s="368">
        <v>5086</v>
      </c>
      <c r="BN98" s="368">
        <v>5082</v>
      </c>
      <c r="BO98" s="368">
        <v>5091</v>
      </c>
      <c r="BP98" s="368">
        <v>5080</v>
      </c>
      <c r="BQ98" s="368">
        <v>5059</v>
      </c>
      <c r="BR98" s="368">
        <v>4990</v>
      </c>
      <c r="BS98" s="368">
        <v>4938</v>
      </c>
      <c r="BT98" s="368">
        <v>4911</v>
      </c>
      <c r="BU98" s="368">
        <v>4930</v>
      </c>
      <c r="BV98" s="368">
        <v>4963</v>
      </c>
      <c r="BW98" s="368">
        <v>4974</v>
      </c>
      <c r="BX98" s="365">
        <v>5006</v>
      </c>
      <c r="BY98" s="365">
        <v>5001</v>
      </c>
      <c r="BZ98" s="365">
        <v>5017</v>
      </c>
      <c r="CA98" s="365">
        <v>4976</v>
      </c>
      <c r="CB98" s="365">
        <v>4943</v>
      </c>
      <c r="CC98" s="365">
        <v>4928</v>
      </c>
      <c r="CD98" s="365">
        <v>4937</v>
      </c>
      <c r="CE98" s="365">
        <v>4949</v>
      </c>
      <c r="CF98" s="365">
        <v>4953</v>
      </c>
      <c r="CG98" s="365">
        <v>4929</v>
      </c>
      <c r="CH98" s="365">
        <v>4956</v>
      </c>
      <c r="CI98" s="365">
        <v>4949</v>
      </c>
      <c r="CJ98" s="368">
        <v>4872</v>
      </c>
      <c r="CK98" s="368">
        <v>4851</v>
      </c>
      <c r="CL98" s="368">
        <v>4836</v>
      </c>
      <c r="CM98" s="368">
        <v>4858</v>
      </c>
      <c r="CN98" s="368">
        <v>4870</v>
      </c>
      <c r="CO98" s="368">
        <v>4911</v>
      </c>
      <c r="CP98" s="368">
        <v>4991</v>
      </c>
      <c r="CQ98" s="368">
        <v>4985</v>
      </c>
      <c r="CR98" s="368">
        <v>4963</v>
      </c>
      <c r="CS98" s="368">
        <v>4962</v>
      </c>
      <c r="CT98" s="368">
        <v>4962</v>
      </c>
      <c r="CU98" s="368">
        <v>4996</v>
      </c>
      <c r="CV98" s="365">
        <v>4978</v>
      </c>
      <c r="CW98" s="365">
        <v>4960</v>
      </c>
      <c r="CX98" s="365">
        <v>4979</v>
      </c>
      <c r="CY98" s="365">
        <v>4956</v>
      </c>
      <c r="CZ98" s="365">
        <v>4955</v>
      </c>
      <c r="DA98" s="365">
        <v>4954</v>
      </c>
      <c r="DB98" s="365">
        <v>4931</v>
      </c>
      <c r="DC98" s="365">
        <v>4922</v>
      </c>
      <c r="DD98" s="365">
        <v>4945</v>
      </c>
      <c r="DE98" s="365">
        <v>4993</v>
      </c>
      <c r="DF98" s="365">
        <v>4979</v>
      </c>
      <c r="DG98" s="365">
        <v>5018</v>
      </c>
      <c r="DH98" s="368">
        <v>5025</v>
      </c>
      <c r="DI98" s="368">
        <v>5030</v>
      </c>
      <c r="DJ98" s="368">
        <v>5018</v>
      </c>
      <c r="DK98" s="368">
        <v>4986</v>
      </c>
      <c r="DL98" s="368">
        <v>4966</v>
      </c>
      <c r="DM98" s="368">
        <v>4926</v>
      </c>
      <c r="DN98" s="368">
        <v>4910</v>
      </c>
      <c r="DO98" s="368">
        <v>4933</v>
      </c>
      <c r="DP98" s="368">
        <v>4960</v>
      </c>
      <c r="DQ98" s="368">
        <v>4953</v>
      </c>
      <c r="DR98" s="368">
        <v>4932</v>
      </c>
      <c r="DS98" s="368">
        <v>5016</v>
      </c>
      <c r="DT98" s="365">
        <v>5061</v>
      </c>
      <c r="DU98" s="365">
        <v>5082</v>
      </c>
      <c r="DV98" s="365">
        <v>5099</v>
      </c>
      <c r="DW98" s="365">
        <v>5066</v>
      </c>
      <c r="DX98" s="365">
        <v>5073</v>
      </c>
      <c r="DY98" s="365">
        <v>5072</v>
      </c>
      <c r="DZ98" s="365">
        <v>5089</v>
      </c>
      <c r="EA98" s="365">
        <v>5057</v>
      </c>
      <c r="EB98" s="365">
        <v>5074</v>
      </c>
      <c r="EC98" s="365">
        <v>5068</v>
      </c>
      <c r="ED98" s="365">
        <v>5038</v>
      </c>
      <c r="EE98" s="365">
        <v>5029</v>
      </c>
      <c r="EF98" s="368">
        <v>5069</v>
      </c>
      <c r="EG98" s="368">
        <v>5097</v>
      </c>
      <c r="EH98" s="368">
        <v>5074</v>
      </c>
      <c r="EI98" s="368">
        <v>5040</v>
      </c>
      <c r="EJ98" s="368">
        <v>5019</v>
      </c>
      <c r="EK98" s="368">
        <v>5024</v>
      </c>
      <c r="EL98" s="368">
        <v>4996</v>
      </c>
      <c r="EM98" s="368">
        <v>5007</v>
      </c>
      <c r="EN98" s="368">
        <v>4997</v>
      </c>
      <c r="EO98" s="368">
        <v>4984</v>
      </c>
      <c r="EP98" s="368">
        <v>4982</v>
      </c>
      <c r="EQ98" s="368">
        <v>4974</v>
      </c>
      <c r="ER98" s="365">
        <v>5009</v>
      </c>
      <c r="ES98" s="365">
        <v>4982</v>
      </c>
      <c r="ET98" s="365">
        <v>4965</v>
      </c>
      <c r="EU98" s="365">
        <v>4972</v>
      </c>
      <c r="EV98" s="365">
        <v>4979</v>
      </c>
      <c r="EW98" s="365">
        <v>4963</v>
      </c>
      <c r="EX98" s="365">
        <v>4982</v>
      </c>
      <c r="EY98" s="365">
        <v>5009</v>
      </c>
      <c r="EZ98" s="365">
        <v>5006</v>
      </c>
      <c r="FA98" s="365">
        <v>5002</v>
      </c>
      <c r="FB98" s="365">
        <v>4993</v>
      </c>
      <c r="FC98" s="365">
        <v>5006</v>
      </c>
      <c r="FD98" s="368">
        <v>5023</v>
      </c>
      <c r="FE98" s="368">
        <v>5027</v>
      </c>
      <c r="FF98" s="368">
        <v>4994</v>
      </c>
      <c r="FG98" s="368">
        <v>4977</v>
      </c>
      <c r="FH98" s="368">
        <v>4952</v>
      </c>
      <c r="FI98" s="368">
        <v>4919</v>
      </c>
      <c r="FJ98" s="368">
        <v>4928</v>
      </c>
      <c r="FK98" s="368">
        <v>4942</v>
      </c>
      <c r="FL98" s="368">
        <v>4916</v>
      </c>
      <c r="FM98" s="368">
        <v>4891</v>
      </c>
      <c r="FN98" s="368">
        <v>4896</v>
      </c>
      <c r="FO98" s="368">
        <v>4896</v>
      </c>
      <c r="FP98" s="365">
        <v>4929</v>
      </c>
      <c r="FQ98" s="365">
        <v>4927</v>
      </c>
      <c r="FR98" s="365">
        <v>4917</v>
      </c>
      <c r="FS98" s="365">
        <v>4897</v>
      </c>
      <c r="FT98" s="365">
        <v>4879</v>
      </c>
      <c r="FU98" s="365">
        <v>4906</v>
      </c>
      <c r="FV98" s="365">
        <v>4906</v>
      </c>
      <c r="FW98" s="365">
        <v>4902</v>
      </c>
      <c r="FX98" s="365">
        <v>4893</v>
      </c>
      <c r="FY98" s="365">
        <v>4913</v>
      </c>
      <c r="FZ98" s="365">
        <v>4898</v>
      </c>
      <c r="GA98" s="365">
        <v>4901</v>
      </c>
      <c r="GB98" s="365">
        <v>4965</v>
      </c>
      <c r="GC98" s="365">
        <v>4946</v>
      </c>
      <c r="GD98" s="365">
        <v>4910</v>
      </c>
      <c r="GE98" s="365">
        <v>4887</v>
      </c>
      <c r="GF98" s="374">
        <v>4894</v>
      </c>
      <c r="GG98" s="365">
        <v>4862</v>
      </c>
      <c r="GH98" s="315">
        <v>-32</v>
      </c>
      <c r="GI98" s="316">
        <v>99.346138128320405</v>
      </c>
      <c r="GJ98" s="315">
        <v>-39</v>
      </c>
      <c r="GK98" s="316">
        <v>99.2042440318302</v>
      </c>
    </row>
    <row r="99" spans="1:193" ht="15" outlineLevel="2">
      <c r="A99" s="363">
        <v>660</v>
      </c>
      <c r="B99" s="364" t="s">
        <v>537</v>
      </c>
      <c r="C99" s="335" t="s">
        <v>453</v>
      </c>
      <c r="D99" s="365">
        <v>8143</v>
      </c>
      <c r="E99" s="365">
        <v>8073</v>
      </c>
      <c r="F99" s="365">
        <v>8068</v>
      </c>
      <c r="G99" s="365">
        <v>8154</v>
      </c>
      <c r="H99" s="365">
        <v>8180</v>
      </c>
      <c r="I99" s="365">
        <v>8233</v>
      </c>
      <c r="J99" s="365">
        <v>8103</v>
      </c>
      <c r="K99" s="365">
        <v>8217</v>
      </c>
      <c r="L99" s="365">
        <v>8236</v>
      </c>
      <c r="M99" s="365">
        <v>8268</v>
      </c>
      <c r="N99" s="365">
        <v>8256</v>
      </c>
      <c r="O99" s="365">
        <v>8448</v>
      </c>
      <c r="P99" s="368">
        <v>8469</v>
      </c>
      <c r="Q99" s="368">
        <v>8533</v>
      </c>
      <c r="R99" s="371">
        <v>8671</v>
      </c>
      <c r="S99" s="368">
        <v>8420</v>
      </c>
      <c r="T99" s="368">
        <v>8466</v>
      </c>
      <c r="U99" s="368">
        <v>8676</v>
      </c>
      <c r="V99" s="368">
        <v>8780</v>
      </c>
      <c r="W99" s="368">
        <v>8803</v>
      </c>
      <c r="X99" s="368">
        <v>8831</v>
      </c>
      <c r="Y99" s="368">
        <v>8897</v>
      </c>
      <c r="Z99" s="368">
        <v>9015</v>
      </c>
      <c r="AA99" s="368">
        <v>8983</v>
      </c>
      <c r="AB99" s="365">
        <v>9018</v>
      </c>
      <c r="AC99" s="365">
        <v>9055</v>
      </c>
      <c r="AD99" s="365">
        <v>9127</v>
      </c>
      <c r="AE99" s="365">
        <v>9216</v>
      </c>
      <c r="AF99" s="365">
        <v>9241</v>
      </c>
      <c r="AG99" s="365">
        <v>9125</v>
      </c>
      <c r="AH99" s="365">
        <v>9115</v>
      </c>
      <c r="AI99" s="365">
        <v>9117</v>
      </c>
      <c r="AJ99" s="365">
        <v>9139</v>
      </c>
      <c r="AK99" s="365">
        <v>9161</v>
      </c>
      <c r="AL99" s="365">
        <v>9169</v>
      </c>
      <c r="AM99" s="365">
        <v>9285</v>
      </c>
      <c r="AN99" s="368">
        <v>9279</v>
      </c>
      <c r="AO99" s="368">
        <v>9327</v>
      </c>
      <c r="AP99" s="368">
        <v>9310</v>
      </c>
      <c r="AQ99" s="368">
        <v>9243</v>
      </c>
      <c r="AR99" s="368">
        <v>9428</v>
      </c>
      <c r="AS99" s="368">
        <v>9430</v>
      </c>
      <c r="AT99" s="368">
        <v>9458</v>
      </c>
      <c r="AU99" s="368">
        <v>9539</v>
      </c>
      <c r="AV99" s="368">
        <v>9423</v>
      </c>
      <c r="AW99" s="368">
        <v>9500</v>
      </c>
      <c r="AX99" s="368">
        <v>9509</v>
      </c>
      <c r="AY99" s="368">
        <v>9474</v>
      </c>
      <c r="AZ99" s="365">
        <v>9516</v>
      </c>
      <c r="BA99" s="365">
        <v>9650</v>
      </c>
      <c r="BB99" s="365">
        <v>9658</v>
      </c>
      <c r="BC99" s="365">
        <v>9595</v>
      </c>
      <c r="BD99" s="365">
        <v>9629</v>
      </c>
      <c r="BE99" s="365">
        <v>9552</v>
      </c>
      <c r="BF99" s="365">
        <v>9651</v>
      </c>
      <c r="BG99" s="365">
        <v>9601</v>
      </c>
      <c r="BH99" s="365">
        <v>9701</v>
      </c>
      <c r="BI99" s="365">
        <v>9627</v>
      </c>
      <c r="BJ99" s="365">
        <v>9705</v>
      </c>
      <c r="BK99" s="365">
        <v>9808</v>
      </c>
      <c r="BL99" s="368">
        <v>9844</v>
      </c>
      <c r="BM99" s="368">
        <v>9914</v>
      </c>
      <c r="BN99" s="368">
        <v>9934</v>
      </c>
      <c r="BO99" s="368">
        <v>9971</v>
      </c>
      <c r="BP99" s="368">
        <v>10030</v>
      </c>
      <c r="BQ99" s="368">
        <v>9957</v>
      </c>
      <c r="BR99" s="368">
        <v>9743</v>
      </c>
      <c r="BS99" s="368">
        <v>9656</v>
      </c>
      <c r="BT99" s="368">
        <v>9665</v>
      </c>
      <c r="BU99" s="368">
        <v>9739</v>
      </c>
      <c r="BV99" s="368">
        <v>9756</v>
      </c>
      <c r="BW99" s="368">
        <v>9776</v>
      </c>
      <c r="BX99" s="365">
        <v>9848</v>
      </c>
      <c r="BY99" s="365">
        <v>9796</v>
      </c>
      <c r="BZ99" s="365">
        <v>9773</v>
      </c>
      <c r="CA99" s="365">
        <v>9690</v>
      </c>
      <c r="CB99" s="365">
        <v>9682</v>
      </c>
      <c r="CC99" s="365">
        <v>9563</v>
      </c>
      <c r="CD99" s="365">
        <v>9583</v>
      </c>
      <c r="CE99" s="365">
        <v>9650</v>
      </c>
      <c r="CF99" s="365">
        <v>9702</v>
      </c>
      <c r="CG99" s="365">
        <v>9729</v>
      </c>
      <c r="CH99" s="365">
        <v>9733</v>
      </c>
      <c r="CI99" s="365">
        <v>9695</v>
      </c>
      <c r="CJ99" s="368">
        <v>9665</v>
      </c>
      <c r="CK99" s="368">
        <v>9628</v>
      </c>
      <c r="CL99" s="368">
        <v>9738</v>
      </c>
      <c r="CM99" s="368">
        <v>9726</v>
      </c>
      <c r="CN99" s="368">
        <v>9755</v>
      </c>
      <c r="CO99" s="368">
        <v>9842</v>
      </c>
      <c r="CP99" s="368">
        <v>9892</v>
      </c>
      <c r="CQ99" s="368">
        <v>9973</v>
      </c>
      <c r="CR99" s="368">
        <v>9996</v>
      </c>
      <c r="CS99" s="368">
        <v>9983</v>
      </c>
      <c r="CT99" s="368">
        <v>10058</v>
      </c>
      <c r="CU99" s="368">
        <v>10147</v>
      </c>
      <c r="CV99" s="365">
        <v>10130</v>
      </c>
      <c r="CW99" s="365">
        <v>10094</v>
      </c>
      <c r="CX99" s="365">
        <v>10117</v>
      </c>
      <c r="CY99" s="365">
        <v>10135</v>
      </c>
      <c r="CZ99" s="365">
        <v>10175</v>
      </c>
      <c r="DA99" s="365">
        <v>10106</v>
      </c>
      <c r="DB99" s="365">
        <v>10162</v>
      </c>
      <c r="DC99" s="365">
        <v>10177</v>
      </c>
      <c r="DD99" s="365">
        <v>10178</v>
      </c>
      <c r="DE99" s="365">
        <v>10171</v>
      </c>
      <c r="DF99" s="365">
        <v>10214</v>
      </c>
      <c r="DG99" s="365">
        <v>10227</v>
      </c>
      <c r="DH99" s="368">
        <v>10275</v>
      </c>
      <c r="DI99" s="368">
        <v>10279</v>
      </c>
      <c r="DJ99" s="368">
        <v>10280</v>
      </c>
      <c r="DK99" s="368">
        <v>10214</v>
      </c>
      <c r="DL99" s="368">
        <v>10137</v>
      </c>
      <c r="DM99" s="368">
        <v>10060</v>
      </c>
      <c r="DN99" s="368">
        <v>10024</v>
      </c>
      <c r="DO99" s="368">
        <v>9963</v>
      </c>
      <c r="DP99" s="368">
        <v>9980</v>
      </c>
      <c r="DQ99" s="368">
        <v>9947</v>
      </c>
      <c r="DR99" s="368">
        <v>9940</v>
      </c>
      <c r="DS99" s="368">
        <v>10059</v>
      </c>
      <c r="DT99" s="365">
        <v>10135</v>
      </c>
      <c r="DU99" s="365">
        <v>10328</v>
      </c>
      <c r="DV99" s="365">
        <v>10401</v>
      </c>
      <c r="DW99" s="365">
        <v>10435</v>
      </c>
      <c r="DX99" s="365">
        <v>10646</v>
      </c>
      <c r="DY99" s="365">
        <v>10662</v>
      </c>
      <c r="DZ99" s="365">
        <v>10684</v>
      </c>
      <c r="EA99" s="365">
        <v>10533</v>
      </c>
      <c r="EB99" s="365">
        <v>10549</v>
      </c>
      <c r="EC99" s="365">
        <v>10576</v>
      </c>
      <c r="ED99" s="365">
        <v>10501</v>
      </c>
      <c r="EE99" s="365">
        <v>10462</v>
      </c>
      <c r="EF99" s="368">
        <v>10457</v>
      </c>
      <c r="EG99" s="368">
        <v>10446</v>
      </c>
      <c r="EH99" s="368">
        <v>10371</v>
      </c>
      <c r="EI99" s="368">
        <v>10373</v>
      </c>
      <c r="EJ99" s="368">
        <v>10373</v>
      </c>
      <c r="EK99" s="368">
        <v>10376</v>
      </c>
      <c r="EL99" s="368">
        <v>10386</v>
      </c>
      <c r="EM99" s="368">
        <v>10356</v>
      </c>
      <c r="EN99" s="368">
        <v>10371</v>
      </c>
      <c r="EO99" s="368">
        <v>10343</v>
      </c>
      <c r="EP99" s="368">
        <v>10275</v>
      </c>
      <c r="EQ99" s="368">
        <v>10247</v>
      </c>
      <c r="ER99" s="365">
        <v>10300</v>
      </c>
      <c r="ES99" s="365">
        <v>10259</v>
      </c>
      <c r="ET99" s="365">
        <v>10220</v>
      </c>
      <c r="EU99" s="365">
        <v>10186</v>
      </c>
      <c r="EV99" s="365">
        <v>10207</v>
      </c>
      <c r="EW99" s="365">
        <v>10118</v>
      </c>
      <c r="EX99" s="365">
        <v>10357</v>
      </c>
      <c r="EY99" s="365">
        <v>10423</v>
      </c>
      <c r="EZ99" s="365">
        <v>10439</v>
      </c>
      <c r="FA99" s="365">
        <v>10470</v>
      </c>
      <c r="FB99" s="365">
        <v>10465</v>
      </c>
      <c r="FC99" s="365">
        <v>10479</v>
      </c>
      <c r="FD99" s="368">
        <v>10560</v>
      </c>
      <c r="FE99" s="368">
        <v>10542</v>
      </c>
      <c r="FF99" s="368">
        <v>10432</v>
      </c>
      <c r="FG99" s="368">
        <v>10393</v>
      </c>
      <c r="FH99" s="368">
        <v>10332</v>
      </c>
      <c r="FI99" s="368">
        <v>10316</v>
      </c>
      <c r="FJ99" s="368">
        <v>10350</v>
      </c>
      <c r="FK99" s="368">
        <v>10379</v>
      </c>
      <c r="FL99" s="368">
        <v>10335</v>
      </c>
      <c r="FM99" s="368">
        <v>10330</v>
      </c>
      <c r="FN99" s="368">
        <v>10261</v>
      </c>
      <c r="FO99" s="368">
        <v>10297</v>
      </c>
      <c r="FP99" s="365">
        <v>10357</v>
      </c>
      <c r="FQ99" s="365">
        <v>10379</v>
      </c>
      <c r="FR99" s="365">
        <v>10366</v>
      </c>
      <c r="FS99" s="365">
        <v>10359</v>
      </c>
      <c r="FT99" s="365">
        <v>10354</v>
      </c>
      <c r="FU99" s="365">
        <v>10378</v>
      </c>
      <c r="FV99" s="365">
        <v>10423</v>
      </c>
      <c r="FW99" s="365">
        <v>10401</v>
      </c>
      <c r="FX99" s="365">
        <v>10339</v>
      </c>
      <c r="FY99" s="365">
        <v>10361</v>
      </c>
      <c r="FZ99" s="365">
        <v>10342</v>
      </c>
      <c r="GA99" s="365">
        <v>10364</v>
      </c>
      <c r="GB99" s="365">
        <v>10455</v>
      </c>
      <c r="GC99" s="365">
        <v>10507</v>
      </c>
      <c r="GD99" s="365">
        <v>10474</v>
      </c>
      <c r="GE99" s="365">
        <v>10366</v>
      </c>
      <c r="GF99" s="374">
        <v>10357</v>
      </c>
      <c r="GG99" s="365">
        <v>10016</v>
      </c>
      <c r="GH99" s="315">
        <v>-341</v>
      </c>
      <c r="GI99" s="316">
        <v>96.707540793666098</v>
      </c>
      <c r="GJ99" s="315">
        <v>-348</v>
      </c>
      <c r="GK99" s="316">
        <v>96.642223079891906</v>
      </c>
    </row>
    <row r="100" spans="1:193" ht="15" outlineLevel="2">
      <c r="A100" s="363">
        <v>667</v>
      </c>
      <c r="B100" s="364" t="s">
        <v>537</v>
      </c>
      <c r="C100" s="335" t="s">
        <v>456</v>
      </c>
      <c r="D100" s="365">
        <v>9431</v>
      </c>
      <c r="E100" s="365">
        <v>9413</v>
      </c>
      <c r="F100" s="365">
        <v>9445</v>
      </c>
      <c r="G100" s="365">
        <v>9359</v>
      </c>
      <c r="H100" s="365">
        <v>9309</v>
      </c>
      <c r="I100" s="365">
        <v>9386</v>
      </c>
      <c r="J100" s="365">
        <v>9091</v>
      </c>
      <c r="K100" s="365">
        <v>9316</v>
      </c>
      <c r="L100" s="365">
        <v>9034</v>
      </c>
      <c r="M100" s="365">
        <v>9000</v>
      </c>
      <c r="N100" s="365">
        <v>8967</v>
      </c>
      <c r="O100" s="365">
        <v>8996</v>
      </c>
      <c r="P100" s="368">
        <v>9188</v>
      </c>
      <c r="Q100" s="368">
        <v>9257</v>
      </c>
      <c r="R100" s="371">
        <v>9214</v>
      </c>
      <c r="S100" s="368">
        <v>9297</v>
      </c>
      <c r="T100" s="368">
        <v>9369</v>
      </c>
      <c r="U100" s="368">
        <v>9282</v>
      </c>
      <c r="V100" s="368">
        <v>9248</v>
      </c>
      <c r="W100" s="368">
        <v>9215</v>
      </c>
      <c r="X100" s="368">
        <v>9257</v>
      </c>
      <c r="Y100" s="368">
        <v>9321</v>
      </c>
      <c r="Z100" s="368">
        <v>9289</v>
      </c>
      <c r="AA100" s="368">
        <v>9109</v>
      </c>
      <c r="AB100" s="365">
        <v>9124</v>
      </c>
      <c r="AC100" s="365">
        <v>9195</v>
      </c>
      <c r="AD100" s="365">
        <v>9156</v>
      </c>
      <c r="AE100" s="365">
        <v>9106</v>
      </c>
      <c r="AF100" s="365">
        <v>9217</v>
      </c>
      <c r="AG100" s="365">
        <v>9266</v>
      </c>
      <c r="AH100" s="365">
        <v>9270</v>
      </c>
      <c r="AI100" s="365">
        <v>9251</v>
      </c>
      <c r="AJ100" s="365">
        <v>9208</v>
      </c>
      <c r="AK100" s="365">
        <v>9267</v>
      </c>
      <c r="AL100" s="365">
        <v>9198</v>
      </c>
      <c r="AM100" s="365">
        <v>9232</v>
      </c>
      <c r="AN100" s="368">
        <v>9216</v>
      </c>
      <c r="AO100" s="368">
        <v>9376</v>
      </c>
      <c r="AP100" s="368">
        <v>9425</v>
      </c>
      <c r="AQ100" s="368">
        <v>9396</v>
      </c>
      <c r="AR100" s="368">
        <v>9489</v>
      </c>
      <c r="AS100" s="368">
        <v>9418</v>
      </c>
      <c r="AT100" s="368">
        <v>9479</v>
      </c>
      <c r="AU100" s="368">
        <v>9482</v>
      </c>
      <c r="AV100" s="368">
        <v>9423</v>
      </c>
      <c r="AW100" s="368">
        <v>9390</v>
      </c>
      <c r="AX100" s="368">
        <v>9379</v>
      </c>
      <c r="AY100" s="368">
        <v>9356</v>
      </c>
      <c r="AZ100" s="365">
        <v>9472</v>
      </c>
      <c r="BA100" s="365">
        <v>9506</v>
      </c>
      <c r="BB100" s="365">
        <v>9377</v>
      </c>
      <c r="BC100" s="365">
        <v>9392</v>
      </c>
      <c r="BD100" s="365">
        <v>9392</v>
      </c>
      <c r="BE100" s="365">
        <v>9336</v>
      </c>
      <c r="BF100" s="365">
        <v>9312</v>
      </c>
      <c r="BG100" s="365">
        <v>9234</v>
      </c>
      <c r="BH100" s="365">
        <v>9337</v>
      </c>
      <c r="BI100" s="365">
        <v>9334</v>
      </c>
      <c r="BJ100" s="365">
        <v>9404</v>
      </c>
      <c r="BK100" s="365">
        <v>9501</v>
      </c>
      <c r="BL100" s="368">
        <v>9483</v>
      </c>
      <c r="BM100" s="368">
        <v>9473</v>
      </c>
      <c r="BN100" s="368">
        <v>9539</v>
      </c>
      <c r="BO100" s="368">
        <v>9491</v>
      </c>
      <c r="BP100" s="368">
        <v>9506</v>
      </c>
      <c r="BQ100" s="368">
        <v>9447</v>
      </c>
      <c r="BR100" s="368">
        <v>9336</v>
      </c>
      <c r="BS100" s="368">
        <v>9275</v>
      </c>
      <c r="BT100" s="368">
        <v>9203</v>
      </c>
      <c r="BU100" s="368">
        <v>9197</v>
      </c>
      <c r="BV100" s="368">
        <v>9153</v>
      </c>
      <c r="BW100" s="368">
        <v>9229</v>
      </c>
      <c r="BX100" s="365">
        <v>9299</v>
      </c>
      <c r="BY100" s="365">
        <v>9319</v>
      </c>
      <c r="BZ100" s="365">
        <v>9236</v>
      </c>
      <c r="CA100" s="365">
        <v>9180</v>
      </c>
      <c r="CB100" s="365">
        <v>9158</v>
      </c>
      <c r="CC100" s="365">
        <v>9081</v>
      </c>
      <c r="CD100" s="365">
        <v>9089</v>
      </c>
      <c r="CE100" s="365">
        <v>9114</v>
      </c>
      <c r="CF100" s="365">
        <v>9061</v>
      </c>
      <c r="CG100" s="365">
        <v>9034</v>
      </c>
      <c r="CH100" s="365">
        <v>8998</v>
      </c>
      <c r="CI100" s="365">
        <v>8970</v>
      </c>
      <c r="CJ100" s="368">
        <v>8950</v>
      </c>
      <c r="CK100" s="368">
        <v>8989</v>
      </c>
      <c r="CL100" s="368">
        <v>8970</v>
      </c>
      <c r="CM100" s="368">
        <v>8962</v>
      </c>
      <c r="CN100" s="368">
        <v>9014</v>
      </c>
      <c r="CO100" s="368">
        <v>9104</v>
      </c>
      <c r="CP100" s="368">
        <v>9139</v>
      </c>
      <c r="CQ100" s="368">
        <v>8996</v>
      </c>
      <c r="CR100" s="368">
        <v>9121</v>
      </c>
      <c r="CS100" s="368">
        <v>9099</v>
      </c>
      <c r="CT100" s="368">
        <v>9121</v>
      </c>
      <c r="CU100" s="368">
        <v>9146</v>
      </c>
      <c r="CV100" s="365">
        <v>9136</v>
      </c>
      <c r="CW100" s="365">
        <v>9119</v>
      </c>
      <c r="CX100" s="365">
        <v>9117</v>
      </c>
      <c r="CY100" s="365">
        <v>9095</v>
      </c>
      <c r="CZ100" s="365">
        <v>9156</v>
      </c>
      <c r="DA100" s="365">
        <v>9115</v>
      </c>
      <c r="DB100" s="365">
        <v>9092</v>
      </c>
      <c r="DC100" s="365">
        <v>9048</v>
      </c>
      <c r="DD100" s="365">
        <v>9051</v>
      </c>
      <c r="DE100" s="365">
        <v>8988</v>
      </c>
      <c r="DF100" s="365">
        <v>9149</v>
      </c>
      <c r="DG100" s="365">
        <v>9117</v>
      </c>
      <c r="DH100" s="368">
        <v>9116</v>
      </c>
      <c r="DI100" s="368">
        <v>9070</v>
      </c>
      <c r="DJ100" s="368">
        <v>9126</v>
      </c>
      <c r="DK100" s="368">
        <v>9116</v>
      </c>
      <c r="DL100" s="368">
        <v>9048</v>
      </c>
      <c r="DM100" s="368">
        <v>9003</v>
      </c>
      <c r="DN100" s="368">
        <v>8963</v>
      </c>
      <c r="DO100" s="368">
        <v>8982</v>
      </c>
      <c r="DP100" s="368">
        <v>9027</v>
      </c>
      <c r="DQ100" s="368">
        <v>8986</v>
      </c>
      <c r="DR100" s="368">
        <v>8950</v>
      </c>
      <c r="DS100" s="368">
        <v>9044</v>
      </c>
      <c r="DT100" s="365">
        <v>9134</v>
      </c>
      <c r="DU100" s="365">
        <v>9334</v>
      </c>
      <c r="DV100" s="365">
        <v>9427</v>
      </c>
      <c r="DW100" s="365">
        <v>9446</v>
      </c>
      <c r="DX100" s="365">
        <v>9564</v>
      </c>
      <c r="DY100" s="365">
        <v>9577</v>
      </c>
      <c r="DZ100" s="365">
        <v>9607</v>
      </c>
      <c r="EA100" s="365">
        <v>9501</v>
      </c>
      <c r="EB100" s="365">
        <v>9551</v>
      </c>
      <c r="EC100" s="365">
        <v>9551</v>
      </c>
      <c r="ED100" s="365">
        <v>9552</v>
      </c>
      <c r="EE100" s="365">
        <v>9566</v>
      </c>
      <c r="EF100" s="368">
        <v>9623</v>
      </c>
      <c r="EG100" s="368">
        <v>9645</v>
      </c>
      <c r="EH100" s="368">
        <v>9570</v>
      </c>
      <c r="EI100" s="368">
        <v>9562</v>
      </c>
      <c r="EJ100" s="368">
        <v>9540</v>
      </c>
      <c r="EK100" s="368">
        <v>9542</v>
      </c>
      <c r="EL100" s="368">
        <v>9612</v>
      </c>
      <c r="EM100" s="368">
        <v>9649</v>
      </c>
      <c r="EN100" s="368">
        <v>9626</v>
      </c>
      <c r="EO100" s="368">
        <v>9620</v>
      </c>
      <c r="EP100" s="368">
        <v>9648</v>
      </c>
      <c r="EQ100" s="368">
        <v>9641</v>
      </c>
      <c r="ER100" s="365">
        <v>9696</v>
      </c>
      <c r="ES100" s="365">
        <v>9663</v>
      </c>
      <c r="ET100" s="365">
        <v>9684</v>
      </c>
      <c r="EU100" s="365">
        <v>9660</v>
      </c>
      <c r="EV100" s="365">
        <v>9667</v>
      </c>
      <c r="EW100" s="365">
        <v>9596</v>
      </c>
      <c r="EX100" s="365">
        <v>9871</v>
      </c>
      <c r="EY100" s="365">
        <v>9939</v>
      </c>
      <c r="EZ100" s="365">
        <v>9886</v>
      </c>
      <c r="FA100" s="365">
        <v>9887</v>
      </c>
      <c r="FB100" s="365">
        <v>9886</v>
      </c>
      <c r="FC100" s="365">
        <v>9957</v>
      </c>
      <c r="FD100" s="368">
        <v>9992</v>
      </c>
      <c r="FE100" s="368">
        <v>10009</v>
      </c>
      <c r="FF100" s="368">
        <v>9971</v>
      </c>
      <c r="FG100" s="368">
        <v>9955</v>
      </c>
      <c r="FH100" s="368">
        <v>9983</v>
      </c>
      <c r="FI100" s="368">
        <v>9993</v>
      </c>
      <c r="FJ100" s="368">
        <v>10000</v>
      </c>
      <c r="FK100" s="368">
        <v>10047</v>
      </c>
      <c r="FL100" s="368">
        <v>10028</v>
      </c>
      <c r="FM100" s="368">
        <v>10015</v>
      </c>
      <c r="FN100" s="368">
        <v>10005</v>
      </c>
      <c r="FO100" s="368">
        <v>10023</v>
      </c>
      <c r="FP100" s="365">
        <v>10135</v>
      </c>
      <c r="FQ100" s="365">
        <v>10213</v>
      </c>
      <c r="FR100" s="365">
        <v>10218</v>
      </c>
      <c r="FS100" s="365">
        <v>10167</v>
      </c>
      <c r="FT100" s="365">
        <v>10127</v>
      </c>
      <c r="FU100" s="365">
        <v>10091</v>
      </c>
      <c r="FV100" s="365">
        <v>10046</v>
      </c>
      <c r="FW100" s="365">
        <v>10060</v>
      </c>
      <c r="FX100" s="365">
        <v>10034</v>
      </c>
      <c r="FY100" s="365">
        <v>10088</v>
      </c>
      <c r="FZ100" s="365">
        <v>10073</v>
      </c>
      <c r="GA100" s="365">
        <v>10088</v>
      </c>
      <c r="GB100" s="365">
        <v>10217</v>
      </c>
      <c r="GC100" s="365">
        <v>10289</v>
      </c>
      <c r="GD100" s="365">
        <v>10214</v>
      </c>
      <c r="GE100" s="365">
        <v>10172</v>
      </c>
      <c r="GF100" s="374">
        <v>10151</v>
      </c>
      <c r="GG100" s="365">
        <v>9906</v>
      </c>
      <c r="GH100" s="315">
        <v>-245</v>
      </c>
      <c r="GI100" s="316">
        <v>97.586444685252701</v>
      </c>
      <c r="GJ100" s="315">
        <v>-182</v>
      </c>
      <c r="GK100" s="316">
        <v>98.195876288659804</v>
      </c>
    </row>
    <row r="101" spans="1:193" ht="15" outlineLevel="2">
      <c r="A101" s="363">
        <v>674</v>
      </c>
      <c r="B101" s="364" t="s">
        <v>537</v>
      </c>
      <c r="C101" s="335" t="s">
        <v>458</v>
      </c>
      <c r="D101" s="365">
        <v>14511</v>
      </c>
      <c r="E101" s="365">
        <v>14640</v>
      </c>
      <c r="F101" s="365">
        <v>14674</v>
      </c>
      <c r="G101" s="365">
        <v>15125</v>
      </c>
      <c r="H101" s="365">
        <v>15309</v>
      </c>
      <c r="I101" s="365">
        <v>15291</v>
      </c>
      <c r="J101" s="365">
        <v>15194</v>
      </c>
      <c r="K101" s="365">
        <v>15264</v>
      </c>
      <c r="L101" s="365">
        <v>15307</v>
      </c>
      <c r="M101" s="365">
        <v>15320</v>
      </c>
      <c r="N101" s="365">
        <v>15285</v>
      </c>
      <c r="O101" s="365">
        <v>15351</v>
      </c>
      <c r="P101" s="368">
        <v>15201</v>
      </c>
      <c r="Q101" s="368">
        <v>15171</v>
      </c>
      <c r="R101" s="371">
        <v>15128</v>
      </c>
      <c r="S101" s="368">
        <v>13643</v>
      </c>
      <c r="T101" s="368">
        <v>15186</v>
      </c>
      <c r="U101" s="368">
        <v>15193</v>
      </c>
      <c r="V101" s="368">
        <v>15154</v>
      </c>
      <c r="W101" s="368">
        <v>15179</v>
      </c>
      <c r="X101" s="368">
        <v>15188</v>
      </c>
      <c r="Y101" s="368">
        <v>15213</v>
      </c>
      <c r="Z101" s="368">
        <v>15221</v>
      </c>
      <c r="AA101" s="368">
        <v>15137</v>
      </c>
      <c r="AB101" s="365">
        <v>14983</v>
      </c>
      <c r="AC101" s="365">
        <v>15204</v>
      </c>
      <c r="AD101" s="365">
        <v>15001</v>
      </c>
      <c r="AE101" s="365">
        <v>15049</v>
      </c>
      <c r="AF101" s="365">
        <v>14984</v>
      </c>
      <c r="AG101" s="365">
        <v>14886</v>
      </c>
      <c r="AH101" s="365">
        <v>14863</v>
      </c>
      <c r="AI101" s="365">
        <v>14826</v>
      </c>
      <c r="AJ101" s="365">
        <v>14756</v>
      </c>
      <c r="AK101" s="365">
        <v>14812</v>
      </c>
      <c r="AL101" s="365">
        <v>14780</v>
      </c>
      <c r="AM101" s="365">
        <v>14768</v>
      </c>
      <c r="AN101" s="368">
        <v>14770</v>
      </c>
      <c r="AO101" s="368">
        <v>14713</v>
      </c>
      <c r="AP101" s="368">
        <v>14722</v>
      </c>
      <c r="AQ101" s="368">
        <v>14622</v>
      </c>
      <c r="AR101" s="368">
        <v>14713</v>
      </c>
      <c r="AS101" s="368">
        <v>14647</v>
      </c>
      <c r="AT101" s="368">
        <v>14643</v>
      </c>
      <c r="AU101" s="368">
        <v>14589</v>
      </c>
      <c r="AV101" s="368">
        <v>14568</v>
      </c>
      <c r="AW101" s="368">
        <v>14502</v>
      </c>
      <c r="AX101" s="368">
        <v>14477</v>
      </c>
      <c r="AY101" s="368">
        <v>14397</v>
      </c>
      <c r="AZ101" s="365">
        <v>14373</v>
      </c>
      <c r="BA101" s="365">
        <v>14347</v>
      </c>
      <c r="BB101" s="365">
        <v>14248</v>
      </c>
      <c r="BC101" s="365">
        <v>14146</v>
      </c>
      <c r="BD101" s="365">
        <v>14000</v>
      </c>
      <c r="BE101" s="365">
        <v>13964</v>
      </c>
      <c r="BF101" s="365">
        <v>13842</v>
      </c>
      <c r="BG101" s="365">
        <v>13670</v>
      </c>
      <c r="BH101" s="365">
        <v>13667</v>
      </c>
      <c r="BI101" s="365">
        <v>13517</v>
      </c>
      <c r="BJ101" s="365">
        <v>13474</v>
      </c>
      <c r="BK101" s="365">
        <v>13514</v>
      </c>
      <c r="BL101" s="368">
        <v>13461</v>
      </c>
      <c r="BM101" s="368">
        <v>13427</v>
      </c>
      <c r="BN101" s="368">
        <v>13393</v>
      </c>
      <c r="BO101" s="368">
        <v>13394</v>
      </c>
      <c r="BP101" s="368">
        <v>13369</v>
      </c>
      <c r="BQ101" s="368">
        <v>13293</v>
      </c>
      <c r="BR101" s="368">
        <v>13044</v>
      </c>
      <c r="BS101" s="368">
        <v>12928</v>
      </c>
      <c r="BT101" s="368">
        <v>12870</v>
      </c>
      <c r="BU101" s="368">
        <v>12789</v>
      </c>
      <c r="BV101" s="368">
        <v>12697</v>
      </c>
      <c r="BW101" s="368">
        <v>12703</v>
      </c>
      <c r="BX101" s="365">
        <v>12728</v>
      </c>
      <c r="BY101" s="365">
        <v>12663</v>
      </c>
      <c r="BZ101" s="365">
        <v>12557</v>
      </c>
      <c r="CA101" s="365">
        <v>12497</v>
      </c>
      <c r="CB101" s="365">
        <v>12451</v>
      </c>
      <c r="CC101" s="365">
        <v>12375</v>
      </c>
      <c r="CD101" s="365">
        <v>12298</v>
      </c>
      <c r="CE101" s="365">
        <v>12280</v>
      </c>
      <c r="CF101" s="365">
        <v>12220</v>
      </c>
      <c r="CG101" s="365">
        <v>12203</v>
      </c>
      <c r="CH101" s="365">
        <v>12193</v>
      </c>
      <c r="CI101" s="365">
        <v>12140</v>
      </c>
      <c r="CJ101" s="368">
        <v>12112</v>
      </c>
      <c r="CK101" s="368">
        <v>12119</v>
      </c>
      <c r="CL101" s="368">
        <v>12109</v>
      </c>
      <c r="CM101" s="368">
        <v>12090</v>
      </c>
      <c r="CN101" s="368">
        <v>12053</v>
      </c>
      <c r="CO101" s="368">
        <v>12194</v>
      </c>
      <c r="CP101" s="368">
        <v>12292</v>
      </c>
      <c r="CQ101" s="368">
        <v>12322</v>
      </c>
      <c r="CR101" s="368">
        <v>12277</v>
      </c>
      <c r="CS101" s="368">
        <v>12292</v>
      </c>
      <c r="CT101" s="368">
        <v>12272</v>
      </c>
      <c r="CU101" s="368">
        <v>12269</v>
      </c>
      <c r="CV101" s="365">
        <v>12232</v>
      </c>
      <c r="CW101" s="365">
        <v>12212</v>
      </c>
      <c r="CX101" s="365">
        <v>12228</v>
      </c>
      <c r="CY101" s="365">
        <v>12266</v>
      </c>
      <c r="CZ101" s="365">
        <v>12189</v>
      </c>
      <c r="DA101" s="365">
        <v>12179</v>
      </c>
      <c r="DB101" s="365">
        <v>12179</v>
      </c>
      <c r="DC101" s="365">
        <v>12125</v>
      </c>
      <c r="DD101" s="365">
        <v>12141</v>
      </c>
      <c r="DE101" s="365">
        <v>12106</v>
      </c>
      <c r="DF101" s="365">
        <v>12167</v>
      </c>
      <c r="DG101" s="365">
        <v>12128</v>
      </c>
      <c r="DH101" s="368">
        <v>12064</v>
      </c>
      <c r="DI101" s="368">
        <v>11930</v>
      </c>
      <c r="DJ101" s="368">
        <v>12006</v>
      </c>
      <c r="DK101" s="368">
        <v>11947</v>
      </c>
      <c r="DL101" s="368">
        <v>11958</v>
      </c>
      <c r="DM101" s="368">
        <v>11904</v>
      </c>
      <c r="DN101" s="368">
        <v>11850</v>
      </c>
      <c r="DO101" s="368">
        <v>11828</v>
      </c>
      <c r="DP101" s="368">
        <v>11858</v>
      </c>
      <c r="DQ101" s="368">
        <v>11826</v>
      </c>
      <c r="DR101" s="368">
        <v>11824</v>
      </c>
      <c r="DS101" s="368">
        <v>11942</v>
      </c>
      <c r="DT101" s="365">
        <v>11933</v>
      </c>
      <c r="DU101" s="365">
        <v>11968</v>
      </c>
      <c r="DV101" s="365">
        <v>11974</v>
      </c>
      <c r="DW101" s="365">
        <v>11977</v>
      </c>
      <c r="DX101" s="365">
        <v>12081</v>
      </c>
      <c r="DY101" s="365">
        <v>12131</v>
      </c>
      <c r="DZ101" s="365">
        <v>12139</v>
      </c>
      <c r="EA101" s="365">
        <v>11997</v>
      </c>
      <c r="EB101" s="365">
        <v>11998</v>
      </c>
      <c r="EC101" s="365">
        <v>11978</v>
      </c>
      <c r="ED101" s="365">
        <v>11912</v>
      </c>
      <c r="EE101" s="365">
        <v>11797</v>
      </c>
      <c r="EF101" s="368">
        <v>11761</v>
      </c>
      <c r="EG101" s="368">
        <v>11754</v>
      </c>
      <c r="EH101" s="368">
        <v>11710</v>
      </c>
      <c r="EI101" s="368">
        <v>11634</v>
      </c>
      <c r="EJ101" s="368">
        <v>11549</v>
      </c>
      <c r="EK101" s="368">
        <v>11567</v>
      </c>
      <c r="EL101" s="368">
        <v>11559</v>
      </c>
      <c r="EM101" s="368">
        <v>11595</v>
      </c>
      <c r="EN101" s="368">
        <v>11573</v>
      </c>
      <c r="EO101" s="368">
        <v>11515</v>
      </c>
      <c r="EP101" s="368">
        <v>11508</v>
      </c>
      <c r="EQ101" s="368">
        <v>11513</v>
      </c>
      <c r="ER101" s="365">
        <v>11485</v>
      </c>
      <c r="ES101" s="365">
        <v>11434</v>
      </c>
      <c r="ET101" s="365">
        <v>11430</v>
      </c>
      <c r="EU101" s="365">
        <v>11411</v>
      </c>
      <c r="EV101" s="365">
        <v>11397</v>
      </c>
      <c r="EW101" s="365">
        <v>11376</v>
      </c>
      <c r="EX101" s="365">
        <v>11559</v>
      </c>
      <c r="EY101" s="365">
        <v>11578</v>
      </c>
      <c r="EZ101" s="365">
        <v>11548</v>
      </c>
      <c r="FA101" s="365">
        <v>11608</v>
      </c>
      <c r="FB101" s="365">
        <v>11555</v>
      </c>
      <c r="FC101" s="365">
        <v>11727</v>
      </c>
      <c r="FD101" s="368">
        <v>11771</v>
      </c>
      <c r="FE101" s="368">
        <v>11753</v>
      </c>
      <c r="FF101" s="368">
        <v>11752</v>
      </c>
      <c r="FG101" s="368">
        <v>11742</v>
      </c>
      <c r="FH101" s="368">
        <v>11702</v>
      </c>
      <c r="FI101" s="368">
        <v>11687</v>
      </c>
      <c r="FJ101" s="368">
        <v>11715</v>
      </c>
      <c r="FK101" s="368">
        <v>11736</v>
      </c>
      <c r="FL101" s="368">
        <v>11748</v>
      </c>
      <c r="FM101" s="368">
        <v>11761</v>
      </c>
      <c r="FN101" s="368">
        <v>11713</v>
      </c>
      <c r="FO101" s="368">
        <v>11717</v>
      </c>
      <c r="FP101" s="365">
        <v>11780</v>
      </c>
      <c r="FQ101" s="365">
        <v>11777</v>
      </c>
      <c r="FR101" s="365">
        <v>11789</v>
      </c>
      <c r="FS101" s="365">
        <v>11808</v>
      </c>
      <c r="FT101" s="365">
        <v>11784</v>
      </c>
      <c r="FU101" s="365">
        <v>11772</v>
      </c>
      <c r="FV101" s="365">
        <v>11751</v>
      </c>
      <c r="FW101" s="365">
        <v>11783</v>
      </c>
      <c r="FX101" s="365">
        <v>11776</v>
      </c>
      <c r="FY101" s="365">
        <v>11754</v>
      </c>
      <c r="FZ101" s="365">
        <v>11705</v>
      </c>
      <c r="GA101" s="365">
        <v>11731</v>
      </c>
      <c r="GB101" s="365">
        <v>11805</v>
      </c>
      <c r="GC101" s="365">
        <v>11816</v>
      </c>
      <c r="GD101" s="365">
        <v>11776</v>
      </c>
      <c r="GE101" s="365">
        <v>11736</v>
      </c>
      <c r="GF101" s="374">
        <v>11708</v>
      </c>
      <c r="GG101" s="365">
        <v>11339</v>
      </c>
      <c r="GH101" s="315">
        <v>-369</v>
      </c>
      <c r="GI101" s="316">
        <v>96.848308848650504</v>
      </c>
      <c r="GJ101" s="315">
        <v>-392</v>
      </c>
      <c r="GK101" s="316">
        <v>96.658426391611997</v>
      </c>
    </row>
    <row r="102" spans="1:193" ht="15" outlineLevel="2">
      <c r="A102" s="363">
        <v>697</v>
      </c>
      <c r="B102" s="364" t="s">
        <v>537</v>
      </c>
      <c r="C102" s="335" t="s">
        <v>462</v>
      </c>
      <c r="D102" s="365">
        <v>14691</v>
      </c>
      <c r="E102" s="365">
        <v>14764</v>
      </c>
      <c r="F102" s="365">
        <v>14731</v>
      </c>
      <c r="G102" s="365">
        <v>14730</v>
      </c>
      <c r="H102" s="365">
        <v>14659</v>
      </c>
      <c r="I102" s="365">
        <v>14643</v>
      </c>
      <c r="J102" s="365">
        <v>14556</v>
      </c>
      <c r="K102" s="365">
        <v>14621</v>
      </c>
      <c r="L102" s="365">
        <v>14704</v>
      </c>
      <c r="M102" s="365">
        <v>14792</v>
      </c>
      <c r="N102" s="365">
        <v>14737</v>
      </c>
      <c r="O102" s="365">
        <v>14833</v>
      </c>
      <c r="P102" s="368">
        <v>14867</v>
      </c>
      <c r="Q102" s="368">
        <v>14912</v>
      </c>
      <c r="R102" s="371">
        <v>14952</v>
      </c>
      <c r="S102" s="368">
        <v>14912</v>
      </c>
      <c r="T102" s="368">
        <v>15077</v>
      </c>
      <c r="U102" s="368">
        <v>15100</v>
      </c>
      <c r="V102" s="368">
        <v>15076</v>
      </c>
      <c r="W102" s="368">
        <v>14916</v>
      </c>
      <c r="X102" s="368">
        <v>14914</v>
      </c>
      <c r="Y102" s="368">
        <v>15041</v>
      </c>
      <c r="Z102" s="368">
        <v>15193</v>
      </c>
      <c r="AA102" s="368">
        <v>15095</v>
      </c>
      <c r="AB102" s="365">
        <v>15183</v>
      </c>
      <c r="AC102" s="365">
        <v>15270</v>
      </c>
      <c r="AD102" s="365">
        <v>15282</v>
      </c>
      <c r="AE102" s="365">
        <v>15300</v>
      </c>
      <c r="AF102" s="365">
        <v>15180</v>
      </c>
      <c r="AG102" s="365">
        <v>15081</v>
      </c>
      <c r="AH102" s="365">
        <v>15049</v>
      </c>
      <c r="AI102" s="365">
        <v>15090</v>
      </c>
      <c r="AJ102" s="365">
        <v>15050</v>
      </c>
      <c r="AK102" s="365">
        <v>15136</v>
      </c>
      <c r="AL102" s="365">
        <v>15115</v>
      </c>
      <c r="AM102" s="365">
        <v>15141</v>
      </c>
      <c r="AN102" s="368">
        <v>15122</v>
      </c>
      <c r="AO102" s="368">
        <v>15178</v>
      </c>
      <c r="AP102" s="368">
        <v>15265</v>
      </c>
      <c r="AQ102" s="368">
        <v>15339</v>
      </c>
      <c r="AR102" s="368">
        <v>15449</v>
      </c>
      <c r="AS102" s="368">
        <v>15455</v>
      </c>
      <c r="AT102" s="368">
        <v>15445</v>
      </c>
      <c r="AU102" s="368">
        <v>15486</v>
      </c>
      <c r="AV102" s="368">
        <v>15406</v>
      </c>
      <c r="AW102" s="368">
        <v>15441</v>
      </c>
      <c r="AX102" s="368">
        <v>15436</v>
      </c>
      <c r="AY102" s="368">
        <v>15504</v>
      </c>
      <c r="AZ102" s="365">
        <v>15529</v>
      </c>
      <c r="BA102" s="365">
        <v>15643</v>
      </c>
      <c r="BB102" s="365">
        <v>15541</v>
      </c>
      <c r="BC102" s="365">
        <v>15529</v>
      </c>
      <c r="BD102" s="365">
        <v>15524</v>
      </c>
      <c r="BE102" s="365">
        <v>15407</v>
      </c>
      <c r="BF102" s="365">
        <v>15353</v>
      </c>
      <c r="BG102" s="365">
        <v>15183</v>
      </c>
      <c r="BH102" s="365">
        <v>15252</v>
      </c>
      <c r="BI102" s="365">
        <v>15124</v>
      </c>
      <c r="BJ102" s="365">
        <v>15129</v>
      </c>
      <c r="BK102" s="365">
        <v>15205</v>
      </c>
      <c r="BL102" s="368">
        <v>15225</v>
      </c>
      <c r="BM102" s="368">
        <v>15240</v>
      </c>
      <c r="BN102" s="368">
        <v>15245</v>
      </c>
      <c r="BO102" s="368">
        <v>15235</v>
      </c>
      <c r="BP102" s="368">
        <v>15247</v>
      </c>
      <c r="BQ102" s="368">
        <v>15220</v>
      </c>
      <c r="BR102" s="368">
        <v>14969</v>
      </c>
      <c r="BS102" s="368">
        <v>14844</v>
      </c>
      <c r="BT102" s="368">
        <v>14773</v>
      </c>
      <c r="BU102" s="368">
        <v>14707</v>
      </c>
      <c r="BV102" s="368">
        <v>14735</v>
      </c>
      <c r="BW102" s="368">
        <v>14813</v>
      </c>
      <c r="BX102" s="365">
        <v>14882</v>
      </c>
      <c r="BY102" s="365">
        <v>14857</v>
      </c>
      <c r="BZ102" s="365">
        <v>14632</v>
      </c>
      <c r="CA102" s="365">
        <v>14494</v>
      </c>
      <c r="CB102" s="365">
        <v>14451</v>
      </c>
      <c r="CC102" s="365">
        <v>14317</v>
      </c>
      <c r="CD102" s="365">
        <v>14245</v>
      </c>
      <c r="CE102" s="365">
        <v>14282</v>
      </c>
      <c r="CF102" s="365">
        <v>14197</v>
      </c>
      <c r="CG102" s="365">
        <v>14176</v>
      </c>
      <c r="CH102" s="365">
        <v>14151</v>
      </c>
      <c r="CI102" s="365">
        <v>14104</v>
      </c>
      <c r="CJ102" s="368">
        <v>14065</v>
      </c>
      <c r="CK102" s="368">
        <v>14086</v>
      </c>
      <c r="CL102" s="368">
        <v>14079</v>
      </c>
      <c r="CM102" s="368">
        <v>14075</v>
      </c>
      <c r="CN102" s="368">
        <v>14082</v>
      </c>
      <c r="CO102" s="368">
        <v>14226</v>
      </c>
      <c r="CP102" s="368">
        <v>14339</v>
      </c>
      <c r="CQ102" s="368">
        <v>14400</v>
      </c>
      <c r="CR102" s="368">
        <v>14348</v>
      </c>
      <c r="CS102" s="368">
        <v>14378</v>
      </c>
      <c r="CT102" s="368">
        <v>14418</v>
      </c>
      <c r="CU102" s="368">
        <v>14476</v>
      </c>
      <c r="CV102" s="365">
        <v>14484</v>
      </c>
      <c r="CW102" s="365">
        <v>14441</v>
      </c>
      <c r="CX102" s="365">
        <v>14629</v>
      </c>
      <c r="CY102" s="365">
        <v>14698</v>
      </c>
      <c r="CZ102" s="365">
        <v>14732</v>
      </c>
      <c r="DA102" s="365">
        <v>14738</v>
      </c>
      <c r="DB102" s="365">
        <v>14711</v>
      </c>
      <c r="DC102" s="365">
        <v>14632</v>
      </c>
      <c r="DD102" s="365">
        <v>14637</v>
      </c>
      <c r="DE102" s="365">
        <v>14710</v>
      </c>
      <c r="DF102" s="365">
        <v>14728</v>
      </c>
      <c r="DG102" s="365">
        <v>14761</v>
      </c>
      <c r="DH102" s="368">
        <v>14775</v>
      </c>
      <c r="DI102" s="368">
        <v>14841</v>
      </c>
      <c r="DJ102" s="368">
        <v>14794</v>
      </c>
      <c r="DK102" s="368">
        <v>14729</v>
      </c>
      <c r="DL102" s="368">
        <v>14699</v>
      </c>
      <c r="DM102" s="368">
        <v>14622</v>
      </c>
      <c r="DN102" s="368">
        <v>14545</v>
      </c>
      <c r="DO102" s="368">
        <v>14506</v>
      </c>
      <c r="DP102" s="368">
        <v>14500</v>
      </c>
      <c r="DQ102" s="368">
        <v>14464</v>
      </c>
      <c r="DR102" s="368">
        <v>14414</v>
      </c>
      <c r="DS102" s="368">
        <v>14611</v>
      </c>
      <c r="DT102" s="365">
        <v>14687</v>
      </c>
      <c r="DU102" s="365">
        <v>14961</v>
      </c>
      <c r="DV102" s="365">
        <v>15108</v>
      </c>
      <c r="DW102" s="365">
        <v>15163</v>
      </c>
      <c r="DX102" s="365">
        <v>15416</v>
      </c>
      <c r="DY102" s="365">
        <v>15491</v>
      </c>
      <c r="DZ102" s="365">
        <v>15453</v>
      </c>
      <c r="EA102" s="365">
        <v>15095</v>
      </c>
      <c r="EB102" s="365">
        <v>15240</v>
      </c>
      <c r="EC102" s="365">
        <v>15180</v>
      </c>
      <c r="ED102" s="365">
        <v>15100</v>
      </c>
      <c r="EE102" s="365">
        <v>15032</v>
      </c>
      <c r="EF102" s="368">
        <v>15073</v>
      </c>
      <c r="EG102" s="368">
        <v>15047</v>
      </c>
      <c r="EH102" s="368">
        <v>14917</v>
      </c>
      <c r="EI102" s="368">
        <v>14839</v>
      </c>
      <c r="EJ102" s="368">
        <v>14785</v>
      </c>
      <c r="EK102" s="368">
        <v>14815</v>
      </c>
      <c r="EL102" s="368">
        <v>14918</v>
      </c>
      <c r="EM102" s="368">
        <v>14958</v>
      </c>
      <c r="EN102" s="368">
        <v>15047</v>
      </c>
      <c r="EO102" s="368">
        <v>15041</v>
      </c>
      <c r="EP102" s="368">
        <v>15028</v>
      </c>
      <c r="EQ102" s="368">
        <v>15042</v>
      </c>
      <c r="ER102" s="365">
        <v>15101</v>
      </c>
      <c r="ES102" s="365">
        <v>15112</v>
      </c>
      <c r="ET102" s="365">
        <v>15493</v>
      </c>
      <c r="EU102" s="365">
        <v>15513</v>
      </c>
      <c r="EV102" s="365">
        <v>15688</v>
      </c>
      <c r="EW102" s="365">
        <v>15939</v>
      </c>
      <c r="EX102" s="365">
        <v>16840</v>
      </c>
      <c r="EY102" s="365">
        <v>16763</v>
      </c>
      <c r="EZ102" s="365">
        <v>16786</v>
      </c>
      <c r="FA102" s="365">
        <v>16862</v>
      </c>
      <c r="FB102" s="365">
        <v>16851</v>
      </c>
      <c r="FC102" s="365">
        <v>17063</v>
      </c>
      <c r="FD102" s="368">
        <v>17240</v>
      </c>
      <c r="FE102" s="368">
        <v>17285</v>
      </c>
      <c r="FF102" s="368">
        <v>17206</v>
      </c>
      <c r="FG102" s="368">
        <v>17197</v>
      </c>
      <c r="FH102" s="368">
        <v>17273</v>
      </c>
      <c r="FI102" s="368">
        <v>17207</v>
      </c>
      <c r="FJ102" s="368">
        <v>17259</v>
      </c>
      <c r="FK102" s="368">
        <v>17370</v>
      </c>
      <c r="FL102" s="368">
        <v>17366</v>
      </c>
      <c r="FM102" s="368">
        <v>17373</v>
      </c>
      <c r="FN102" s="368">
        <v>17387</v>
      </c>
      <c r="FO102" s="368">
        <v>17392</v>
      </c>
      <c r="FP102" s="365">
        <v>17499</v>
      </c>
      <c r="FQ102" s="365">
        <v>17604</v>
      </c>
      <c r="FR102" s="365">
        <v>17634</v>
      </c>
      <c r="FS102" s="365">
        <v>17621</v>
      </c>
      <c r="FT102" s="365">
        <v>17686</v>
      </c>
      <c r="FU102" s="365">
        <v>17748</v>
      </c>
      <c r="FV102" s="365">
        <v>17777</v>
      </c>
      <c r="FW102" s="365">
        <v>17790</v>
      </c>
      <c r="FX102" s="365">
        <v>17867</v>
      </c>
      <c r="FY102" s="365">
        <v>17938</v>
      </c>
      <c r="FZ102" s="365">
        <v>18002</v>
      </c>
      <c r="GA102" s="365">
        <v>18071</v>
      </c>
      <c r="GB102" s="365">
        <v>18313</v>
      </c>
      <c r="GC102" s="365">
        <v>18296</v>
      </c>
      <c r="GD102" s="365">
        <v>18406</v>
      </c>
      <c r="GE102" s="365">
        <v>18356</v>
      </c>
      <c r="GF102" s="374">
        <v>18392</v>
      </c>
      <c r="GG102" s="365">
        <v>16487</v>
      </c>
      <c r="GH102" s="315">
        <v>-1905</v>
      </c>
      <c r="GI102" s="316">
        <v>89.642235754675994</v>
      </c>
      <c r="GJ102" s="315">
        <v>-1584</v>
      </c>
      <c r="GK102" s="316">
        <v>91.234574732997601</v>
      </c>
    </row>
    <row r="103" spans="1:193" ht="15" outlineLevel="2">
      <c r="A103" s="363">
        <v>756</v>
      </c>
      <c r="B103" s="364" t="s">
        <v>537</v>
      </c>
      <c r="C103" s="335" t="s">
        <v>595</v>
      </c>
      <c r="D103" s="365">
        <v>25802</v>
      </c>
      <c r="E103" s="365">
        <v>25837</v>
      </c>
      <c r="F103" s="365">
        <v>25755</v>
      </c>
      <c r="G103" s="365">
        <v>25822</v>
      </c>
      <c r="H103" s="365">
        <v>25713</v>
      </c>
      <c r="I103" s="365">
        <v>25785</v>
      </c>
      <c r="J103" s="365">
        <v>24688</v>
      </c>
      <c r="K103" s="365">
        <v>25696</v>
      </c>
      <c r="L103" s="365">
        <v>24912</v>
      </c>
      <c r="M103" s="365">
        <v>25174</v>
      </c>
      <c r="N103" s="365">
        <v>25243</v>
      </c>
      <c r="O103" s="365">
        <v>25374</v>
      </c>
      <c r="P103" s="368">
        <v>25380</v>
      </c>
      <c r="Q103" s="368">
        <v>25243</v>
      </c>
      <c r="R103" s="371">
        <v>25497</v>
      </c>
      <c r="S103" s="368">
        <v>25603</v>
      </c>
      <c r="T103" s="368">
        <v>25594</v>
      </c>
      <c r="U103" s="368">
        <v>25880</v>
      </c>
      <c r="V103" s="368">
        <v>25901</v>
      </c>
      <c r="W103" s="368">
        <v>25872</v>
      </c>
      <c r="X103" s="368">
        <v>25997</v>
      </c>
      <c r="Y103" s="368">
        <v>26147</v>
      </c>
      <c r="Z103" s="368">
        <v>26092</v>
      </c>
      <c r="AA103" s="368">
        <v>26057</v>
      </c>
      <c r="AB103" s="365">
        <v>26086</v>
      </c>
      <c r="AC103" s="365">
        <v>26214</v>
      </c>
      <c r="AD103" s="365">
        <v>26129</v>
      </c>
      <c r="AE103" s="365">
        <v>25983</v>
      </c>
      <c r="AF103" s="365">
        <v>26184</v>
      </c>
      <c r="AG103" s="365">
        <v>25945</v>
      </c>
      <c r="AH103" s="365">
        <v>25774</v>
      </c>
      <c r="AI103" s="365">
        <v>25742</v>
      </c>
      <c r="AJ103" s="365">
        <v>25607</v>
      </c>
      <c r="AK103" s="365">
        <v>25900</v>
      </c>
      <c r="AL103" s="365">
        <v>25873</v>
      </c>
      <c r="AM103" s="365">
        <v>25933</v>
      </c>
      <c r="AN103" s="368">
        <v>25807</v>
      </c>
      <c r="AO103" s="368">
        <v>25956</v>
      </c>
      <c r="AP103" s="368">
        <v>26066</v>
      </c>
      <c r="AQ103" s="368">
        <v>25946</v>
      </c>
      <c r="AR103" s="368">
        <v>26198</v>
      </c>
      <c r="AS103" s="368">
        <v>26055</v>
      </c>
      <c r="AT103" s="368">
        <v>26255</v>
      </c>
      <c r="AU103" s="368">
        <v>26354</v>
      </c>
      <c r="AV103" s="368">
        <v>26101</v>
      </c>
      <c r="AW103" s="368">
        <v>26118</v>
      </c>
      <c r="AX103" s="368">
        <v>26045</v>
      </c>
      <c r="AY103" s="368">
        <v>25956</v>
      </c>
      <c r="AZ103" s="365">
        <v>25995</v>
      </c>
      <c r="BA103" s="365">
        <v>25902</v>
      </c>
      <c r="BB103" s="365">
        <v>25847</v>
      </c>
      <c r="BC103" s="365">
        <v>25594</v>
      </c>
      <c r="BD103" s="365">
        <v>25572</v>
      </c>
      <c r="BE103" s="365">
        <v>25499</v>
      </c>
      <c r="BF103" s="365">
        <v>25416</v>
      </c>
      <c r="BG103" s="365">
        <v>25196</v>
      </c>
      <c r="BH103" s="365">
        <v>25279</v>
      </c>
      <c r="BI103" s="365">
        <v>25088</v>
      </c>
      <c r="BJ103" s="365">
        <v>25225</v>
      </c>
      <c r="BK103" s="365">
        <v>25309</v>
      </c>
      <c r="BL103" s="368">
        <v>25381</v>
      </c>
      <c r="BM103" s="368">
        <v>25430</v>
      </c>
      <c r="BN103" s="368">
        <v>25292</v>
      </c>
      <c r="BO103" s="368">
        <v>25212</v>
      </c>
      <c r="BP103" s="368">
        <v>25255</v>
      </c>
      <c r="BQ103" s="368">
        <v>25100</v>
      </c>
      <c r="BR103" s="368">
        <v>24641</v>
      </c>
      <c r="BS103" s="368">
        <v>24464</v>
      </c>
      <c r="BT103" s="368">
        <v>24298</v>
      </c>
      <c r="BU103" s="368">
        <v>24229</v>
      </c>
      <c r="BV103" s="368">
        <v>24145</v>
      </c>
      <c r="BW103" s="368">
        <v>24290</v>
      </c>
      <c r="BX103" s="365">
        <v>24182</v>
      </c>
      <c r="BY103" s="365">
        <v>24060</v>
      </c>
      <c r="BZ103" s="365">
        <v>23796</v>
      </c>
      <c r="CA103" s="365">
        <v>23548</v>
      </c>
      <c r="CB103" s="365">
        <v>23412</v>
      </c>
      <c r="CC103" s="365">
        <v>23330</v>
      </c>
      <c r="CD103" s="365">
        <v>23250</v>
      </c>
      <c r="CE103" s="365">
        <v>23260</v>
      </c>
      <c r="CF103" s="365">
        <v>23167</v>
      </c>
      <c r="CG103" s="365">
        <v>23063</v>
      </c>
      <c r="CH103" s="365">
        <v>23061</v>
      </c>
      <c r="CI103" s="365">
        <v>23031</v>
      </c>
      <c r="CJ103" s="368">
        <v>22958</v>
      </c>
      <c r="CK103" s="368">
        <v>22938</v>
      </c>
      <c r="CL103" s="368">
        <v>22935</v>
      </c>
      <c r="CM103" s="368">
        <v>22853</v>
      </c>
      <c r="CN103" s="368">
        <v>23004</v>
      </c>
      <c r="CO103" s="368">
        <v>23299</v>
      </c>
      <c r="CP103" s="368">
        <v>23460</v>
      </c>
      <c r="CQ103" s="368">
        <v>23257</v>
      </c>
      <c r="CR103" s="368">
        <v>23355</v>
      </c>
      <c r="CS103" s="368">
        <v>23503</v>
      </c>
      <c r="CT103" s="368">
        <v>23629</v>
      </c>
      <c r="CU103" s="368">
        <v>23659</v>
      </c>
      <c r="CV103" s="365">
        <v>23657</v>
      </c>
      <c r="CW103" s="365">
        <v>23542</v>
      </c>
      <c r="CX103" s="365">
        <v>23489</v>
      </c>
      <c r="CY103" s="365">
        <v>23550</v>
      </c>
      <c r="CZ103" s="365">
        <v>23608</v>
      </c>
      <c r="DA103" s="365">
        <v>23476</v>
      </c>
      <c r="DB103" s="365">
        <v>23394</v>
      </c>
      <c r="DC103" s="365">
        <v>23352</v>
      </c>
      <c r="DD103" s="365">
        <v>23219</v>
      </c>
      <c r="DE103" s="365">
        <v>23209</v>
      </c>
      <c r="DF103" s="365">
        <v>23301</v>
      </c>
      <c r="DG103" s="365">
        <v>23346</v>
      </c>
      <c r="DH103" s="368">
        <v>23322</v>
      </c>
      <c r="DI103" s="368">
        <v>23244</v>
      </c>
      <c r="DJ103" s="368">
        <v>23348</v>
      </c>
      <c r="DK103" s="368">
        <v>23277</v>
      </c>
      <c r="DL103" s="368">
        <v>23208</v>
      </c>
      <c r="DM103" s="368">
        <v>23080</v>
      </c>
      <c r="DN103" s="368">
        <v>22973</v>
      </c>
      <c r="DO103" s="368">
        <v>22958</v>
      </c>
      <c r="DP103" s="368">
        <v>23010</v>
      </c>
      <c r="DQ103" s="368">
        <v>22934</v>
      </c>
      <c r="DR103" s="368">
        <v>22865</v>
      </c>
      <c r="DS103" s="368">
        <v>22988</v>
      </c>
      <c r="DT103" s="365">
        <v>23149</v>
      </c>
      <c r="DU103" s="365">
        <v>23399</v>
      </c>
      <c r="DV103" s="365">
        <v>23481</v>
      </c>
      <c r="DW103" s="365">
        <v>23505</v>
      </c>
      <c r="DX103" s="365">
        <v>23687</v>
      </c>
      <c r="DY103" s="365">
        <v>23694</v>
      </c>
      <c r="DZ103" s="365">
        <v>23750</v>
      </c>
      <c r="EA103" s="365">
        <v>23530</v>
      </c>
      <c r="EB103" s="365">
        <v>23533</v>
      </c>
      <c r="EC103" s="365">
        <v>23481</v>
      </c>
      <c r="ED103" s="365">
        <v>23392</v>
      </c>
      <c r="EE103" s="365">
        <v>23346</v>
      </c>
      <c r="EF103" s="368">
        <v>23296</v>
      </c>
      <c r="EG103" s="368">
        <v>23300</v>
      </c>
      <c r="EH103" s="368">
        <v>23214</v>
      </c>
      <c r="EI103" s="368">
        <v>23152</v>
      </c>
      <c r="EJ103" s="368">
        <v>23081</v>
      </c>
      <c r="EK103" s="368">
        <v>23060</v>
      </c>
      <c r="EL103" s="368">
        <v>23055</v>
      </c>
      <c r="EM103" s="368">
        <v>23062</v>
      </c>
      <c r="EN103" s="368">
        <v>23081</v>
      </c>
      <c r="EO103" s="368">
        <v>23074</v>
      </c>
      <c r="EP103" s="368">
        <v>23084</v>
      </c>
      <c r="EQ103" s="368">
        <v>23054</v>
      </c>
      <c r="ER103" s="365">
        <v>23034</v>
      </c>
      <c r="ES103" s="365">
        <v>22968</v>
      </c>
      <c r="ET103" s="365">
        <v>23000</v>
      </c>
      <c r="EU103" s="365">
        <v>22988</v>
      </c>
      <c r="EV103" s="365">
        <v>23035</v>
      </c>
      <c r="EW103" s="365">
        <v>22948</v>
      </c>
      <c r="EX103" s="365">
        <v>23398</v>
      </c>
      <c r="EY103" s="365">
        <v>23457</v>
      </c>
      <c r="EZ103" s="365">
        <v>23466</v>
      </c>
      <c r="FA103" s="365">
        <v>23615</v>
      </c>
      <c r="FB103" s="365">
        <v>23674</v>
      </c>
      <c r="FC103" s="365">
        <v>23804</v>
      </c>
      <c r="FD103" s="368">
        <v>23847</v>
      </c>
      <c r="FE103" s="368">
        <v>23826</v>
      </c>
      <c r="FF103" s="368">
        <v>23717</v>
      </c>
      <c r="FG103" s="368">
        <v>23647</v>
      </c>
      <c r="FH103" s="368">
        <v>23650</v>
      </c>
      <c r="FI103" s="368">
        <v>23565</v>
      </c>
      <c r="FJ103" s="368">
        <v>23596</v>
      </c>
      <c r="FK103" s="368">
        <v>23645</v>
      </c>
      <c r="FL103" s="368">
        <v>23498</v>
      </c>
      <c r="FM103" s="368">
        <v>23502</v>
      </c>
      <c r="FN103" s="368">
        <v>23471</v>
      </c>
      <c r="FO103" s="368">
        <v>23520</v>
      </c>
      <c r="FP103" s="365">
        <v>23548</v>
      </c>
      <c r="FQ103" s="365">
        <v>23608</v>
      </c>
      <c r="FR103" s="365">
        <v>23646</v>
      </c>
      <c r="FS103" s="365">
        <v>23630</v>
      </c>
      <c r="FT103" s="365">
        <v>23730</v>
      </c>
      <c r="FU103" s="365">
        <v>23729</v>
      </c>
      <c r="FV103" s="365">
        <v>23713</v>
      </c>
      <c r="FW103" s="365">
        <v>23756</v>
      </c>
      <c r="FX103" s="365">
        <v>23673</v>
      </c>
      <c r="FY103" s="365">
        <v>23788</v>
      </c>
      <c r="FZ103" s="365">
        <v>23718</v>
      </c>
      <c r="GA103" s="365">
        <v>23697</v>
      </c>
      <c r="GB103" s="365">
        <v>23899</v>
      </c>
      <c r="GC103" s="365">
        <v>23827</v>
      </c>
      <c r="GD103" s="365">
        <v>23748</v>
      </c>
      <c r="GE103" s="365">
        <v>23704</v>
      </c>
      <c r="GF103" s="374">
        <v>23725</v>
      </c>
      <c r="GG103" s="365">
        <v>22945</v>
      </c>
      <c r="GH103" s="315">
        <v>-780</v>
      </c>
      <c r="GI103" s="316">
        <v>96.712328767123296</v>
      </c>
      <c r="GJ103" s="315">
        <v>-752</v>
      </c>
      <c r="GK103" s="316">
        <v>96.826602523526205</v>
      </c>
    </row>
    <row r="104" spans="1:193" ht="15" outlineLevel="1">
      <c r="A104" s="359" t="s">
        <v>538</v>
      </c>
      <c r="B104" s="360"/>
      <c r="C104" s="361" t="s">
        <v>538</v>
      </c>
      <c r="D104" s="362">
        <v>219060</v>
      </c>
      <c r="E104" s="362">
        <v>219618</v>
      </c>
      <c r="F104" s="362">
        <v>219766</v>
      </c>
      <c r="G104" s="362">
        <v>219211</v>
      </c>
      <c r="H104" s="362">
        <v>218058</v>
      </c>
      <c r="I104" s="362">
        <v>218897</v>
      </c>
      <c r="J104" s="362">
        <v>217040</v>
      </c>
      <c r="K104" s="362">
        <v>217970</v>
      </c>
      <c r="L104" s="362">
        <v>218473</v>
      </c>
      <c r="M104" s="362">
        <v>219503</v>
      </c>
      <c r="N104" s="362">
        <v>219758</v>
      </c>
      <c r="O104" s="362">
        <v>221768</v>
      </c>
      <c r="P104" s="362">
        <v>222219</v>
      </c>
      <c r="Q104" s="362">
        <v>222617</v>
      </c>
      <c r="R104" s="370">
        <v>224521</v>
      </c>
      <c r="S104" s="362">
        <v>225185</v>
      </c>
      <c r="T104" s="362">
        <v>228084</v>
      </c>
      <c r="U104" s="362">
        <v>229022</v>
      </c>
      <c r="V104" s="362">
        <v>229148</v>
      </c>
      <c r="W104" s="362">
        <v>228371</v>
      </c>
      <c r="X104" s="362">
        <v>228234</v>
      </c>
      <c r="Y104" s="362">
        <v>229166</v>
      </c>
      <c r="Z104" s="362">
        <v>229451</v>
      </c>
      <c r="AA104" s="362">
        <v>228525</v>
      </c>
      <c r="AB104" s="362">
        <v>228006</v>
      </c>
      <c r="AC104" s="362">
        <v>230091</v>
      </c>
      <c r="AD104" s="362">
        <v>229412</v>
      </c>
      <c r="AE104" s="362">
        <v>229898</v>
      </c>
      <c r="AF104" s="362">
        <v>229287</v>
      </c>
      <c r="AG104" s="362">
        <v>227391</v>
      </c>
      <c r="AH104" s="362">
        <v>226879</v>
      </c>
      <c r="AI104" s="362">
        <v>227191</v>
      </c>
      <c r="AJ104" s="362">
        <v>227941</v>
      </c>
      <c r="AK104" s="362">
        <v>230148</v>
      </c>
      <c r="AL104" s="362">
        <v>229661</v>
      </c>
      <c r="AM104" s="362">
        <v>230697</v>
      </c>
      <c r="AN104" s="362">
        <v>230359</v>
      </c>
      <c r="AO104" s="362">
        <v>231977</v>
      </c>
      <c r="AP104" s="362">
        <v>231809</v>
      </c>
      <c r="AQ104" s="362">
        <v>230994</v>
      </c>
      <c r="AR104" s="362">
        <v>232502</v>
      </c>
      <c r="AS104" s="362">
        <v>232622</v>
      </c>
      <c r="AT104" s="362">
        <v>232689</v>
      </c>
      <c r="AU104" s="362">
        <v>232998</v>
      </c>
      <c r="AV104" s="362">
        <v>231733</v>
      </c>
      <c r="AW104" s="362">
        <v>231816</v>
      </c>
      <c r="AX104" s="362">
        <v>231941</v>
      </c>
      <c r="AY104" s="362">
        <v>232239</v>
      </c>
      <c r="AZ104" s="362">
        <v>232647</v>
      </c>
      <c r="BA104" s="362">
        <v>233374</v>
      </c>
      <c r="BB104" s="362">
        <v>232449</v>
      </c>
      <c r="BC104" s="362">
        <v>231468</v>
      </c>
      <c r="BD104" s="362">
        <v>231305</v>
      </c>
      <c r="BE104" s="362">
        <v>229963</v>
      </c>
      <c r="BF104" s="362">
        <v>229330</v>
      </c>
      <c r="BG104" s="362">
        <v>227291</v>
      </c>
      <c r="BH104" s="362">
        <v>227527</v>
      </c>
      <c r="BI104" s="362">
        <v>226191</v>
      </c>
      <c r="BJ104" s="362">
        <v>228094</v>
      </c>
      <c r="BK104" s="362">
        <v>229684</v>
      </c>
      <c r="BL104" s="362">
        <v>230007</v>
      </c>
      <c r="BM104" s="362">
        <v>231187</v>
      </c>
      <c r="BN104" s="362">
        <v>230728</v>
      </c>
      <c r="BO104" s="362">
        <v>230499</v>
      </c>
      <c r="BP104" s="362">
        <v>230818</v>
      </c>
      <c r="BQ104" s="362">
        <v>230298</v>
      </c>
      <c r="BR104" s="362">
        <v>227205</v>
      </c>
      <c r="BS104" s="362">
        <v>226073</v>
      </c>
      <c r="BT104" s="362">
        <v>225923</v>
      </c>
      <c r="BU104" s="362">
        <v>225778</v>
      </c>
      <c r="BV104" s="362">
        <v>225731</v>
      </c>
      <c r="BW104" s="362">
        <v>226573</v>
      </c>
      <c r="BX104" s="362">
        <v>225818</v>
      </c>
      <c r="BY104" s="362">
        <v>224465</v>
      </c>
      <c r="BZ104" s="362">
        <v>222667</v>
      </c>
      <c r="CA104" s="362">
        <v>220717</v>
      </c>
      <c r="CB104" s="362">
        <v>220029</v>
      </c>
      <c r="CC104" s="362">
        <v>217063</v>
      </c>
      <c r="CD104" s="362">
        <v>216431</v>
      </c>
      <c r="CE104" s="362">
        <v>216373</v>
      </c>
      <c r="CF104" s="362">
        <v>215189</v>
      </c>
      <c r="CG104" s="362">
        <v>214195</v>
      </c>
      <c r="CH104" s="362">
        <v>214212</v>
      </c>
      <c r="CI104" s="362">
        <v>214036</v>
      </c>
      <c r="CJ104" s="362">
        <v>213541</v>
      </c>
      <c r="CK104" s="362">
        <v>213793</v>
      </c>
      <c r="CL104" s="362">
        <v>213180</v>
      </c>
      <c r="CM104" s="362">
        <v>212606</v>
      </c>
      <c r="CN104" s="362">
        <v>213088</v>
      </c>
      <c r="CO104" s="362">
        <v>214024</v>
      </c>
      <c r="CP104" s="362">
        <v>214916</v>
      </c>
      <c r="CQ104" s="362">
        <v>214122</v>
      </c>
      <c r="CR104" s="362">
        <v>215132</v>
      </c>
      <c r="CS104" s="362">
        <v>216164</v>
      </c>
      <c r="CT104" s="362">
        <v>216545</v>
      </c>
      <c r="CU104" s="362">
        <v>217168</v>
      </c>
      <c r="CV104" s="362">
        <v>217109</v>
      </c>
      <c r="CW104" s="362">
        <v>216604</v>
      </c>
      <c r="CX104" s="362">
        <v>215797</v>
      </c>
      <c r="CY104" s="362">
        <v>215253</v>
      </c>
      <c r="CZ104" s="362">
        <v>215436</v>
      </c>
      <c r="DA104" s="362">
        <v>215092</v>
      </c>
      <c r="DB104" s="362">
        <v>214924</v>
      </c>
      <c r="DC104" s="362">
        <v>214777</v>
      </c>
      <c r="DD104" s="362">
        <v>214521</v>
      </c>
      <c r="DE104" s="362">
        <v>214323</v>
      </c>
      <c r="DF104" s="362">
        <v>214925</v>
      </c>
      <c r="DG104" s="362">
        <v>214757</v>
      </c>
      <c r="DH104" s="362">
        <v>214899</v>
      </c>
      <c r="DI104" s="362">
        <v>214658</v>
      </c>
      <c r="DJ104" s="362">
        <v>214806</v>
      </c>
      <c r="DK104" s="362">
        <v>213947</v>
      </c>
      <c r="DL104" s="362">
        <v>212987</v>
      </c>
      <c r="DM104" s="362">
        <v>211887</v>
      </c>
      <c r="DN104" s="362">
        <v>210390</v>
      </c>
      <c r="DO104" s="362">
        <v>209980</v>
      </c>
      <c r="DP104" s="362">
        <v>210068</v>
      </c>
      <c r="DQ104" s="362">
        <v>209577</v>
      </c>
      <c r="DR104" s="362">
        <v>209004</v>
      </c>
      <c r="DS104" s="362">
        <v>210677</v>
      </c>
      <c r="DT104" s="362">
        <v>211379</v>
      </c>
      <c r="DU104" s="362">
        <v>214893</v>
      </c>
      <c r="DV104" s="362">
        <v>214977</v>
      </c>
      <c r="DW104" s="362">
        <v>215155</v>
      </c>
      <c r="DX104" s="362">
        <v>216970</v>
      </c>
      <c r="DY104" s="362">
        <v>217330</v>
      </c>
      <c r="DZ104" s="362">
        <v>217256</v>
      </c>
      <c r="EA104" s="362">
        <v>214619</v>
      </c>
      <c r="EB104" s="362">
        <v>215471</v>
      </c>
      <c r="EC104" s="362">
        <v>214798</v>
      </c>
      <c r="ED104" s="362">
        <v>213722</v>
      </c>
      <c r="EE104" s="362">
        <v>213157</v>
      </c>
      <c r="EF104" s="362">
        <v>213326</v>
      </c>
      <c r="EG104" s="362">
        <v>213319</v>
      </c>
      <c r="EH104" s="362">
        <v>212110</v>
      </c>
      <c r="EI104" s="362">
        <v>212116</v>
      </c>
      <c r="EJ104" s="362">
        <v>211526</v>
      </c>
      <c r="EK104" s="362">
        <v>210945</v>
      </c>
      <c r="EL104" s="362">
        <v>211137</v>
      </c>
      <c r="EM104" s="362">
        <v>211089</v>
      </c>
      <c r="EN104" s="362">
        <v>211440</v>
      </c>
      <c r="EO104" s="362">
        <v>210804</v>
      </c>
      <c r="EP104" s="362">
        <v>210699</v>
      </c>
      <c r="EQ104" s="362">
        <v>210341</v>
      </c>
      <c r="ER104" s="362">
        <v>210665</v>
      </c>
      <c r="ES104" s="362">
        <v>210279</v>
      </c>
      <c r="ET104" s="362">
        <v>209927</v>
      </c>
      <c r="EU104" s="362">
        <v>209145</v>
      </c>
      <c r="EV104" s="362">
        <v>209498</v>
      </c>
      <c r="EW104" s="362">
        <v>208451</v>
      </c>
      <c r="EX104" s="362">
        <v>213256</v>
      </c>
      <c r="EY104" s="362">
        <v>213088</v>
      </c>
      <c r="EZ104" s="362">
        <v>212439</v>
      </c>
      <c r="FA104" s="362">
        <v>213244</v>
      </c>
      <c r="FB104" s="362">
        <v>213022</v>
      </c>
      <c r="FC104" s="362">
        <v>213937</v>
      </c>
      <c r="FD104" s="362">
        <v>215130</v>
      </c>
      <c r="FE104" s="362">
        <v>214758</v>
      </c>
      <c r="FF104" s="362">
        <v>213306</v>
      </c>
      <c r="FG104" s="362">
        <v>213038</v>
      </c>
      <c r="FH104" s="362">
        <v>212932</v>
      </c>
      <c r="FI104" s="362">
        <v>211910</v>
      </c>
      <c r="FJ104" s="362">
        <v>211934</v>
      </c>
      <c r="FK104" s="362">
        <v>212032</v>
      </c>
      <c r="FL104" s="362">
        <v>212229</v>
      </c>
      <c r="FM104" s="362">
        <v>212257</v>
      </c>
      <c r="FN104" s="362">
        <v>211974</v>
      </c>
      <c r="FO104" s="362">
        <v>212168</v>
      </c>
      <c r="FP104" s="362">
        <v>213406</v>
      </c>
      <c r="FQ104" s="362">
        <v>213250</v>
      </c>
      <c r="FR104" s="362">
        <v>213032</v>
      </c>
      <c r="FS104" s="362">
        <v>212033</v>
      </c>
      <c r="FT104" s="362">
        <v>211100</v>
      </c>
      <c r="FU104" s="362">
        <v>211172</v>
      </c>
      <c r="FV104" s="362">
        <v>210825</v>
      </c>
      <c r="FW104" s="362">
        <v>210888</v>
      </c>
      <c r="FX104" s="362">
        <v>210487</v>
      </c>
      <c r="FY104" s="362">
        <v>210848</v>
      </c>
      <c r="FZ104" s="362">
        <v>210655</v>
      </c>
      <c r="GA104" s="362">
        <v>211296</v>
      </c>
      <c r="GB104" s="362">
        <v>213142</v>
      </c>
      <c r="GC104" s="362">
        <v>212628</v>
      </c>
      <c r="GD104" s="362">
        <v>211669</v>
      </c>
      <c r="GE104" s="362">
        <v>210713</v>
      </c>
      <c r="GF104" s="375">
        <v>210616</v>
      </c>
      <c r="GG104" s="362">
        <v>206754</v>
      </c>
      <c r="GH104" s="315">
        <v>-3862</v>
      </c>
      <c r="GI104" s="316">
        <v>98.166331142933103</v>
      </c>
      <c r="GJ104" s="315">
        <v>-4542</v>
      </c>
      <c r="GK104" s="316">
        <v>97.850408905043196</v>
      </c>
    </row>
    <row r="105" spans="1:193" ht="15" outlineLevel="2">
      <c r="A105" s="363">
        <v>30</v>
      </c>
      <c r="B105" s="364" t="s">
        <v>538</v>
      </c>
      <c r="C105" s="335" t="s">
        <v>596</v>
      </c>
      <c r="D105" s="365">
        <v>11867</v>
      </c>
      <c r="E105" s="365">
        <v>11907</v>
      </c>
      <c r="F105" s="365">
        <v>12024</v>
      </c>
      <c r="G105" s="365">
        <v>11841</v>
      </c>
      <c r="H105" s="365">
        <v>12005</v>
      </c>
      <c r="I105" s="365">
        <v>12222</v>
      </c>
      <c r="J105" s="365">
        <v>11995</v>
      </c>
      <c r="K105" s="365">
        <v>12081</v>
      </c>
      <c r="L105" s="365">
        <v>11528</v>
      </c>
      <c r="M105" s="365">
        <v>11647</v>
      </c>
      <c r="N105" s="365">
        <v>11569</v>
      </c>
      <c r="O105" s="365">
        <v>11826</v>
      </c>
      <c r="P105" s="368">
        <v>11794</v>
      </c>
      <c r="Q105" s="368">
        <v>11691</v>
      </c>
      <c r="R105" s="371">
        <v>11716</v>
      </c>
      <c r="S105" s="368">
        <v>11444</v>
      </c>
      <c r="T105" s="368">
        <v>11260</v>
      </c>
      <c r="U105" s="368">
        <v>11081</v>
      </c>
      <c r="V105" s="368">
        <v>11045</v>
      </c>
      <c r="W105" s="368">
        <v>10939</v>
      </c>
      <c r="X105" s="368">
        <v>10877</v>
      </c>
      <c r="Y105" s="368">
        <v>10837</v>
      </c>
      <c r="Z105" s="368">
        <v>10779</v>
      </c>
      <c r="AA105" s="368">
        <v>10711</v>
      </c>
      <c r="AB105" s="365">
        <v>10627</v>
      </c>
      <c r="AC105" s="365">
        <v>10641</v>
      </c>
      <c r="AD105" s="365">
        <v>10553</v>
      </c>
      <c r="AE105" s="365">
        <v>10442</v>
      </c>
      <c r="AF105" s="365">
        <v>10377</v>
      </c>
      <c r="AG105" s="365">
        <v>10208</v>
      </c>
      <c r="AH105" s="365">
        <v>10176</v>
      </c>
      <c r="AI105" s="365">
        <v>10125</v>
      </c>
      <c r="AJ105" s="365">
        <v>10431</v>
      </c>
      <c r="AK105" s="365">
        <v>10820</v>
      </c>
      <c r="AL105" s="365">
        <v>10756</v>
      </c>
      <c r="AM105" s="365">
        <v>10732</v>
      </c>
      <c r="AN105" s="368">
        <v>10644</v>
      </c>
      <c r="AO105" s="368">
        <v>10824</v>
      </c>
      <c r="AP105" s="368">
        <v>10857</v>
      </c>
      <c r="AQ105" s="368">
        <v>10732</v>
      </c>
      <c r="AR105" s="368">
        <v>10806</v>
      </c>
      <c r="AS105" s="368">
        <v>10931</v>
      </c>
      <c r="AT105" s="368">
        <v>10899</v>
      </c>
      <c r="AU105" s="368">
        <v>10934</v>
      </c>
      <c r="AV105" s="368">
        <v>10828</v>
      </c>
      <c r="AW105" s="368">
        <v>10802</v>
      </c>
      <c r="AX105" s="368">
        <v>10799</v>
      </c>
      <c r="AY105" s="368">
        <v>10863</v>
      </c>
      <c r="AZ105" s="365">
        <v>10912</v>
      </c>
      <c r="BA105" s="365">
        <v>10949</v>
      </c>
      <c r="BB105" s="365">
        <v>10899</v>
      </c>
      <c r="BC105" s="365">
        <v>10827</v>
      </c>
      <c r="BD105" s="365">
        <v>10784</v>
      </c>
      <c r="BE105" s="365">
        <v>10713</v>
      </c>
      <c r="BF105" s="365">
        <v>10590</v>
      </c>
      <c r="BG105" s="365">
        <v>10442</v>
      </c>
      <c r="BH105" s="365">
        <v>10392</v>
      </c>
      <c r="BI105" s="365">
        <v>10329</v>
      </c>
      <c r="BJ105" s="365">
        <v>10511</v>
      </c>
      <c r="BK105" s="365">
        <v>10757</v>
      </c>
      <c r="BL105" s="368">
        <v>10849</v>
      </c>
      <c r="BM105" s="368">
        <v>11066</v>
      </c>
      <c r="BN105" s="368">
        <v>11017</v>
      </c>
      <c r="BO105" s="368">
        <v>11046</v>
      </c>
      <c r="BP105" s="368">
        <v>11084</v>
      </c>
      <c r="BQ105" s="368">
        <v>11166</v>
      </c>
      <c r="BR105" s="368">
        <v>11057</v>
      </c>
      <c r="BS105" s="368">
        <v>11038</v>
      </c>
      <c r="BT105" s="368">
        <v>11019</v>
      </c>
      <c r="BU105" s="368">
        <v>11000</v>
      </c>
      <c r="BV105" s="368">
        <v>10981</v>
      </c>
      <c r="BW105" s="368">
        <v>11011</v>
      </c>
      <c r="BX105" s="365">
        <v>11041</v>
      </c>
      <c r="BY105" s="365">
        <v>10874</v>
      </c>
      <c r="BZ105" s="365">
        <v>10580</v>
      </c>
      <c r="CA105" s="365">
        <v>10398</v>
      </c>
      <c r="CB105" s="365">
        <v>10351</v>
      </c>
      <c r="CC105" s="365">
        <v>9883</v>
      </c>
      <c r="CD105" s="365">
        <v>9736</v>
      </c>
      <c r="CE105" s="365">
        <v>9704</v>
      </c>
      <c r="CF105" s="365">
        <v>9505</v>
      </c>
      <c r="CG105" s="365">
        <v>9366</v>
      </c>
      <c r="CH105" s="365">
        <v>9314</v>
      </c>
      <c r="CI105" s="365">
        <v>9272</v>
      </c>
      <c r="CJ105" s="368">
        <v>9217</v>
      </c>
      <c r="CK105" s="368">
        <v>9260</v>
      </c>
      <c r="CL105" s="368">
        <v>9251</v>
      </c>
      <c r="CM105" s="368">
        <v>9196</v>
      </c>
      <c r="CN105" s="368">
        <v>9347</v>
      </c>
      <c r="CO105" s="368">
        <v>9393</v>
      </c>
      <c r="CP105" s="368">
        <v>9398</v>
      </c>
      <c r="CQ105" s="368">
        <v>9624</v>
      </c>
      <c r="CR105" s="368">
        <v>9617</v>
      </c>
      <c r="CS105" s="368">
        <v>9754</v>
      </c>
      <c r="CT105" s="368">
        <v>9770</v>
      </c>
      <c r="CU105" s="368">
        <v>9809</v>
      </c>
      <c r="CV105" s="365">
        <v>9782</v>
      </c>
      <c r="CW105" s="365">
        <v>9923</v>
      </c>
      <c r="CX105" s="365">
        <v>9872</v>
      </c>
      <c r="CY105" s="365">
        <v>9862</v>
      </c>
      <c r="CZ105" s="365">
        <v>9959</v>
      </c>
      <c r="DA105" s="365">
        <v>10008</v>
      </c>
      <c r="DB105" s="365">
        <v>9933</v>
      </c>
      <c r="DC105" s="365">
        <v>10144</v>
      </c>
      <c r="DD105" s="365">
        <v>10134</v>
      </c>
      <c r="DE105" s="365">
        <v>10019</v>
      </c>
      <c r="DF105" s="365">
        <v>10081</v>
      </c>
      <c r="DG105" s="365">
        <v>10160</v>
      </c>
      <c r="DH105" s="368">
        <v>10178</v>
      </c>
      <c r="DI105" s="368">
        <v>10156</v>
      </c>
      <c r="DJ105" s="368">
        <v>10211</v>
      </c>
      <c r="DK105" s="368">
        <v>10088</v>
      </c>
      <c r="DL105" s="368">
        <v>10013</v>
      </c>
      <c r="DM105" s="368">
        <v>9904</v>
      </c>
      <c r="DN105" s="368">
        <v>9791</v>
      </c>
      <c r="DO105" s="368">
        <v>9737</v>
      </c>
      <c r="DP105" s="368">
        <v>9703</v>
      </c>
      <c r="DQ105" s="368">
        <v>9621</v>
      </c>
      <c r="DR105" s="368">
        <v>9573</v>
      </c>
      <c r="DS105" s="368">
        <v>9563</v>
      </c>
      <c r="DT105" s="365">
        <v>9619</v>
      </c>
      <c r="DU105" s="365">
        <v>9902</v>
      </c>
      <c r="DV105" s="365">
        <v>10079</v>
      </c>
      <c r="DW105" s="365">
        <v>10117</v>
      </c>
      <c r="DX105" s="365">
        <v>10356</v>
      </c>
      <c r="DY105" s="365">
        <v>10462</v>
      </c>
      <c r="DZ105" s="365">
        <v>10396</v>
      </c>
      <c r="EA105" s="365">
        <v>10139</v>
      </c>
      <c r="EB105" s="365">
        <v>10105</v>
      </c>
      <c r="EC105" s="365">
        <v>10020</v>
      </c>
      <c r="ED105" s="365">
        <v>9921</v>
      </c>
      <c r="EE105" s="365">
        <v>9856</v>
      </c>
      <c r="EF105" s="368">
        <v>9818</v>
      </c>
      <c r="EG105" s="368">
        <v>9779</v>
      </c>
      <c r="EH105" s="368">
        <v>9638</v>
      </c>
      <c r="EI105" s="368">
        <v>9639</v>
      </c>
      <c r="EJ105" s="368">
        <v>9544</v>
      </c>
      <c r="EK105" s="368">
        <v>9477</v>
      </c>
      <c r="EL105" s="368">
        <v>9472</v>
      </c>
      <c r="EM105" s="368">
        <v>9375</v>
      </c>
      <c r="EN105" s="368">
        <v>9368</v>
      </c>
      <c r="EO105" s="368">
        <v>9245</v>
      </c>
      <c r="EP105" s="368">
        <v>9249</v>
      </c>
      <c r="EQ105" s="368">
        <v>9217</v>
      </c>
      <c r="ER105" s="365">
        <v>9136</v>
      </c>
      <c r="ES105" s="365">
        <v>9106</v>
      </c>
      <c r="ET105" s="365">
        <v>9491</v>
      </c>
      <c r="EU105" s="365">
        <v>9463</v>
      </c>
      <c r="EV105" s="365">
        <v>9594</v>
      </c>
      <c r="EW105" s="365">
        <v>9535</v>
      </c>
      <c r="EX105" s="365">
        <v>10030</v>
      </c>
      <c r="EY105" s="365">
        <v>10019</v>
      </c>
      <c r="EZ105" s="365">
        <v>9987</v>
      </c>
      <c r="FA105" s="365">
        <v>10033</v>
      </c>
      <c r="FB105" s="365">
        <v>10010</v>
      </c>
      <c r="FC105" s="365">
        <v>10040</v>
      </c>
      <c r="FD105" s="368">
        <v>10135</v>
      </c>
      <c r="FE105" s="368">
        <v>10045</v>
      </c>
      <c r="FF105" s="368">
        <v>10012</v>
      </c>
      <c r="FG105" s="368">
        <v>10079</v>
      </c>
      <c r="FH105" s="368">
        <v>10160</v>
      </c>
      <c r="FI105" s="368">
        <v>10059</v>
      </c>
      <c r="FJ105" s="368">
        <v>10096</v>
      </c>
      <c r="FK105" s="368">
        <v>10188</v>
      </c>
      <c r="FL105" s="368">
        <v>10225</v>
      </c>
      <c r="FM105" s="368">
        <v>10324</v>
      </c>
      <c r="FN105" s="368">
        <v>10379</v>
      </c>
      <c r="FO105" s="368">
        <v>10471</v>
      </c>
      <c r="FP105" s="365">
        <v>10598</v>
      </c>
      <c r="FQ105" s="365">
        <v>10724</v>
      </c>
      <c r="FR105" s="365">
        <v>10704</v>
      </c>
      <c r="FS105" s="365">
        <v>10660</v>
      </c>
      <c r="FT105" s="365">
        <v>10631</v>
      </c>
      <c r="FU105" s="365">
        <v>10575</v>
      </c>
      <c r="FV105" s="365">
        <v>10589</v>
      </c>
      <c r="FW105" s="365">
        <v>10617</v>
      </c>
      <c r="FX105" s="365">
        <v>10583</v>
      </c>
      <c r="FY105" s="365">
        <v>10569</v>
      </c>
      <c r="FZ105" s="365">
        <v>10574</v>
      </c>
      <c r="GA105" s="365">
        <v>10603</v>
      </c>
      <c r="GB105" s="365">
        <v>10865</v>
      </c>
      <c r="GC105" s="365">
        <v>11028</v>
      </c>
      <c r="GD105" s="365">
        <v>11051</v>
      </c>
      <c r="GE105" s="365">
        <v>11021</v>
      </c>
      <c r="GF105" s="374">
        <v>11069</v>
      </c>
      <c r="GG105" s="365">
        <v>10382</v>
      </c>
      <c r="GH105" s="315">
        <v>-687</v>
      </c>
      <c r="GI105" s="316">
        <v>93.793477278886996</v>
      </c>
      <c r="GJ105" s="315">
        <v>-221</v>
      </c>
      <c r="GK105" s="316">
        <v>97.915684240309304</v>
      </c>
    </row>
    <row r="106" spans="1:193" ht="15" outlineLevel="2">
      <c r="A106" s="363">
        <v>34</v>
      </c>
      <c r="B106" s="364" t="s">
        <v>538</v>
      </c>
      <c r="C106" s="335" t="s">
        <v>365</v>
      </c>
      <c r="D106" s="365">
        <v>25729</v>
      </c>
      <c r="E106" s="365">
        <v>25818</v>
      </c>
      <c r="F106" s="365">
        <v>25800</v>
      </c>
      <c r="G106" s="365">
        <v>26004</v>
      </c>
      <c r="H106" s="365">
        <v>25922</v>
      </c>
      <c r="I106" s="365">
        <v>25810</v>
      </c>
      <c r="J106" s="365">
        <v>25479</v>
      </c>
      <c r="K106" s="365">
        <v>25757</v>
      </c>
      <c r="L106" s="365">
        <v>26526</v>
      </c>
      <c r="M106" s="365">
        <v>26632</v>
      </c>
      <c r="N106" s="365">
        <v>26728</v>
      </c>
      <c r="O106" s="365">
        <v>27006</v>
      </c>
      <c r="P106" s="368">
        <v>27040</v>
      </c>
      <c r="Q106" s="368">
        <v>27137</v>
      </c>
      <c r="R106" s="371">
        <v>27864</v>
      </c>
      <c r="S106" s="368">
        <v>27940</v>
      </c>
      <c r="T106" s="368">
        <v>28850</v>
      </c>
      <c r="U106" s="368">
        <v>29094</v>
      </c>
      <c r="V106" s="368">
        <v>29084</v>
      </c>
      <c r="W106" s="368">
        <v>28964</v>
      </c>
      <c r="X106" s="368">
        <v>28965</v>
      </c>
      <c r="Y106" s="368">
        <v>29118</v>
      </c>
      <c r="Z106" s="368">
        <v>29246</v>
      </c>
      <c r="AA106" s="368">
        <v>29229</v>
      </c>
      <c r="AB106" s="365">
        <v>29279</v>
      </c>
      <c r="AC106" s="365">
        <v>29504</v>
      </c>
      <c r="AD106" s="365">
        <v>29452</v>
      </c>
      <c r="AE106" s="365">
        <v>29507</v>
      </c>
      <c r="AF106" s="365">
        <v>29340</v>
      </c>
      <c r="AG106" s="365">
        <v>29067</v>
      </c>
      <c r="AH106" s="365">
        <v>28945</v>
      </c>
      <c r="AI106" s="365">
        <v>28972</v>
      </c>
      <c r="AJ106" s="365">
        <v>28825</v>
      </c>
      <c r="AK106" s="365">
        <v>29031</v>
      </c>
      <c r="AL106" s="365">
        <v>29046</v>
      </c>
      <c r="AM106" s="365">
        <v>29253</v>
      </c>
      <c r="AN106" s="368">
        <v>29315</v>
      </c>
      <c r="AO106" s="368">
        <v>29379</v>
      </c>
      <c r="AP106" s="368">
        <v>29342</v>
      </c>
      <c r="AQ106" s="368">
        <v>29260</v>
      </c>
      <c r="AR106" s="368">
        <v>29453</v>
      </c>
      <c r="AS106" s="368">
        <v>29418</v>
      </c>
      <c r="AT106" s="368">
        <v>29425</v>
      </c>
      <c r="AU106" s="368">
        <v>29402</v>
      </c>
      <c r="AV106" s="368">
        <v>29398</v>
      </c>
      <c r="AW106" s="368">
        <v>29425</v>
      </c>
      <c r="AX106" s="368">
        <v>29493</v>
      </c>
      <c r="AY106" s="368">
        <v>29589</v>
      </c>
      <c r="AZ106" s="365">
        <v>29598</v>
      </c>
      <c r="BA106" s="365">
        <v>29727</v>
      </c>
      <c r="BB106" s="365">
        <v>29682</v>
      </c>
      <c r="BC106" s="365">
        <v>29589</v>
      </c>
      <c r="BD106" s="365">
        <v>29621</v>
      </c>
      <c r="BE106" s="365">
        <v>29473</v>
      </c>
      <c r="BF106" s="365">
        <v>29477</v>
      </c>
      <c r="BG106" s="365">
        <v>29340</v>
      </c>
      <c r="BH106" s="365">
        <v>29411</v>
      </c>
      <c r="BI106" s="365">
        <v>29352</v>
      </c>
      <c r="BJ106" s="365">
        <v>29920</v>
      </c>
      <c r="BK106" s="365">
        <v>30068</v>
      </c>
      <c r="BL106" s="368">
        <v>30181</v>
      </c>
      <c r="BM106" s="368">
        <v>30203</v>
      </c>
      <c r="BN106" s="368">
        <v>30188</v>
      </c>
      <c r="BO106" s="368">
        <v>30180</v>
      </c>
      <c r="BP106" s="368">
        <v>30216</v>
      </c>
      <c r="BQ106" s="368">
        <v>30212</v>
      </c>
      <c r="BR106" s="368">
        <v>29889</v>
      </c>
      <c r="BS106" s="368">
        <v>29879</v>
      </c>
      <c r="BT106" s="368">
        <v>29886</v>
      </c>
      <c r="BU106" s="368">
        <v>29944</v>
      </c>
      <c r="BV106" s="368">
        <v>29920</v>
      </c>
      <c r="BW106" s="368">
        <v>30153</v>
      </c>
      <c r="BX106" s="365">
        <v>29686</v>
      </c>
      <c r="BY106" s="365">
        <v>29612</v>
      </c>
      <c r="BZ106" s="365">
        <v>29464</v>
      </c>
      <c r="CA106" s="365">
        <v>29271</v>
      </c>
      <c r="CB106" s="365">
        <v>29143</v>
      </c>
      <c r="CC106" s="365">
        <v>29037</v>
      </c>
      <c r="CD106" s="365">
        <v>29017</v>
      </c>
      <c r="CE106" s="365">
        <v>29053</v>
      </c>
      <c r="CF106" s="365">
        <v>29003</v>
      </c>
      <c r="CG106" s="365">
        <v>28844</v>
      </c>
      <c r="CH106" s="365">
        <v>28878</v>
      </c>
      <c r="CI106" s="365">
        <v>29040</v>
      </c>
      <c r="CJ106" s="368">
        <v>28979</v>
      </c>
      <c r="CK106" s="368">
        <v>28924</v>
      </c>
      <c r="CL106" s="368">
        <v>28807</v>
      </c>
      <c r="CM106" s="368">
        <v>28765</v>
      </c>
      <c r="CN106" s="368">
        <v>28747</v>
      </c>
      <c r="CO106" s="368">
        <v>28928</v>
      </c>
      <c r="CP106" s="368">
        <v>28992</v>
      </c>
      <c r="CQ106" s="368">
        <v>28737</v>
      </c>
      <c r="CR106" s="368">
        <v>28957</v>
      </c>
      <c r="CS106" s="368">
        <v>29038</v>
      </c>
      <c r="CT106" s="368">
        <v>29143</v>
      </c>
      <c r="CU106" s="368">
        <v>29208</v>
      </c>
      <c r="CV106" s="365">
        <v>29204</v>
      </c>
      <c r="CW106" s="365">
        <v>29068</v>
      </c>
      <c r="CX106" s="365">
        <v>28974</v>
      </c>
      <c r="CY106" s="365">
        <v>28924</v>
      </c>
      <c r="CZ106" s="365">
        <v>28889</v>
      </c>
      <c r="DA106" s="365">
        <v>28794</v>
      </c>
      <c r="DB106" s="365">
        <v>28927</v>
      </c>
      <c r="DC106" s="365">
        <v>29304</v>
      </c>
      <c r="DD106" s="365">
        <v>29180</v>
      </c>
      <c r="DE106" s="365">
        <v>29121</v>
      </c>
      <c r="DF106" s="365">
        <v>29331</v>
      </c>
      <c r="DG106" s="365">
        <v>29188</v>
      </c>
      <c r="DH106" s="368">
        <v>29147</v>
      </c>
      <c r="DI106" s="368">
        <v>29465</v>
      </c>
      <c r="DJ106" s="368">
        <v>29380</v>
      </c>
      <c r="DK106" s="368">
        <v>29335</v>
      </c>
      <c r="DL106" s="368">
        <v>29076</v>
      </c>
      <c r="DM106" s="368">
        <v>28850</v>
      </c>
      <c r="DN106" s="368">
        <v>28342</v>
      </c>
      <c r="DO106" s="368">
        <v>28264</v>
      </c>
      <c r="DP106" s="368">
        <v>28323</v>
      </c>
      <c r="DQ106" s="368">
        <v>28221</v>
      </c>
      <c r="DR106" s="368">
        <v>28168</v>
      </c>
      <c r="DS106" s="368">
        <v>27992</v>
      </c>
      <c r="DT106" s="365">
        <v>27978</v>
      </c>
      <c r="DU106" s="365">
        <v>28808</v>
      </c>
      <c r="DV106" s="365">
        <v>28749</v>
      </c>
      <c r="DW106" s="365">
        <v>28693</v>
      </c>
      <c r="DX106" s="365">
        <v>28831</v>
      </c>
      <c r="DY106" s="365">
        <v>28745</v>
      </c>
      <c r="DZ106" s="365">
        <v>28673</v>
      </c>
      <c r="EA106" s="365">
        <v>28439</v>
      </c>
      <c r="EB106" s="365">
        <v>28606</v>
      </c>
      <c r="EC106" s="365">
        <v>28596</v>
      </c>
      <c r="ED106" s="365">
        <v>28517</v>
      </c>
      <c r="EE106" s="365">
        <v>28479</v>
      </c>
      <c r="EF106" s="368">
        <v>28490</v>
      </c>
      <c r="EG106" s="368">
        <v>28618</v>
      </c>
      <c r="EH106" s="368">
        <v>28491</v>
      </c>
      <c r="EI106" s="368">
        <v>28387</v>
      </c>
      <c r="EJ106" s="368">
        <v>28274</v>
      </c>
      <c r="EK106" s="368">
        <v>28223</v>
      </c>
      <c r="EL106" s="368">
        <v>28249</v>
      </c>
      <c r="EM106" s="368">
        <v>28152</v>
      </c>
      <c r="EN106" s="368">
        <v>28199</v>
      </c>
      <c r="EO106" s="368">
        <v>28156</v>
      </c>
      <c r="EP106" s="368">
        <v>28155</v>
      </c>
      <c r="EQ106" s="368">
        <v>28094</v>
      </c>
      <c r="ER106" s="365">
        <v>28174</v>
      </c>
      <c r="ES106" s="365">
        <v>28055</v>
      </c>
      <c r="ET106" s="365">
        <v>27977</v>
      </c>
      <c r="EU106" s="365">
        <v>27889</v>
      </c>
      <c r="EV106" s="365">
        <v>27871</v>
      </c>
      <c r="EW106" s="365">
        <v>27788</v>
      </c>
      <c r="EX106" s="365">
        <v>28370</v>
      </c>
      <c r="EY106" s="365">
        <v>28417</v>
      </c>
      <c r="EZ106" s="365">
        <v>28286</v>
      </c>
      <c r="FA106" s="365">
        <v>28341</v>
      </c>
      <c r="FB106" s="365">
        <v>28258</v>
      </c>
      <c r="FC106" s="365">
        <v>28458</v>
      </c>
      <c r="FD106" s="368">
        <v>28580</v>
      </c>
      <c r="FE106" s="368">
        <v>28475</v>
      </c>
      <c r="FF106" s="368">
        <v>28293</v>
      </c>
      <c r="FG106" s="368">
        <v>28260</v>
      </c>
      <c r="FH106" s="368">
        <v>28250</v>
      </c>
      <c r="FI106" s="368">
        <v>28056</v>
      </c>
      <c r="FJ106" s="368">
        <v>28025</v>
      </c>
      <c r="FK106" s="368">
        <v>27970</v>
      </c>
      <c r="FL106" s="368">
        <v>28134</v>
      </c>
      <c r="FM106" s="368">
        <v>28119</v>
      </c>
      <c r="FN106" s="368">
        <v>28058</v>
      </c>
      <c r="FO106" s="368">
        <v>27946</v>
      </c>
      <c r="FP106" s="365">
        <v>28055</v>
      </c>
      <c r="FQ106" s="365">
        <v>28012</v>
      </c>
      <c r="FR106" s="365">
        <v>28052</v>
      </c>
      <c r="FS106" s="365">
        <v>27995</v>
      </c>
      <c r="FT106" s="365">
        <v>27894</v>
      </c>
      <c r="FU106" s="365">
        <v>27705</v>
      </c>
      <c r="FV106" s="365">
        <v>27644</v>
      </c>
      <c r="FW106" s="365">
        <v>27728</v>
      </c>
      <c r="FX106" s="365">
        <v>27714</v>
      </c>
      <c r="FY106" s="365">
        <v>27670</v>
      </c>
      <c r="FZ106" s="365">
        <v>27630</v>
      </c>
      <c r="GA106" s="365">
        <v>27674</v>
      </c>
      <c r="GB106" s="365">
        <v>27853</v>
      </c>
      <c r="GC106" s="365">
        <v>27496</v>
      </c>
      <c r="GD106" s="365">
        <v>27495</v>
      </c>
      <c r="GE106" s="365">
        <v>27365</v>
      </c>
      <c r="GF106" s="374">
        <v>27347</v>
      </c>
      <c r="GG106" s="365">
        <v>26822</v>
      </c>
      <c r="GH106" s="315">
        <v>-525</v>
      </c>
      <c r="GI106" s="316">
        <v>98.0802281785936</v>
      </c>
      <c r="GJ106" s="315">
        <v>-852</v>
      </c>
      <c r="GK106" s="316">
        <v>96.921297969213001</v>
      </c>
    </row>
    <row r="107" spans="1:193" ht="15" outlineLevel="2">
      <c r="A107" s="363">
        <v>36</v>
      </c>
      <c r="B107" s="364" t="s">
        <v>538</v>
      </c>
      <c r="C107" s="335" t="s">
        <v>597</v>
      </c>
      <c r="D107" s="365">
        <v>3698</v>
      </c>
      <c r="E107" s="365">
        <v>3721</v>
      </c>
      <c r="F107" s="365">
        <v>3717</v>
      </c>
      <c r="G107" s="365">
        <v>3540</v>
      </c>
      <c r="H107" s="365">
        <v>3485</v>
      </c>
      <c r="I107" s="365">
        <v>3588</v>
      </c>
      <c r="J107" s="365">
        <v>3558</v>
      </c>
      <c r="K107" s="365">
        <v>3575</v>
      </c>
      <c r="L107" s="365">
        <v>3639</v>
      </c>
      <c r="M107" s="365">
        <v>3672</v>
      </c>
      <c r="N107" s="365">
        <v>3673</v>
      </c>
      <c r="O107" s="365">
        <v>3665</v>
      </c>
      <c r="P107" s="368">
        <v>3670</v>
      </c>
      <c r="Q107" s="368">
        <v>3669</v>
      </c>
      <c r="R107" s="371">
        <v>3716</v>
      </c>
      <c r="S107" s="368">
        <v>3833</v>
      </c>
      <c r="T107" s="368">
        <v>3860</v>
      </c>
      <c r="U107" s="368">
        <v>3851</v>
      </c>
      <c r="V107" s="368">
        <v>3799</v>
      </c>
      <c r="W107" s="368">
        <v>3720</v>
      </c>
      <c r="X107" s="368">
        <v>3696</v>
      </c>
      <c r="Y107" s="368">
        <v>3663</v>
      </c>
      <c r="Z107" s="368">
        <v>3578</v>
      </c>
      <c r="AA107" s="368">
        <v>3505</v>
      </c>
      <c r="AB107" s="365">
        <v>3488</v>
      </c>
      <c r="AC107" s="365">
        <v>3455</v>
      </c>
      <c r="AD107" s="365">
        <v>3409</v>
      </c>
      <c r="AE107" s="365">
        <v>3370</v>
      </c>
      <c r="AF107" s="365">
        <v>3349</v>
      </c>
      <c r="AG107" s="365">
        <v>3306</v>
      </c>
      <c r="AH107" s="365">
        <v>3288</v>
      </c>
      <c r="AI107" s="365">
        <v>3321</v>
      </c>
      <c r="AJ107" s="365">
        <v>3320</v>
      </c>
      <c r="AK107" s="365">
        <v>3358</v>
      </c>
      <c r="AL107" s="365">
        <v>3400</v>
      </c>
      <c r="AM107" s="365">
        <v>3403</v>
      </c>
      <c r="AN107" s="368">
        <v>3376</v>
      </c>
      <c r="AO107" s="368">
        <v>3653</v>
      </c>
      <c r="AP107" s="368">
        <v>3632</v>
      </c>
      <c r="AQ107" s="368">
        <v>3628</v>
      </c>
      <c r="AR107" s="368">
        <v>3701</v>
      </c>
      <c r="AS107" s="368">
        <v>3695</v>
      </c>
      <c r="AT107" s="368">
        <v>3755</v>
      </c>
      <c r="AU107" s="368">
        <v>3737</v>
      </c>
      <c r="AV107" s="368">
        <v>3618</v>
      </c>
      <c r="AW107" s="368">
        <v>3703</v>
      </c>
      <c r="AX107" s="368">
        <v>3718</v>
      </c>
      <c r="AY107" s="368">
        <v>3709</v>
      </c>
      <c r="AZ107" s="365">
        <v>3667</v>
      </c>
      <c r="BA107" s="365">
        <v>3595</v>
      </c>
      <c r="BB107" s="365">
        <v>3534</v>
      </c>
      <c r="BC107" s="365">
        <v>3493</v>
      </c>
      <c r="BD107" s="365">
        <v>3478</v>
      </c>
      <c r="BE107" s="365">
        <v>3416</v>
      </c>
      <c r="BF107" s="365">
        <v>3371</v>
      </c>
      <c r="BG107" s="365">
        <v>3355</v>
      </c>
      <c r="BH107" s="365">
        <v>3332</v>
      </c>
      <c r="BI107" s="365">
        <v>3360</v>
      </c>
      <c r="BJ107" s="365">
        <v>3361</v>
      </c>
      <c r="BK107" s="365">
        <v>3318</v>
      </c>
      <c r="BL107" s="368">
        <v>3304</v>
      </c>
      <c r="BM107" s="368">
        <v>3327</v>
      </c>
      <c r="BN107" s="368">
        <v>3318</v>
      </c>
      <c r="BO107" s="368">
        <v>3244</v>
      </c>
      <c r="BP107" s="368">
        <v>3212</v>
      </c>
      <c r="BQ107" s="368">
        <v>3155</v>
      </c>
      <c r="BR107" s="368">
        <v>3140</v>
      </c>
      <c r="BS107" s="368">
        <v>3173</v>
      </c>
      <c r="BT107" s="368">
        <v>3125</v>
      </c>
      <c r="BU107" s="368">
        <v>3127</v>
      </c>
      <c r="BV107" s="368">
        <v>3159</v>
      </c>
      <c r="BW107" s="368">
        <v>3121</v>
      </c>
      <c r="BX107" s="365">
        <v>3105</v>
      </c>
      <c r="BY107" s="365">
        <v>3064</v>
      </c>
      <c r="BZ107" s="365">
        <v>2973</v>
      </c>
      <c r="CA107" s="365">
        <v>2915</v>
      </c>
      <c r="CB107" s="365">
        <v>2902</v>
      </c>
      <c r="CC107" s="365">
        <v>2820</v>
      </c>
      <c r="CD107" s="365">
        <v>2792</v>
      </c>
      <c r="CE107" s="365">
        <v>2776</v>
      </c>
      <c r="CF107" s="365">
        <v>2724</v>
      </c>
      <c r="CG107" s="365">
        <v>2715</v>
      </c>
      <c r="CH107" s="365">
        <v>2701</v>
      </c>
      <c r="CI107" s="365">
        <v>2703</v>
      </c>
      <c r="CJ107" s="368">
        <v>2706</v>
      </c>
      <c r="CK107" s="368">
        <v>2732</v>
      </c>
      <c r="CL107" s="368">
        <v>2745</v>
      </c>
      <c r="CM107" s="368">
        <v>2733</v>
      </c>
      <c r="CN107" s="368">
        <v>2725</v>
      </c>
      <c r="CO107" s="368">
        <v>2715</v>
      </c>
      <c r="CP107" s="368">
        <v>2741</v>
      </c>
      <c r="CQ107" s="368">
        <v>2709</v>
      </c>
      <c r="CR107" s="368">
        <v>2756</v>
      </c>
      <c r="CS107" s="368">
        <v>2729</v>
      </c>
      <c r="CT107" s="368">
        <v>2726</v>
      </c>
      <c r="CU107" s="368">
        <v>2740</v>
      </c>
      <c r="CV107" s="365">
        <v>2752</v>
      </c>
      <c r="CW107" s="365">
        <v>2768</v>
      </c>
      <c r="CX107" s="365">
        <v>2736</v>
      </c>
      <c r="CY107" s="365">
        <v>2740</v>
      </c>
      <c r="CZ107" s="365">
        <v>2747</v>
      </c>
      <c r="DA107" s="365">
        <v>2730</v>
      </c>
      <c r="DB107" s="365">
        <v>2728</v>
      </c>
      <c r="DC107" s="365">
        <v>2702</v>
      </c>
      <c r="DD107" s="365">
        <v>2719</v>
      </c>
      <c r="DE107" s="365">
        <v>2748</v>
      </c>
      <c r="DF107" s="365">
        <v>2781</v>
      </c>
      <c r="DG107" s="365">
        <v>2773</v>
      </c>
      <c r="DH107" s="368">
        <v>2790</v>
      </c>
      <c r="DI107" s="368">
        <v>2792</v>
      </c>
      <c r="DJ107" s="368">
        <v>2757</v>
      </c>
      <c r="DK107" s="368">
        <v>2772</v>
      </c>
      <c r="DL107" s="368">
        <v>2753</v>
      </c>
      <c r="DM107" s="368">
        <v>2750</v>
      </c>
      <c r="DN107" s="368">
        <v>2747</v>
      </c>
      <c r="DO107" s="368">
        <v>2746</v>
      </c>
      <c r="DP107" s="368">
        <v>2726</v>
      </c>
      <c r="DQ107" s="368">
        <v>2679</v>
      </c>
      <c r="DR107" s="368">
        <v>2673</v>
      </c>
      <c r="DS107" s="368">
        <v>2663</v>
      </c>
      <c r="DT107" s="365">
        <v>2685</v>
      </c>
      <c r="DU107" s="365">
        <v>2738</v>
      </c>
      <c r="DV107" s="365">
        <v>2767</v>
      </c>
      <c r="DW107" s="365">
        <v>2778</v>
      </c>
      <c r="DX107" s="365">
        <v>2801</v>
      </c>
      <c r="DY107" s="365">
        <v>2811</v>
      </c>
      <c r="DZ107" s="365">
        <v>2808</v>
      </c>
      <c r="EA107" s="365">
        <v>2763</v>
      </c>
      <c r="EB107" s="365">
        <v>2741</v>
      </c>
      <c r="EC107" s="365">
        <v>2703</v>
      </c>
      <c r="ED107" s="365">
        <v>2688</v>
      </c>
      <c r="EE107" s="365">
        <v>2678</v>
      </c>
      <c r="EF107" s="368">
        <v>2679</v>
      </c>
      <c r="EG107" s="368">
        <v>2656</v>
      </c>
      <c r="EH107" s="368">
        <v>2583</v>
      </c>
      <c r="EI107" s="368">
        <v>2621</v>
      </c>
      <c r="EJ107" s="368">
        <v>2618</v>
      </c>
      <c r="EK107" s="368">
        <v>2615</v>
      </c>
      <c r="EL107" s="368">
        <v>2605</v>
      </c>
      <c r="EM107" s="368">
        <v>2609</v>
      </c>
      <c r="EN107" s="368">
        <v>2569</v>
      </c>
      <c r="EO107" s="368">
        <v>2547</v>
      </c>
      <c r="EP107" s="368">
        <v>2588</v>
      </c>
      <c r="EQ107" s="368">
        <v>2562</v>
      </c>
      <c r="ER107" s="365">
        <v>2552</v>
      </c>
      <c r="ES107" s="365">
        <v>2533</v>
      </c>
      <c r="ET107" s="365">
        <v>2504</v>
      </c>
      <c r="EU107" s="365">
        <v>2453</v>
      </c>
      <c r="EV107" s="365">
        <v>2456</v>
      </c>
      <c r="EW107" s="365">
        <v>2448</v>
      </c>
      <c r="EX107" s="365">
        <v>2549</v>
      </c>
      <c r="EY107" s="365">
        <v>2533</v>
      </c>
      <c r="EZ107" s="365">
        <v>2500</v>
      </c>
      <c r="FA107" s="365">
        <v>2499</v>
      </c>
      <c r="FB107" s="365">
        <v>2465</v>
      </c>
      <c r="FC107" s="365">
        <v>2498</v>
      </c>
      <c r="FD107" s="368">
        <v>2491</v>
      </c>
      <c r="FE107" s="368">
        <v>2481</v>
      </c>
      <c r="FF107" s="368">
        <v>2436</v>
      </c>
      <c r="FG107" s="368">
        <v>2420</v>
      </c>
      <c r="FH107" s="368">
        <v>2414</v>
      </c>
      <c r="FI107" s="368">
        <v>2386</v>
      </c>
      <c r="FJ107" s="368">
        <v>2402</v>
      </c>
      <c r="FK107" s="368">
        <v>2396</v>
      </c>
      <c r="FL107" s="368">
        <v>2393</v>
      </c>
      <c r="FM107" s="368">
        <v>2383</v>
      </c>
      <c r="FN107" s="368">
        <v>2371</v>
      </c>
      <c r="FO107" s="368">
        <v>2391</v>
      </c>
      <c r="FP107" s="365">
        <v>2401</v>
      </c>
      <c r="FQ107" s="365">
        <v>2403</v>
      </c>
      <c r="FR107" s="365">
        <v>2421</v>
      </c>
      <c r="FS107" s="365">
        <v>2395</v>
      </c>
      <c r="FT107" s="365">
        <v>2397</v>
      </c>
      <c r="FU107" s="365">
        <v>2374</v>
      </c>
      <c r="FV107" s="365">
        <v>2364</v>
      </c>
      <c r="FW107" s="365">
        <v>2362</v>
      </c>
      <c r="FX107" s="365">
        <v>2359</v>
      </c>
      <c r="FY107" s="365">
        <v>2376</v>
      </c>
      <c r="FZ107" s="365">
        <v>2362</v>
      </c>
      <c r="GA107" s="365">
        <v>2375</v>
      </c>
      <c r="GB107" s="365">
        <v>2407</v>
      </c>
      <c r="GC107" s="365">
        <v>2394</v>
      </c>
      <c r="GD107" s="365">
        <v>2316</v>
      </c>
      <c r="GE107" s="365">
        <v>2280</v>
      </c>
      <c r="GF107" s="374">
        <v>2268</v>
      </c>
      <c r="GG107" s="365">
        <v>2170</v>
      </c>
      <c r="GH107" s="315">
        <v>-98</v>
      </c>
      <c r="GI107" s="316">
        <v>95.679012345678998</v>
      </c>
      <c r="GJ107" s="315">
        <v>-205</v>
      </c>
      <c r="GK107" s="316">
        <v>91.368421052631604</v>
      </c>
    </row>
    <row r="108" spans="1:193" ht="15" outlineLevel="2">
      <c r="A108" s="363">
        <v>91</v>
      </c>
      <c r="B108" s="364" t="s">
        <v>538</v>
      </c>
      <c r="C108" s="335" t="s">
        <v>378</v>
      </c>
      <c r="D108" s="365">
        <v>6853</v>
      </c>
      <c r="E108" s="365">
        <v>6989</v>
      </c>
      <c r="F108" s="365">
        <v>6921</v>
      </c>
      <c r="G108" s="365">
        <v>6937</v>
      </c>
      <c r="H108" s="365">
        <v>6978</v>
      </c>
      <c r="I108" s="365">
        <v>7009</v>
      </c>
      <c r="J108" s="365">
        <v>6997</v>
      </c>
      <c r="K108" s="365">
        <v>6986</v>
      </c>
      <c r="L108" s="365">
        <v>7079</v>
      </c>
      <c r="M108" s="365">
        <v>7119</v>
      </c>
      <c r="N108" s="365">
        <v>7148</v>
      </c>
      <c r="O108" s="365">
        <v>7206</v>
      </c>
      <c r="P108" s="368">
        <v>7263</v>
      </c>
      <c r="Q108" s="368">
        <v>7226</v>
      </c>
      <c r="R108" s="371">
        <v>7339</v>
      </c>
      <c r="S108" s="368">
        <v>7373</v>
      </c>
      <c r="T108" s="368">
        <v>7300</v>
      </c>
      <c r="U108" s="368">
        <v>7439</v>
      </c>
      <c r="V108" s="368">
        <v>7649</v>
      </c>
      <c r="W108" s="368">
        <v>7718</v>
      </c>
      <c r="X108" s="368">
        <v>7750</v>
      </c>
      <c r="Y108" s="368">
        <v>7747</v>
      </c>
      <c r="Z108" s="368">
        <v>7745</v>
      </c>
      <c r="AA108" s="368">
        <v>7699</v>
      </c>
      <c r="AB108" s="365">
        <v>7728</v>
      </c>
      <c r="AC108" s="365">
        <v>7675</v>
      </c>
      <c r="AD108" s="365">
        <v>7688</v>
      </c>
      <c r="AE108" s="365">
        <v>7649</v>
      </c>
      <c r="AF108" s="365">
        <v>7658</v>
      </c>
      <c r="AG108" s="365">
        <v>7596</v>
      </c>
      <c r="AH108" s="365">
        <v>7565</v>
      </c>
      <c r="AI108" s="365">
        <v>7554</v>
      </c>
      <c r="AJ108" s="365">
        <v>7519</v>
      </c>
      <c r="AK108" s="365">
        <v>7510</v>
      </c>
      <c r="AL108" s="365">
        <v>7460</v>
      </c>
      <c r="AM108" s="365">
        <v>7459</v>
      </c>
      <c r="AN108" s="368">
        <v>7417</v>
      </c>
      <c r="AO108" s="368">
        <v>7498</v>
      </c>
      <c r="AP108" s="368">
        <v>7471</v>
      </c>
      <c r="AQ108" s="368">
        <v>7532</v>
      </c>
      <c r="AR108" s="368">
        <v>7580</v>
      </c>
      <c r="AS108" s="368">
        <v>7573</v>
      </c>
      <c r="AT108" s="368">
        <v>7564</v>
      </c>
      <c r="AU108" s="368">
        <v>7558</v>
      </c>
      <c r="AV108" s="368">
        <v>7503</v>
      </c>
      <c r="AW108" s="368">
        <v>7525</v>
      </c>
      <c r="AX108" s="368">
        <v>7585</v>
      </c>
      <c r="AY108" s="368">
        <v>7555</v>
      </c>
      <c r="AZ108" s="365">
        <v>7535</v>
      </c>
      <c r="BA108" s="365">
        <v>7521</v>
      </c>
      <c r="BB108" s="365">
        <v>7479</v>
      </c>
      <c r="BC108" s="365">
        <v>7426</v>
      </c>
      <c r="BD108" s="365">
        <v>7401</v>
      </c>
      <c r="BE108" s="365">
        <v>7348</v>
      </c>
      <c r="BF108" s="365">
        <v>7316</v>
      </c>
      <c r="BG108" s="365">
        <v>7261</v>
      </c>
      <c r="BH108" s="365">
        <v>7253</v>
      </c>
      <c r="BI108" s="365">
        <v>7180</v>
      </c>
      <c r="BJ108" s="365">
        <v>7190</v>
      </c>
      <c r="BK108" s="365">
        <v>7204</v>
      </c>
      <c r="BL108" s="368">
        <v>7191</v>
      </c>
      <c r="BM108" s="368">
        <v>7220</v>
      </c>
      <c r="BN108" s="368">
        <v>7208</v>
      </c>
      <c r="BO108" s="368">
        <v>7160</v>
      </c>
      <c r="BP108" s="368">
        <v>7180</v>
      </c>
      <c r="BQ108" s="368">
        <v>7141</v>
      </c>
      <c r="BR108" s="368">
        <v>7049</v>
      </c>
      <c r="BS108" s="368">
        <v>7014</v>
      </c>
      <c r="BT108" s="368">
        <v>6994</v>
      </c>
      <c r="BU108" s="368">
        <v>6957</v>
      </c>
      <c r="BV108" s="368">
        <v>6946</v>
      </c>
      <c r="BW108" s="368">
        <v>6970</v>
      </c>
      <c r="BX108" s="365">
        <v>6963</v>
      </c>
      <c r="BY108" s="365">
        <v>6893</v>
      </c>
      <c r="BZ108" s="365">
        <v>6866</v>
      </c>
      <c r="CA108" s="365">
        <v>6817</v>
      </c>
      <c r="CB108" s="365">
        <v>6790</v>
      </c>
      <c r="CC108" s="365">
        <v>6684</v>
      </c>
      <c r="CD108" s="365">
        <v>6662</v>
      </c>
      <c r="CE108" s="365">
        <v>6697</v>
      </c>
      <c r="CF108" s="365">
        <v>6672</v>
      </c>
      <c r="CG108" s="365">
        <v>6662</v>
      </c>
      <c r="CH108" s="365">
        <v>6665</v>
      </c>
      <c r="CI108" s="365">
        <v>6655</v>
      </c>
      <c r="CJ108" s="368">
        <v>6633</v>
      </c>
      <c r="CK108" s="368">
        <v>6662</v>
      </c>
      <c r="CL108" s="368">
        <v>6653</v>
      </c>
      <c r="CM108" s="368">
        <v>6625</v>
      </c>
      <c r="CN108" s="368">
        <v>6620</v>
      </c>
      <c r="CO108" s="368">
        <v>6615</v>
      </c>
      <c r="CP108" s="368">
        <v>6640</v>
      </c>
      <c r="CQ108" s="368">
        <v>6640</v>
      </c>
      <c r="CR108" s="368">
        <v>6641</v>
      </c>
      <c r="CS108" s="368">
        <v>6666</v>
      </c>
      <c r="CT108" s="368">
        <v>6659</v>
      </c>
      <c r="CU108" s="368">
        <v>6653</v>
      </c>
      <c r="CV108" s="365">
        <v>6643</v>
      </c>
      <c r="CW108" s="365">
        <v>6583</v>
      </c>
      <c r="CX108" s="365">
        <v>6554</v>
      </c>
      <c r="CY108" s="365">
        <v>6539</v>
      </c>
      <c r="CZ108" s="365">
        <v>6540</v>
      </c>
      <c r="DA108" s="365">
        <v>6506</v>
      </c>
      <c r="DB108" s="365">
        <v>6457</v>
      </c>
      <c r="DC108" s="365">
        <v>6420</v>
      </c>
      <c r="DD108" s="365">
        <v>6442</v>
      </c>
      <c r="DE108" s="365">
        <v>6452</v>
      </c>
      <c r="DF108" s="365">
        <v>6484</v>
      </c>
      <c r="DG108" s="365">
        <v>6473</v>
      </c>
      <c r="DH108" s="368">
        <v>6490</v>
      </c>
      <c r="DI108" s="368">
        <v>6461</v>
      </c>
      <c r="DJ108" s="368">
        <v>6464</v>
      </c>
      <c r="DK108" s="368">
        <v>6444</v>
      </c>
      <c r="DL108" s="368">
        <v>6412</v>
      </c>
      <c r="DM108" s="368">
        <v>6398</v>
      </c>
      <c r="DN108" s="368">
        <v>6394</v>
      </c>
      <c r="DO108" s="368">
        <v>6362</v>
      </c>
      <c r="DP108" s="368">
        <v>6323</v>
      </c>
      <c r="DQ108" s="368">
        <v>6317</v>
      </c>
      <c r="DR108" s="368">
        <v>6286</v>
      </c>
      <c r="DS108" s="368">
        <v>6310</v>
      </c>
      <c r="DT108" s="365">
        <v>6342</v>
      </c>
      <c r="DU108" s="365">
        <v>6357</v>
      </c>
      <c r="DV108" s="365">
        <v>6363</v>
      </c>
      <c r="DW108" s="365">
        <v>6361</v>
      </c>
      <c r="DX108" s="365">
        <v>6432</v>
      </c>
      <c r="DY108" s="365">
        <v>6433</v>
      </c>
      <c r="DZ108" s="365">
        <v>6453</v>
      </c>
      <c r="EA108" s="365">
        <v>6419</v>
      </c>
      <c r="EB108" s="365">
        <v>6427</v>
      </c>
      <c r="EC108" s="365">
        <v>6431</v>
      </c>
      <c r="ED108" s="365">
        <v>6411</v>
      </c>
      <c r="EE108" s="365">
        <v>6416</v>
      </c>
      <c r="EF108" s="368">
        <v>6394</v>
      </c>
      <c r="EG108" s="368">
        <v>6353</v>
      </c>
      <c r="EH108" s="368">
        <v>6344</v>
      </c>
      <c r="EI108" s="368">
        <v>6334</v>
      </c>
      <c r="EJ108" s="368">
        <v>6352</v>
      </c>
      <c r="EK108" s="368">
        <v>6342</v>
      </c>
      <c r="EL108" s="368">
        <v>6325</v>
      </c>
      <c r="EM108" s="368">
        <v>6320</v>
      </c>
      <c r="EN108" s="368">
        <v>6312</v>
      </c>
      <c r="EO108" s="368">
        <v>6292</v>
      </c>
      <c r="EP108" s="368">
        <v>6297</v>
      </c>
      <c r="EQ108" s="368">
        <v>6259</v>
      </c>
      <c r="ER108" s="365">
        <v>6259</v>
      </c>
      <c r="ES108" s="365">
        <v>6247</v>
      </c>
      <c r="ET108" s="365">
        <v>6225</v>
      </c>
      <c r="EU108" s="365">
        <v>6213</v>
      </c>
      <c r="EV108" s="365">
        <v>6223</v>
      </c>
      <c r="EW108" s="365">
        <v>6192</v>
      </c>
      <c r="EX108" s="365">
        <v>6235</v>
      </c>
      <c r="EY108" s="365">
        <v>6231</v>
      </c>
      <c r="EZ108" s="365">
        <v>6220</v>
      </c>
      <c r="FA108" s="365">
        <v>6252</v>
      </c>
      <c r="FB108" s="365">
        <v>6235</v>
      </c>
      <c r="FC108" s="365">
        <v>6253</v>
      </c>
      <c r="FD108" s="368">
        <v>6286</v>
      </c>
      <c r="FE108" s="368">
        <v>6293</v>
      </c>
      <c r="FF108" s="368">
        <v>6243</v>
      </c>
      <c r="FG108" s="368">
        <v>6247</v>
      </c>
      <c r="FH108" s="368">
        <v>6222</v>
      </c>
      <c r="FI108" s="368">
        <v>6223</v>
      </c>
      <c r="FJ108" s="368">
        <v>6226</v>
      </c>
      <c r="FK108" s="368">
        <v>6194</v>
      </c>
      <c r="FL108" s="368">
        <v>6225</v>
      </c>
      <c r="FM108" s="368">
        <v>6221</v>
      </c>
      <c r="FN108" s="368">
        <v>6230</v>
      </c>
      <c r="FO108" s="368">
        <v>6223</v>
      </c>
      <c r="FP108" s="365">
        <v>6240</v>
      </c>
      <c r="FQ108" s="365">
        <v>6211</v>
      </c>
      <c r="FR108" s="365">
        <v>6148</v>
      </c>
      <c r="FS108" s="365">
        <v>6081</v>
      </c>
      <c r="FT108" s="365">
        <v>6071</v>
      </c>
      <c r="FU108" s="365">
        <v>6031</v>
      </c>
      <c r="FV108" s="365">
        <v>6023</v>
      </c>
      <c r="FW108" s="365">
        <v>6001</v>
      </c>
      <c r="FX108" s="365">
        <v>6018</v>
      </c>
      <c r="FY108" s="365">
        <v>6093</v>
      </c>
      <c r="FZ108" s="365">
        <v>6106</v>
      </c>
      <c r="GA108" s="365">
        <v>6126</v>
      </c>
      <c r="GB108" s="365">
        <v>6181</v>
      </c>
      <c r="GC108" s="365">
        <v>6404</v>
      </c>
      <c r="GD108" s="365">
        <v>6371</v>
      </c>
      <c r="GE108" s="365">
        <v>6323</v>
      </c>
      <c r="GF108" s="374">
        <v>6280</v>
      </c>
      <c r="GG108" s="365">
        <v>6199</v>
      </c>
      <c r="GH108" s="315">
        <v>-81</v>
      </c>
      <c r="GI108" s="316">
        <v>98.710191082802496</v>
      </c>
      <c r="GJ108" s="315">
        <v>73</v>
      </c>
      <c r="GK108" s="316">
        <v>101.191642180868</v>
      </c>
    </row>
    <row r="109" spans="1:193" ht="15" outlineLevel="2">
      <c r="A109" s="363">
        <v>93</v>
      </c>
      <c r="B109" s="364" t="s">
        <v>538</v>
      </c>
      <c r="C109" s="335" t="s">
        <v>379</v>
      </c>
      <c r="D109" s="365">
        <v>12724</v>
      </c>
      <c r="E109" s="365">
        <v>12732</v>
      </c>
      <c r="F109" s="365">
        <v>12702</v>
      </c>
      <c r="G109" s="365">
        <v>12741</v>
      </c>
      <c r="H109" s="365">
        <v>12571</v>
      </c>
      <c r="I109" s="365">
        <v>12598</v>
      </c>
      <c r="J109" s="365">
        <v>12576</v>
      </c>
      <c r="K109" s="365">
        <v>12559</v>
      </c>
      <c r="L109" s="365">
        <v>12842</v>
      </c>
      <c r="M109" s="365">
        <v>12882</v>
      </c>
      <c r="N109" s="365">
        <v>12959</v>
      </c>
      <c r="O109" s="365">
        <v>13099</v>
      </c>
      <c r="P109" s="368">
        <v>13164</v>
      </c>
      <c r="Q109" s="368">
        <v>13193</v>
      </c>
      <c r="R109" s="371">
        <v>13265</v>
      </c>
      <c r="S109" s="368">
        <v>12980</v>
      </c>
      <c r="T109" s="368">
        <v>13521</v>
      </c>
      <c r="U109" s="368">
        <v>13591</v>
      </c>
      <c r="V109" s="368">
        <v>13621</v>
      </c>
      <c r="W109" s="368">
        <v>13736</v>
      </c>
      <c r="X109" s="368">
        <v>13805</v>
      </c>
      <c r="Y109" s="368">
        <v>13922</v>
      </c>
      <c r="Z109" s="368">
        <v>13948</v>
      </c>
      <c r="AA109" s="368">
        <v>13946</v>
      </c>
      <c r="AB109" s="365">
        <v>13995</v>
      </c>
      <c r="AC109" s="365">
        <v>14055</v>
      </c>
      <c r="AD109" s="365">
        <v>13975</v>
      </c>
      <c r="AE109" s="365">
        <v>14103</v>
      </c>
      <c r="AF109" s="365">
        <v>14187</v>
      </c>
      <c r="AG109" s="365">
        <v>14178</v>
      </c>
      <c r="AH109" s="365">
        <v>14177</v>
      </c>
      <c r="AI109" s="365">
        <v>14204</v>
      </c>
      <c r="AJ109" s="365">
        <v>14235</v>
      </c>
      <c r="AK109" s="365">
        <v>14353</v>
      </c>
      <c r="AL109" s="365">
        <v>14397</v>
      </c>
      <c r="AM109" s="365">
        <v>14440</v>
      </c>
      <c r="AN109" s="368">
        <v>14427</v>
      </c>
      <c r="AO109" s="368">
        <v>14410</v>
      </c>
      <c r="AP109" s="368">
        <v>14412</v>
      </c>
      <c r="AQ109" s="368">
        <v>14394</v>
      </c>
      <c r="AR109" s="368">
        <v>14490</v>
      </c>
      <c r="AS109" s="368">
        <v>14486</v>
      </c>
      <c r="AT109" s="368">
        <v>14482</v>
      </c>
      <c r="AU109" s="368">
        <v>14472</v>
      </c>
      <c r="AV109" s="368">
        <v>14379</v>
      </c>
      <c r="AW109" s="368">
        <v>14456</v>
      </c>
      <c r="AX109" s="368">
        <v>14477</v>
      </c>
      <c r="AY109" s="368">
        <v>14425</v>
      </c>
      <c r="AZ109" s="365">
        <v>14510</v>
      </c>
      <c r="BA109" s="365">
        <v>14523</v>
      </c>
      <c r="BB109" s="365">
        <v>14513</v>
      </c>
      <c r="BC109" s="365">
        <v>14458</v>
      </c>
      <c r="BD109" s="365">
        <v>14455</v>
      </c>
      <c r="BE109" s="365">
        <v>14412</v>
      </c>
      <c r="BF109" s="365">
        <v>14391</v>
      </c>
      <c r="BG109" s="365">
        <v>14336</v>
      </c>
      <c r="BH109" s="365">
        <v>14373</v>
      </c>
      <c r="BI109" s="365">
        <v>14322</v>
      </c>
      <c r="BJ109" s="365">
        <v>14370</v>
      </c>
      <c r="BK109" s="365">
        <v>14425</v>
      </c>
      <c r="BL109" s="368">
        <v>14441</v>
      </c>
      <c r="BM109" s="368">
        <v>14473</v>
      </c>
      <c r="BN109" s="368">
        <v>14396</v>
      </c>
      <c r="BO109" s="368">
        <v>14353</v>
      </c>
      <c r="BP109" s="368">
        <v>14361</v>
      </c>
      <c r="BQ109" s="368">
        <v>14365</v>
      </c>
      <c r="BR109" s="368">
        <v>14215</v>
      </c>
      <c r="BS109" s="368">
        <v>14161</v>
      </c>
      <c r="BT109" s="368">
        <v>14156</v>
      </c>
      <c r="BU109" s="368">
        <v>14207</v>
      </c>
      <c r="BV109" s="368">
        <v>14243</v>
      </c>
      <c r="BW109" s="368">
        <v>14380</v>
      </c>
      <c r="BX109" s="365">
        <v>14380</v>
      </c>
      <c r="BY109" s="365">
        <v>14326</v>
      </c>
      <c r="BZ109" s="365">
        <v>14258</v>
      </c>
      <c r="CA109" s="365">
        <v>14125</v>
      </c>
      <c r="CB109" s="365">
        <v>14045</v>
      </c>
      <c r="CC109" s="365">
        <v>14001</v>
      </c>
      <c r="CD109" s="365">
        <v>13966</v>
      </c>
      <c r="CE109" s="365">
        <v>13955</v>
      </c>
      <c r="CF109" s="365">
        <v>13882</v>
      </c>
      <c r="CG109" s="365">
        <v>13873</v>
      </c>
      <c r="CH109" s="365">
        <v>13890</v>
      </c>
      <c r="CI109" s="365">
        <v>13902</v>
      </c>
      <c r="CJ109" s="368">
        <v>13874</v>
      </c>
      <c r="CK109" s="368">
        <v>13866</v>
      </c>
      <c r="CL109" s="368">
        <v>13833</v>
      </c>
      <c r="CM109" s="368">
        <v>13802</v>
      </c>
      <c r="CN109" s="368">
        <v>13785</v>
      </c>
      <c r="CO109" s="368">
        <v>13784</v>
      </c>
      <c r="CP109" s="368">
        <v>13823</v>
      </c>
      <c r="CQ109" s="368">
        <v>13953</v>
      </c>
      <c r="CR109" s="368">
        <v>13951</v>
      </c>
      <c r="CS109" s="368">
        <v>13993</v>
      </c>
      <c r="CT109" s="368">
        <v>14051</v>
      </c>
      <c r="CU109" s="368">
        <v>14132</v>
      </c>
      <c r="CV109" s="365">
        <v>14130</v>
      </c>
      <c r="CW109" s="365">
        <v>14051</v>
      </c>
      <c r="CX109" s="365">
        <v>14052</v>
      </c>
      <c r="CY109" s="365">
        <v>13993</v>
      </c>
      <c r="CZ109" s="365">
        <v>14004</v>
      </c>
      <c r="DA109" s="365">
        <v>13960</v>
      </c>
      <c r="DB109" s="365">
        <v>13953</v>
      </c>
      <c r="DC109" s="365">
        <v>13900</v>
      </c>
      <c r="DD109" s="365">
        <v>13915</v>
      </c>
      <c r="DE109" s="365">
        <v>13887</v>
      </c>
      <c r="DF109" s="365">
        <v>13926</v>
      </c>
      <c r="DG109" s="365">
        <v>13969</v>
      </c>
      <c r="DH109" s="368">
        <v>14009</v>
      </c>
      <c r="DI109" s="368">
        <v>13989</v>
      </c>
      <c r="DJ109" s="368">
        <v>13951</v>
      </c>
      <c r="DK109" s="368">
        <v>13897</v>
      </c>
      <c r="DL109" s="368">
        <v>13864</v>
      </c>
      <c r="DM109" s="368">
        <v>13795</v>
      </c>
      <c r="DN109" s="368">
        <v>13705</v>
      </c>
      <c r="DO109" s="368">
        <v>13692</v>
      </c>
      <c r="DP109" s="368">
        <v>13706</v>
      </c>
      <c r="DQ109" s="368">
        <v>13691</v>
      </c>
      <c r="DR109" s="368">
        <v>13639</v>
      </c>
      <c r="DS109" s="368">
        <v>13724</v>
      </c>
      <c r="DT109" s="365">
        <v>13774</v>
      </c>
      <c r="DU109" s="365">
        <v>13912</v>
      </c>
      <c r="DV109" s="365">
        <v>13843</v>
      </c>
      <c r="DW109" s="365">
        <v>13788</v>
      </c>
      <c r="DX109" s="365">
        <v>13803</v>
      </c>
      <c r="DY109" s="365">
        <v>13825</v>
      </c>
      <c r="DZ109" s="365">
        <v>13871</v>
      </c>
      <c r="EA109" s="365">
        <v>13817</v>
      </c>
      <c r="EB109" s="365">
        <v>13892</v>
      </c>
      <c r="EC109" s="365">
        <v>13931</v>
      </c>
      <c r="ED109" s="365">
        <v>13860</v>
      </c>
      <c r="EE109" s="365">
        <v>13929</v>
      </c>
      <c r="EF109" s="368">
        <v>13975</v>
      </c>
      <c r="EG109" s="368">
        <v>13999</v>
      </c>
      <c r="EH109" s="368">
        <v>13948</v>
      </c>
      <c r="EI109" s="368">
        <v>13972</v>
      </c>
      <c r="EJ109" s="368">
        <v>13975</v>
      </c>
      <c r="EK109" s="368">
        <v>13931</v>
      </c>
      <c r="EL109" s="368">
        <v>13893</v>
      </c>
      <c r="EM109" s="368">
        <v>13884</v>
      </c>
      <c r="EN109" s="368">
        <v>13895</v>
      </c>
      <c r="EO109" s="368">
        <v>13902</v>
      </c>
      <c r="EP109" s="368">
        <v>13928</v>
      </c>
      <c r="EQ109" s="368">
        <v>13926</v>
      </c>
      <c r="ER109" s="365">
        <v>13945</v>
      </c>
      <c r="ES109" s="365">
        <v>13872</v>
      </c>
      <c r="ET109" s="365">
        <v>13873</v>
      </c>
      <c r="EU109" s="365">
        <v>13874</v>
      </c>
      <c r="EV109" s="365">
        <v>13854</v>
      </c>
      <c r="EW109" s="365">
        <v>13814</v>
      </c>
      <c r="EX109" s="365">
        <v>13927</v>
      </c>
      <c r="EY109" s="365">
        <v>13969</v>
      </c>
      <c r="EZ109" s="365">
        <v>13990</v>
      </c>
      <c r="FA109" s="365">
        <v>13991</v>
      </c>
      <c r="FB109" s="365">
        <v>13985</v>
      </c>
      <c r="FC109" s="365">
        <v>14095</v>
      </c>
      <c r="FD109" s="368">
        <v>14189</v>
      </c>
      <c r="FE109" s="368">
        <v>14168</v>
      </c>
      <c r="FF109" s="368">
        <v>14138</v>
      </c>
      <c r="FG109" s="368">
        <v>14108</v>
      </c>
      <c r="FH109" s="368">
        <v>14080</v>
      </c>
      <c r="FI109" s="368">
        <v>14011</v>
      </c>
      <c r="FJ109" s="368">
        <v>14036</v>
      </c>
      <c r="FK109" s="368">
        <v>14038</v>
      </c>
      <c r="FL109" s="368">
        <v>14049</v>
      </c>
      <c r="FM109" s="368">
        <v>14053</v>
      </c>
      <c r="FN109" s="368">
        <v>14064</v>
      </c>
      <c r="FO109" s="368">
        <v>14083</v>
      </c>
      <c r="FP109" s="365">
        <v>14119</v>
      </c>
      <c r="FQ109" s="365">
        <v>14124</v>
      </c>
      <c r="FR109" s="365">
        <v>14057</v>
      </c>
      <c r="FS109" s="365">
        <v>14029</v>
      </c>
      <c r="FT109" s="365">
        <v>14032</v>
      </c>
      <c r="FU109" s="365">
        <v>14021</v>
      </c>
      <c r="FV109" s="365">
        <v>13983</v>
      </c>
      <c r="FW109" s="365">
        <v>13960</v>
      </c>
      <c r="FX109" s="365">
        <v>13937</v>
      </c>
      <c r="FY109" s="365">
        <v>13960</v>
      </c>
      <c r="FZ109" s="365">
        <v>13949</v>
      </c>
      <c r="GA109" s="365">
        <v>13992</v>
      </c>
      <c r="GB109" s="365">
        <v>14087</v>
      </c>
      <c r="GC109" s="365">
        <v>14067</v>
      </c>
      <c r="GD109" s="365">
        <v>14009</v>
      </c>
      <c r="GE109" s="365">
        <v>13958</v>
      </c>
      <c r="GF109" s="374">
        <v>13957</v>
      </c>
      <c r="GG109" s="365">
        <v>13824</v>
      </c>
      <c r="GH109" s="315">
        <v>-133</v>
      </c>
      <c r="GI109" s="316">
        <v>99.047073153256406</v>
      </c>
      <c r="GJ109" s="315">
        <v>-168</v>
      </c>
      <c r="GK109" s="316">
        <v>98.799313893653505</v>
      </c>
    </row>
    <row r="110" spans="1:193" ht="15" outlineLevel="2">
      <c r="A110" s="363">
        <v>101</v>
      </c>
      <c r="B110" s="364" t="s">
        <v>538</v>
      </c>
      <c r="C110" s="335" t="s">
        <v>598</v>
      </c>
      <c r="D110" s="365">
        <v>17923</v>
      </c>
      <c r="E110" s="365">
        <v>17939</v>
      </c>
      <c r="F110" s="365">
        <v>17921</v>
      </c>
      <c r="G110" s="365">
        <v>17943</v>
      </c>
      <c r="H110" s="365">
        <v>17691</v>
      </c>
      <c r="I110" s="365">
        <v>17705</v>
      </c>
      <c r="J110" s="365">
        <v>17616</v>
      </c>
      <c r="K110" s="365">
        <v>17686</v>
      </c>
      <c r="L110" s="365">
        <v>17939</v>
      </c>
      <c r="M110" s="365">
        <v>18100</v>
      </c>
      <c r="N110" s="365">
        <v>18119</v>
      </c>
      <c r="O110" s="365">
        <v>18348</v>
      </c>
      <c r="P110" s="368">
        <v>18687</v>
      </c>
      <c r="Q110" s="368">
        <v>18736</v>
      </c>
      <c r="R110" s="371">
        <v>18968</v>
      </c>
      <c r="S110" s="368">
        <v>19253</v>
      </c>
      <c r="T110" s="368">
        <v>19364</v>
      </c>
      <c r="U110" s="368">
        <v>19548</v>
      </c>
      <c r="V110" s="368">
        <v>19574</v>
      </c>
      <c r="W110" s="368">
        <v>19473</v>
      </c>
      <c r="X110" s="368">
        <v>19410</v>
      </c>
      <c r="Y110" s="368">
        <v>19481</v>
      </c>
      <c r="Z110" s="368">
        <v>19541</v>
      </c>
      <c r="AA110" s="368">
        <v>19488</v>
      </c>
      <c r="AB110" s="365">
        <v>19587</v>
      </c>
      <c r="AC110" s="365">
        <v>19595</v>
      </c>
      <c r="AD110" s="365">
        <v>19507</v>
      </c>
      <c r="AE110" s="365">
        <v>19643</v>
      </c>
      <c r="AF110" s="365">
        <v>19556</v>
      </c>
      <c r="AG110" s="365">
        <v>19392</v>
      </c>
      <c r="AH110" s="365">
        <v>19364</v>
      </c>
      <c r="AI110" s="365">
        <v>19475</v>
      </c>
      <c r="AJ110" s="365">
        <v>19639</v>
      </c>
      <c r="AK110" s="365">
        <v>19827</v>
      </c>
      <c r="AL110" s="365">
        <v>19877</v>
      </c>
      <c r="AM110" s="365">
        <v>20071</v>
      </c>
      <c r="AN110" s="368">
        <v>20018</v>
      </c>
      <c r="AO110" s="368">
        <v>20116</v>
      </c>
      <c r="AP110" s="368">
        <v>20134</v>
      </c>
      <c r="AQ110" s="368">
        <v>20027</v>
      </c>
      <c r="AR110" s="368">
        <v>20073</v>
      </c>
      <c r="AS110" s="368">
        <v>20064</v>
      </c>
      <c r="AT110" s="368">
        <v>20126</v>
      </c>
      <c r="AU110" s="368">
        <v>20158</v>
      </c>
      <c r="AV110" s="368">
        <v>20108</v>
      </c>
      <c r="AW110" s="368">
        <v>20193</v>
      </c>
      <c r="AX110" s="368">
        <v>20211</v>
      </c>
      <c r="AY110" s="368">
        <v>20245</v>
      </c>
      <c r="AZ110" s="365">
        <v>20292</v>
      </c>
      <c r="BA110" s="365">
        <v>20398</v>
      </c>
      <c r="BB110" s="365">
        <v>20359</v>
      </c>
      <c r="BC110" s="365">
        <v>20338</v>
      </c>
      <c r="BD110" s="365">
        <v>20353</v>
      </c>
      <c r="BE110" s="365">
        <v>20244</v>
      </c>
      <c r="BF110" s="365">
        <v>20252</v>
      </c>
      <c r="BG110" s="365">
        <v>20148</v>
      </c>
      <c r="BH110" s="365">
        <v>20081</v>
      </c>
      <c r="BI110" s="365">
        <v>19962</v>
      </c>
      <c r="BJ110" s="365">
        <v>20202</v>
      </c>
      <c r="BK110" s="365">
        <v>20380</v>
      </c>
      <c r="BL110" s="368">
        <v>20417</v>
      </c>
      <c r="BM110" s="368">
        <v>20519</v>
      </c>
      <c r="BN110" s="368">
        <v>20568</v>
      </c>
      <c r="BO110" s="368">
        <v>20529</v>
      </c>
      <c r="BP110" s="368">
        <v>20541</v>
      </c>
      <c r="BQ110" s="368">
        <v>20508</v>
      </c>
      <c r="BR110" s="368">
        <v>20432</v>
      </c>
      <c r="BS110" s="368">
        <v>20398</v>
      </c>
      <c r="BT110" s="368">
        <v>20414</v>
      </c>
      <c r="BU110" s="368">
        <v>20435</v>
      </c>
      <c r="BV110" s="368">
        <v>20443</v>
      </c>
      <c r="BW110" s="368">
        <v>20520</v>
      </c>
      <c r="BX110" s="365">
        <v>20364</v>
      </c>
      <c r="BY110" s="365">
        <v>20138</v>
      </c>
      <c r="BZ110" s="365">
        <v>19952</v>
      </c>
      <c r="CA110" s="365">
        <v>19735</v>
      </c>
      <c r="CB110" s="365">
        <v>19682</v>
      </c>
      <c r="CC110" s="365">
        <v>19223</v>
      </c>
      <c r="CD110" s="365">
        <v>19133</v>
      </c>
      <c r="CE110" s="365">
        <v>19098</v>
      </c>
      <c r="CF110" s="365">
        <v>18934</v>
      </c>
      <c r="CG110" s="365">
        <v>18838</v>
      </c>
      <c r="CH110" s="365">
        <v>18944</v>
      </c>
      <c r="CI110" s="365">
        <v>18925</v>
      </c>
      <c r="CJ110" s="368">
        <v>18848</v>
      </c>
      <c r="CK110" s="368">
        <v>18827</v>
      </c>
      <c r="CL110" s="368">
        <v>18749</v>
      </c>
      <c r="CM110" s="368">
        <v>18728</v>
      </c>
      <c r="CN110" s="368">
        <v>18782</v>
      </c>
      <c r="CO110" s="368">
        <v>18864</v>
      </c>
      <c r="CP110" s="368">
        <v>18938</v>
      </c>
      <c r="CQ110" s="368">
        <v>18404</v>
      </c>
      <c r="CR110" s="368">
        <v>18942</v>
      </c>
      <c r="CS110" s="368">
        <v>18983</v>
      </c>
      <c r="CT110" s="368">
        <v>18914</v>
      </c>
      <c r="CU110" s="368">
        <v>18949</v>
      </c>
      <c r="CV110" s="365">
        <v>19000</v>
      </c>
      <c r="CW110" s="365">
        <v>18990</v>
      </c>
      <c r="CX110" s="365">
        <v>18881</v>
      </c>
      <c r="CY110" s="365">
        <v>18807</v>
      </c>
      <c r="CZ110" s="365">
        <v>18830</v>
      </c>
      <c r="DA110" s="365">
        <v>18888</v>
      </c>
      <c r="DB110" s="365">
        <v>18890</v>
      </c>
      <c r="DC110" s="365">
        <v>18847</v>
      </c>
      <c r="DD110" s="365">
        <v>18820</v>
      </c>
      <c r="DE110" s="365">
        <v>18758</v>
      </c>
      <c r="DF110" s="365">
        <v>18831</v>
      </c>
      <c r="DG110" s="365">
        <v>18789</v>
      </c>
      <c r="DH110" s="368">
        <v>18819</v>
      </c>
      <c r="DI110" s="368">
        <v>18698</v>
      </c>
      <c r="DJ110" s="368">
        <v>18774</v>
      </c>
      <c r="DK110" s="368">
        <v>18705</v>
      </c>
      <c r="DL110" s="368">
        <v>18599</v>
      </c>
      <c r="DM110" s="368">
        <v>18518</v>
      </c>
      <c r="DN110" s="368">
        <v>18400</v>
      </c>
      <c r="DO110" s="368">
        <v>18360</v>
      </c>
      <c r="DP110" s="368">
        <v>18368</v>
      </c>
      <c r="DQ110" s="368">
        <v>18386</v>
      </c>
      <c r="DR110" s="368">
        <v>18389</v>
      </c>
      <c r="DS110" s="368">
        <v>18471</v>
      </c>
      <c r="DT110" s="365">
        <v>18499</v>
      </c>
      <c r="DU110" s="365">
        <v>18833</v>
      </c>
      <c r="DV110" s="365">
        <v>18852</v>
      </c>
      <c r="DW110" s="365">
        <v>18869</v>
      </c>
      <c r="DX110" s="365">
        <v>19001</v>
      </c>
      <c r="DY110" s="365">
        <v>18959</v>
      </c>
      <c r="DZ110" s="365">
        <v>18948</v>
      </c>
      <c r="EA110" s="365">
        <v>18794</v>
      </c>
      <c r="EB110" s="365">
        <v>18772</v>
      </c>
      <c r="EC110" s="365">
        <v>18699</v>
      </c>
      <c r="ED110" s="365">
        <v>18577</v>
      </c>
      <c r="EE110" s="365">
        <v>18494</v>
      </c>
      <c r="EF110" s="368">
        <v>18607</v>
      </c>
      <c r="EG110" s="368">
        <v>18632</v>
      </c>
      <c r="EH110" s="368">
        <v>18648</v>
      </c>
      <c r="EI110" s="368">
        <v>18659</v>
      </c>
      <c r="EJ110" s="368">
        <v>18606</v>
      </c>
      <c r="EK110" s="368">
        <v>18575</v>
      </c>
      <c r="EL110" s="368">
        <v>18796</v>
      </c>
      <c r="EM110" s="368">
        <v>18778</v>
      </c>
      <c r="EN110" s="368">
        <v>18808</v>
      </c>
      <c r="EO110" s="368">
        <v>18772</v>
      </c>
      <c r="EP110" s="368">
        <v>18758</v>
      </c>
      <c r="EQ110" s="368">
        <v>18742</v>
      </c>
      <c r="ER110" s="365">
        <v>18794</v>
      </c>
      <c r="ES110" s="365">
        <v>18788</v>
      </c>
      <c r="ET110" s="365">
        <v>18607</v>
      </c>
      <c r="EU110" s="365">
        <v>18489</v>
      </c>
      <c r="EV110" s="365">
        <v>18512</v>
      </c>
      <c r="EW110" s="365">
        <v>18489</v>
      </c>
      <c r="EX110" s="365">
        <v>18788</v>
      </c>
      <c r="EY110" s="365">
        <v>18800</v>
      </c>
      <c r="EZ110" s="365">
        <v>18733</v>
      </c>
      <c r="FA110" s="365">
        <v>18826</v>
      </c>
      <c r="FB110" s="365">
        <v>18848</v>
      </c>
      <c r="FC110" s="365">
        <v>18874</v>
      </c>
      <c r="FD110" s="368">
        <v>18932</v>
      </c>
      <c r="FE110" s="368">
        <v>18838</v>
      </c>
      <c r="FF110" s="368">
        <v>18595</v>
      </c>
      <c r="FG110" s="368">
        <v>18578</v>
      </c>
      <c r="FH110" s="368">
        <v>18640</v>
      </c>
      <c r="FI110" s="368">
        <v>18501</v>
      </c>
      <c r="FJ110" s="368">
        <v>18551</v>
      </c>
      <c r="FK110" s="368">
        <v>18518</v>
      </c>
      <c r="FL110" s="368">
        <v>18540</v>
      </c>
      <c r="FM110" s="368">
        <v>18565</v>
      </c>
      <c r="FN110" s="368">
        <v>18578</v>
      </c>
      <c r="FO110" s="368">
        <v>18605</v>
      </c>
      <c r="FP110" s="365">
        <v>18760</v>
      </c>
      <c r="FQ110" s="365">
        <v>18726</v>
      </c>
      <c r="FR110" s="365">
        <v>18765</v>
      </c>
      <c r="FS110" s="365">
        <v>18615</v>
      </c>
      <c r="FT110" s="365">
        <v>18588</v>
      </c>
      <c r="FU110" s="365">
        <v>18539</v>
      </c>
      <c r="FV110" s="365">
        <v>18498</v>
      </c>
      <c r="FW110" s="365">
        <v>18523</v>
      </c>
      <c r="FX110" s="365">
        <v>18438</v>
      </c>
      <c r="FY110" s="365">
        <v>18462</v>
      </c>
      <c r="FZ110" s="365">
        <v>18473</v>
      </c>
      <c r="GA110" s="365">
        <v>18504</v>
      </c>
      <c r="GB110" s="365">
        <v>18582</v>
      </c>
      <c r="GC110" s="365">
        <v>18494</v>
      </c>
      <c r="GD110" s="365">
        <v>18366</v>
      </c>
      <c r="GE110" s="365">
        <v>18306</v>
      </c>
      <c r="GF110" s="374">
        <v>18253</v>
      </c>
      <c r="GG110" s="365">
        <v>17884</v>
      </c>
      <c r="GH110" s="315">
        <v>-369</v>
      </c>
      <c r="GI110" s="316">
        <v>97.978414507204306</v>
      </c>
      <c r="GJ110" s="315">
        <v>-620</v>
      </c>
      <c r="GK110" s="316">
        <v>96.649373108517096</v>
      </c>
    </row>
    <row r="111" spans="1:193" ht="15" outlineLevel="2">
      <c r="A111" s="363">
        <v>145</v>
      </c>
      <c r="B111" s="364" t="s">
        <v>538</v>
      </c>
      <c r="C111" s="335" t="s">
        <v>389</v>
      </c>
      <c r="D111" s="365">
        <v>3511</v>
      </c>
      <c r="E111" s="365">
        <v>3508</v>
      </c>
      <c r="F111" s="365">
        <v>3552</v>
      </c>
      <c r="G111" s="365">
        <v>3574</v>
      </c>
      <c r="H111" s="365">
        <v>3574</v>
      </c>
      <c r="I111" s="365">
        <v>3552</v>
      </c>
      <c r="J111" s="365">
        <v>3528</v>
      </c>
      <c r="K111" s="365">
        <v>3545</v>
      </c>
      <c r="L111" s="365">
        <v>3545</v>
      </c>
      <c r="M111" s="365">
        <v>3534</v>
      </c>
      <c r="N111" s="365">
        <v>3567</v>
      </c>
      <c r="O111" s="365">
        <v>3586</v>
      </c>
      <c r="P111" s="368">
        <v>3597</v>
      </c>
      <c r="Q111" s="368">
        <v>3601</v>
      </c>
      <c r="R111" s="371">
        <v>3612</v>
      </c>
      <c r="S111" s="368">
        <v>3632</v>
      </c>
      <c r="T111" s="368">
        <v>3741</v>
      </c>
      <c r="U111" s="368">
        <v>3771</v>
      </c>
      <c r="V111" s="368">
        <v>3759</v>
      </c>
      <c r="W111" s="368">
        <v>3765</v>
      </c>
      <c r="X111" s="368">
        <v>3746</v>
      </c>
      <c r="Y111" s="368">
        <v>3803</v>
      </c>
      <c r="Z111" s="368">
        <v>3840</v>
      </c>
      <c r="AA111" s="368">
        <v>3742</v>
      </c>
      <c r="AB111" s="365">
        <v>3691</v>
      </c>
      <c r="AC111" s="365">
        <v>3726</v>
      </c>
      <c r="AD111" s="365">
        <v>3747</v>
      </c>
      <c r="AE111" s="365">
        <v>3765</v>
      </c>
      <c r="AF111" s="365">
        <v>3708</v>
      </c>
      <c r="AG111" s="365">
        <v>3672</v>
      </c>
      <c r="AH111" s="365">
        <v>3660</v>
      </c>
      <c r="AI111" s="365">
        <v>3629</v>
      </c>
      <c r="AJ111" s="365">
        <v>3628</v>
      </c>
      <c r="AK111" s="365">
        <v>3671</v>
      </c>
      <c r="AL111" s="365">
        <v>3679</v>
      </c>
      <c r="AM111" s="365">
        <v>3704</v>
      </c>
      <c r="AN111" s="368">
        <v>3685</v>
      </c>
      <c r="AO111" s="368">
        <v>3688</v>
      </c>
      <c r="AP111" s="368">
        <v>3672</v>
      </c>
      <c r="AQ111" s="368">
        <v>3693</v>
      </c>
      <c r="AR111" s="368">
        <v>3794</v>
      </c>
      <c r="AS111" s="368">
        <v>3780</v>
      </c>
      <c r="AT111" s="368">
        <v>3800</v>
      </c>
      <c r="AU111" s="368">
        <v>3821</v>
      </c>
      <c r="AV111" s="368">
        <v>3788</v>
      </c>
      <c r="AW111" s="368">
        <v>3731</v>
      </c>
      <c r="AX111" s="368">
        <v>3717</v>
      </c>
      <c r="AY111" s="368">
        <v>3802</v>
      </c>
      <c r="AZ111" s="365">
        <v>3817</v>
      </c>
      <c r="BA111" s="365">
        <v>3854</v>
      </c>
      <c r="BB111" s="365">
        <v>3794</v>
      </c>
      <c r="BC111" s="365">
        <v>3786</v>
      </c>
      <c r="BD111" s="365">
        <v>3787</v>
      </c>
      <c r="BE111" s="365">
        <v>3767</v>
      </c>
      <c r="BF111" s="365">
        <v>3751</v>
      </c>
      <c r="BG111" s="365">
        <v>3677</v>
      </c>
      <c r="BH111" s="365">
        <v>3682</v>
      </c>
      <c r="BI111" s="365">
        <v>3647</v>
      </c>
      <c r="BJ111" s="365">
        <v>3649</v>
      </c>
      <c r="BK111" s="365">
        <v>3664</v>
      </c>
      <c r="BL111" s="368">
        <v>3681</v>
      </c>
      <c r="BM111" s="368">
        <v>3727</v>
      </c>
      <c r="BN111" s="368">
        <v>3728</v>
      </c>
      <c r="BO111" s="368">
        <v>3734</v>
      </c>
      <c r="BP111" s="368">
        <v>3737</v>
      </c>
      <c r="BQ111" s="368">
        <v>3713</v>
      </c>
      <c r="BR111" s="368">
        <v>3691</v>
      </c>
      <c r="BS111" s="368">
        <v>3649</v>
      </c>
      <c r="BT111" s="368">
        <v>3640</v>
      </c>
      <c r="BU111" s="368">
        <v>3631</v>
      </c>
      <c r="BV111" s="368">
        <v>3660</v>
      </c>
      <c r="BW111" s="368">
        <v>3676</v>
      </c>
      <c r="BX111" s="365">
        <v>3698</v>
      </c>
      <c r="BY111" s="365">
        <v>3700</v>
      </c>
      <c r="BZ111" s="365">
        <v>3695</v>
      </c>
      <c r="CA111" s="365">
        <v>3671</v>
      </c>
      <c r="CB111" s="365">
        <v>3677</v>
      </c>
      <c r="CC111" s="365">
        <v>3693</v>
      </c>
      <c r="CD111" s="365">
        <v>3685</v>
      </c>
      <c r="CE111" s="365">
        <v>3672</v>
      </c>
      <c r="CF111" s="365">
        <v>3643</v>
      </c>
      <c r="CG111" s="365">
        <v>3644</v>
      </c>
      <c r="CH111" s="365">
        <v>3634</v>
      </c>
      <c r="CI111" s="365">
        <v>3625</v>
      </c>
      <c r="CJ111" s="368">
        <v>3605</v>
      </c>
      <c r="CK111" s="368">
        <v>3609</v>
      </c>
      <c r="CL111" s="368">
        <v>3596</v>
      </c>
      <c r="CM111" s="368">
        <v>3584</v>
      </c>
      <c r="CN111" s="368">
        <v>3603</v>
      </c>
      <c r="CO111" s="368">
        <v>3631</v>
      </c>
      <c r="CP111" s="368">
        <v>3661</v>
      </c>
      <c r="CQ111" s="368">
        <v>3650</v>
      </c>
      <c r="CR111" s="368">
        <v>3672</v>
      </c>
      <c r="CS111" s="368">
        <v>3695</v>
      </c>
      <c r="CT111" s="368">
        <v>3729</v>
      </c>
      <c r="CU111" s="368">
        <v>3753</v>
      </c>
      <c r="CV111" s="365">
        <v>3744</v>
      </c>
      <c r="CW111" s="365">
        <v>3716</v>
      </c>
      <c r="CX111" s="365">
        <v>3722</v>
      </c>
      <c r="CY111" s="365">
        <v>3680</v>
      </c>
      <c r="CZ111" s="365">
        <v>3671</v>
      </c>
      <c r="DA111" s="365">
        <v>3656</v>
      </c>
      <c r="DB111" s="365">
        <v>3659</v>
      </c>
      <c r="DC111" s="365">
        <v>3623</v>
      </c>
      <c r="DD111" s="365">
        <v>3598</v>
      </c>
      <c r="DE111" s="365">
        <v>3617</v>
      </c>
      <c r="DF111" s="365">
        <v>3624</v>
      </c>
      <c r="DG111" s="365">
        <v>3626</v>
      </c>
      <c r="DH111" s="368">
        <v>3629</v>
      </c>
      <c r="DI111" s="368">
        <v>3613</v>
      </c>
      <c r="DJ111" s="368">
        <v>3591</v>
      </c>
      <c r="DK111" s="368">
        <v>3625</v>
      </c>
      <c r="DL111" s="368">
        <v>3617</v>
      </c>
      <c r="DM111" s="368">
        <v>3608</v>
      </c>
      <c r="DN111" s="368">
        <v>3582</v>
      </c>
      <c r="DO111" s="368">
        <v>3543</v>
      </c>
      <c r="DP111" s="368">
        <v>3556</v>
      </c>
      <c r="DQ111" s="368">
        <v>3528</v>
      </c>
      <c r="DR111" s="368">
        <v>3507</v>
      </c>
      <c r="DS111" s="368">
        <v>3563</v>
      </c>
      <c r="DT111" s="365">
        <v>3583</v>
      </c>
      <c r="DU111" s="365">
        <v>3576</v>
      </c>
      <c r="DV111" s="365">
        <v>3605</v>
      </c>
      <c r="DW111" s="365">
        <v>3612</v>
      </c>
      <c r="DX111" s="365">
        <v>3652</v>
      </c>
      <c r="DY111" s="365">
        <v>3680</v>
      </c>
      <c r="DZ111" s="365">
        <v>3695</v>
      </c>
      <c r="EA111" s="365">
        <v>3637</v>
      </c>
      <c r="EB111" s="365">
        <v>3644</v>
      </c>
      <c r="EC111" s="365">
        <v>3615</v>
      </c>
      <c r="ED111" s="365">
        <v>3606</v>
      </c>
      <c r="EE111" s="365">
        <v>3623</v>
      </c>
      <c r="EF111" s="368">
        <v>3608</v>
      </c>
      <c r="EG111" s="368">
        <v>3593</v>
      </c>
      <c r="EH111" s="368">
        <v>3552</v>
      </c>
      <c r="EI111" s="368">
        <v>3558</v>
      </c>
      <c r="EJ111" s="368">
        <v>3559</v>
      </c>
      <c r="EK111" s="368">
        <v>3535</v>
      </c>
      <c r="EL111" s="368">
        <v>3489</v>
      </c>
      <c r="EM111" s="368">
        <v>3492</v>
      </c>
      <c r="EN111" s="368">
        <v>3473</v>
      </c>
      <c r="EO111" s="368">
        <v>3512</v>
      </c>
      <c r="EP111" s="368">
        <v>3502</v>
      </c>
      <c r="EQ111" s="368">
        <v>3483</v>
      </c>
      <c r="ER111" s="365">
        <v>3465</v>
      </c>
      <c r="ES111" s="365">
        <v>3472</v>
      </c>
      <c r="ET111" s="365">
        <v>3453</v>
      </c>
      <c r="EU111" s="365">
        <v>3421</v>
      </c>
      <c r="EV111" s="365">
        <v>3420</v>
      </c>
      <c r="EW111" s="365">
        <v>3401</v>
      </c>
      <c r="EX111" s="365">
        <v>3452</v>
      </c>
      <c r="EY111" s="365">
        <v>3445</v>
      </c>
      <c r="EZ111" s="365">
        <v>3411</v>
      </c>
      <c r="FA111" s="365">
        <v>3445</v>
      </c>
      <c r="FB111" s="365">
        <v>3448</v>
      </c>
      <c r="FC111" s="365">
        <v>3434</v>
      </c>
      <c r="FD111" s="368">
        <v>3443</v>
      </c>
      <c r="FE111" s="368">
        <v>3438</v>
      </c>
      <c r="FF111" s="368">
        <v>3404</v>
      </c>
      <c r="FG111" s="368">
        <v>3379</v>
      </c>
      <c r="FH111" s="368">
        <v>3365</v>
      </c>
      <c r="FI111" s="368">
        <v>3351</v>
      </c>
      <c r="FJ111" s="368">
        <v>3382</v>
      </c>
      <c r="FK111" s="368">
        <v>3377</v>
      </c>
      <c r="FL111" s="368">
        <v>3337</v>
      </c>
      <c r="FM111" s="368">
        <v>3340</v>
      </c>
      <c r="FN111" s="368">
        <v>3343</v>
      </c>
      <c r="FO111" s="368">
        <v>3347</v>
      </c>
      <c r="FP111" s="365">
        <v>3350</v>
      </c>
      <c r="FQ111" s="365">
        <v>3323</v>
      </c>
      <c r="FR111" s="365">
        <v>3296</v>
      </c>
      <c r="FS111" s="365">
        <v>3304</v>
      </c>
      <c r="FT111" s="365">
        <v>3322</v>
      </c>
      <c r="FU111" s="365">
        <v>3314</v>
      </c>
      <c r="FV111" s="365">
        <v>3297</v>
      </c>
      <c r="FW111" s="365">
        <v>3292</v>
      </c>
      <c r="FX111" s="365">
        <v>3309</v>
      </c>
      <c r="FY111" s="365">
        <v>3327</v>
      </c>
      <c r="FZ111" s="365">
        <v>3334</v>
      </c>
      <c r="GA111" s="365">
        <v>3360</v>
      </c>
      <c r="GB111" s="365">
        <v>3379</v>
      </c>
      <c r="GC111" s="365">
        <v>3349</v>
      </c>
      <c r="GD111" s="365">
        <v>3327</v>
      </c>
      <c r="GE111" s="365">
        <v>3329</v>
      </c>
      <c r="GF111" s="374">
        <v>3329</v>
      </c>
      <c r="GG111" s="365">
        <v>3272</v>
      </c>
      <c r="GH111" s="315">
        <v>-57</v>
      </c>
      <c r="GI111" s="316">
        <v>98.287774106338205</v>
      </c>
      <c r="GJ111" s="315">
        <v>-88</v>
      </c>
      <c r="GK111" s="316">
        <v>97.380952380952394</v>
      </c>
    </row>
    <row r="112" spans="1:193" ht="15" outlineLevel="2">
      <c r="A112" s="363">
        <v>209</v>
      </c>
      <c r="B112" s="364" t="s">
        <v>538</v>
      </c>
      <c r="C112" s="335" t="s">
        <v>398</v>
      </c>
      <c r="D112" s="365">
        <v>14033</v>
      </c>
      <c r="E112" s="365">
        <v>14032</v>
      </c>
      <c r="F112" s="365">
        <v>14019</v>
      </c>
      <c r="G112" s="365">
        <v>14045</v>
      </c>
      <c r="H112" s="365">
        <v>13990</v>
      </c>
      <c r="I112" s="365">
        <v>13983</v>
      </c>
      <c r="J112" s="365">
        <v>13869</v>
      </c>
      <c r="K112" s="365">
        <v>13963</v>
      </c>
      <c r="L112" s="365">
        <v>13993</v>
      </c>
      <c r="M112" s="365">
        <v>14070</v>
      </c>
      <c r="N112" s="365">
        <v>14045</v>
      </c>
      <c r="O112" s="365">
        <v>14058</v>
      </c>
      <c r="P112" s="368">
        <v>14000</v>
      </c>
      <c r="Q112" s="368">
        <v>14115</v>
      </c>
      <c r="R112" s="371">
        <v>14207</v>
      </c>
      <c r="S112" s="368">
        <v>14405</v>
      </c>
      <c r="T112" s="368">
        <v>14541</v>
      </c>
      <c r="U112" s="368">
        <v>14602</v>
      </c>
      <c r="V112" s="368">
        <v>14624</v>
      </c>
      <c r="W112" s="368">
        <v>14605</v>
      </c>
      <c r="X112" s="368">
        <v>14599</v>
      </c>
      <c r="Y112" s="368">
        <v>14653</v>
      </c>
      <c r="Z112" s="368">
        <v>14704</v>
      </c>
      <c r="AA112" s="368">
        <v>14663</v>
      </c>
      <c r="AB112" s="365">
        <v>13730</v>
      </c>
      <c r="AC112" s="365">
        <v>14731</v>
      </c>
      <c r="AD112" s="365">
        <v>14683</v>
      </c>
      <c r="AE112" s="365">
        <v>14734</v>
      </c>
      <c r="AF112" s="365">
        <v>14667</v>
      </c>
      <c r="AG112" s="365">
        <v>14567</v>
      </c>
      <c r="AH112" s="365">
        <v>14530</v>
      </c>
      <c r="AI112" s="365">
        <v>14504</v>
      </c>
      <c r="AJ112" s="365">
        <v>14514</v>
      </c>
      <c r="AK112" s="365">
        <v>14603</v>
      </c>
      <c r="AL112" s="365">
        <v>14596</v>
      </c>
      <c r="AM112" s="365">
        <v>14687</v>
      </c>
      <c r="AN112" s="368">
        <v>14726</v>
      </c>
      <c r="AO112" s="368">
        <v>14826</v>
      </c>
      <c r="AP112" s="368">
        <v>14782</v>
      </c>
      <c r="AQ112" s="368">
        <v>14836</v>
      </c>
      <c r="AR112" s="368">
        <v>14883</v>
      </c>
      <c r="AS112" s="368">
        <v>14891</v>
      </c>
      <c r="AT112" s="368">
        <v>14905</v>
      </c>
      <c r="AU112" s="368">
        <v>14897</v>
      </c>
      <c r="AV112" s="368">
        <v>14817</v>
      </c>
      <c r="AW112" s="368">
        <v>14803</v>
      </c>
      <c r="AX112" s="368">
        <v>14792</v>
      </c>
      <c r="AY112" s="368">
        <v>14800</v>
      </c>
      <c r="AZ112" s="365">
        <v>14771</v>
      </c>
      <c r="BA112" s="365">
        <v>14764</v>
      </c>
      <c r="BB112" s="365">
        <v>14658</v>
      </c>
      <c r="BC112" s="365">
        <v>14551</v>
      </c>
      <c r="BD112" s="365">
        <v>14529</v>
      </c>
      <c r="BE112" s="365">
        <v>14440</v>
      </c>
      <c r="BF112" s="365">
        <v>14432</v>
      </c>
      <c r="BG112" s="365">
        <v>14296</v>
      </c>
      <c r="BH112" s="365">
        <v>14310</v>
      </c>
      <c r="BI112" s="365">
        <v>14185</v>
      </c>
      <c r="BJ112" s="365">
        <v>14198</v>
      </c>
      <c r="BK112" s="365">
        <v>14284</v>
      </c>
      <c r="BL112" s="368">
        <v>14276</v>
      </c>
      <c r="BM112" s="368">
        <v>14281</v>
      </c>
      <c r="BN112" s="368">
        <v>14296</v>
      </c>
      <c r="BO112" s="368">
        <v>14293</v>
      </c>
      <c r="BP112" s="368">
        <v>14291</v>
      </c>
      <c r="BQ112" s="368">
        <v>14227</v>
      </c>
      <c r="BR112" s="368">
        <v>14003</v>
      </c>
      <c r="BS112" s="368">
        <v>13890</v>
      </c>
      <c r="BT112" s="368">
        <v>13888</v>
      </c>
      <c r="BU112" s="368">
        <v>13881</v>
      </c>
      <c r="BV112" s="368">
        <v>13928</v>
      </c>
      <c r="BW112" s="368">
        <v>13981</v>
      </c>
      <c r="BX112" s="365">
        <v>14025</v>
      </c>
      <c r="BY112" s="365">
        <v>13941</v>
      </c>
      <c r="BZ112" s="365">
        <v>13918</v>
      </c>
      <c r="CA112" s="365">
        <v>13773</v>
      </c>
      <c r="CB112" s="365">
        <v>13733</v>
      </c>
      <c r="CC112" s="365">
        <v>13604</v>
      </c>
      <c r="CD112" s="365">
        <v>13589</v>
      </c>
      <c r="CE112" s="365">
        <v>13582</v>
      </c>
      <c r="CF112" s="365">
        <v>13524</v>
      </c>
      <c r="CG112" s="365">
        <v>13502</v>
      </c>
      <c r="CH112" s="365">
        <v>13535</v>
      </c>
      <c r="CI112" s="365">
        <v>13555</v>
      </c>
      <c r="CJ112" s="368">
        <v>13535</v>
      </c>
      <c r="CK112" s="368">
        <v>13552</v>
      </c>
      <c r="CL112" s="368">
        <v>13487</v>
      </c>
      <c r="CM112" s="368">
        <v>13447</v>
      </c>
      <c r="CN112" s="368">
        <v>13441</v>
      </c>
      <c r="CO112" s="368">
        <v>13503</v>
      </c>
      <c r="CP112" s="368">
        <v>13663</v>
      </c>
      <c r="CQ112" s="368">
        <v>13673</v>
      </c>
      <c r="CR112" s="368">
        <v>13615</v>
      </c>
      <c r="CS112" s="368">
        <v>13748</v>
      </c>
      <c r="CT112" s="368">
        <v>13792</v>
      </c>
      <c r="CU112" s="368">
        <v>13866</v>
      </c>
      <c r="CV112" s="365">
        <v>13862</v>
      </c>
      <c r="CW112" s="365">
        <v>13890</v>
      </c>
      <c r="CX112" s="365">
        <v>13803</v>
      </c>
      <c r="CY112" s="365">
        <v>13780</v>
      </c>
      <c r="CZ112" s="365">
        <v>13751</v>
      </c>
      <c r="DA112" s="365">
        <v>13694</v>
      </c>
      <c r="DB112" s="365">
        <v>13674</v>
      </c>
      <c r="DC112" s="365">
        <v>13575</v>
      </c>
      <c r="DD112" s="365">
        <v>13512</v>
      </c>
      <c r="DE112" s="365">
        <v>13500</v>
      </c>
      <c r="DF112" s="365">
        <v>13597</v>
      </c>
      <c r="DG112" s="365">
        <v>13595</v>
      </c>
      <c r="DH112" s="368">
        <v>13578</v>
      </c>
      <c r="DI112" s="368">
        <v>13603</v>
      </c>
      <c r="DJ112" s="368">
        <v>13568</v>
      </c>
      <c r="DK112" s="368">
        <v>13467</v>
      </c>
      <c r="DL112" s="368">
        <v>13368</v>
      </c>
      <c r="DM112" s="368">
        <v>13291</v>
      </c>
      <c r="DN112" s="368">
        <v>13222</v>
      </c>
      <c r="DO112" s="368">
        <v>13174</v>
      </c>
      <c r="DP112" s="368">
        <v>13229</v>
      </c>
      <c r="DQ112" s="368">
        <v>13269</v>
      </c>
      <c r="DR112" s="368">
        <v>13243</v>
      </c>
      <c r="DS112" s="368">
        <v>13342</v>
      </c>
      <c r="DT112" s="365">
        <v>13357</v>
      </c>
      <c r="DU112" s="365">
        <v>13517</v>
      </c>
      <c r="DV112" s="365">
        <v>13505</v>
      </c>
      <c r="DW112" s="365">
        <v>13442</v>
      </c>
      <c r="DX112" s="365">
        <v>13522</v>
      </c>
      <c r="DY112" s="365">
        <v>13568</v>
      </c>
      <c r="DZ112" s="365">
        <v>13619</v>
      </c>
      <c r="EA112" s="365">
        <v>13508</v>
      </c>
      <c r="EB112" s="365">
        <v>13523</v>
      </c>
      <c r="EC112" s="365">
        <v>13508</v>
      </c>
      <c r="ED112" s="365">
        <v>13499</v>
      </c>
      <c r="EE112" s="365">
        <v>13546</v>
      </c>
      <c r="EF112" s="368">
        <v>13567</v>
      </c>
      <c r="EG112" s="368">
        <v>13584</v>
      </c>
      <c r="EH112" s="368">
        <v>13432</v>
      </c>
      <c r="EI112" s="368">
        <v>13466</v>
      </c>
      <c r="EJ112" s="368">
        <v>13477</v>
      </c>
      <c r="EK112" s="368">
        <v>13467</v>
      </c>
      <c r="EL112" s="368">
        <v>13476</v>
      </c>
      <c r="EM112" s="368">
        <v>13500</v>
      </c>
      <c r="EN112" s="368">
        <v>13482</v>
      </c>
      <c r="EO112" s="368">
        <v>13443</v>
      </c>
      <c r="EP112" s="368">
        <v>13448</v>
      </c>
      <c r="EQ112" s="368">
        <v>13425</v>
      </c>
      <c r="ER112" s="365">
        <v>13444</v>
      </c>
      <c r="ES112" s="365">
        <v>13409</v>
      </c>
      <c r="ET112" s="365">
        <v>13305</v>
      </c>
      <c r="EU112" s="365">
        <v>13289</v>
      </c>
      <c r="EV112" s="365">
        <v>13338</v>
      </c>
      <c r="EW112" s="365">
        <v>13247</v>
      </c>
      <c r="EX112" s="365">
        <v>13486</v>
      </c>
      <c r="EY112" s="365">
        <v>13476</v>
      </c>
      <c r="EZ112" s="365">
        <v>13517</v>
      </c>
      <c r="FA112" s="365">
        <v>13509</v>
      </c>
      <c r="FB112" s="365">
        <v>13509</v>
      </c>
      <c r="FC112" s="365">
        <v>13588</v>
      </c>
      <c r="FD112" s="368">
        <v>13611</v>
      </c>
      <c r="FE112" s="368">
        <v>13608</v>
      </c>
      <c r="FF112" s="368">
        <v>13489</v>
      </c>
      <c r="FG112" s="368">
        <v>13443</v>
      </c>
      <c r="FH112" s="368">
        <v>13390</v>
      </c>
      <c r="FI112" s="368">
        <v>13349</v>
      </c>
      <c r="FJ112" s="368">
        <v>13336</v>
      </c>
      <c r="FK112" s="368">
        <v>13316</v>
      </c>
      <c r="FL112" s="368">
        <v>13324</v>
      </c>
      <c r="FM112" s="368">
        <v>13269</v>
      </c>
      <c r="FN112" s="368">
        <v>13222</v>
      </c>
      <c r="FO112" s="368">
        <v>13238</v>
      </c>
      <c r="FP112" s="365">
        <v>13298</v>
      </c>
      <c r="FQ112" s="365">
        <v>13184</v>
      </c>
      <c r="FR112" s="365">
        <v>13105</v>
      </c>
      <c r="FS112" s="365">
        <v>12950</v>
      </c>
      <c r="FT112" s="365">
        <v>12894</v>
      </c>
      <c r="FU112" s="365">
        <v>12891</v>
      </c>
      <c r="FV112" s="365">
        <v>12798</v>
      </c>
      <c r="FW112" s="365">
        <v>12776</v>
      </c>
      <c r="FX112" s="365">
        <v>12808</v>
      </c>
      <c r="FY112" s="365">
        <v>12819</v>
      </c>
      <c r="FZ112" s="365">
        <v>12824</v>
      </c>
      <c r="GA112" s="365">
        <v>12852</v>
      </c>
      <c r="GB112" s="365">
        <v>12954</v>
      </c>
      <c r="GC112" s="365">
        <v>12750</v>
      </c>
      <c r="GD112" s="365">
        <v>12645</v>
      </c>
      <c r="GE112" s="365">
        <v>12596</v>
      </c>
      <c r="GF112" s="374">
        <v>12563</v>
      </c>
      <c r="GG112" s="365">
        <v>12395</v>
      </c>
      <c r="GH112" s="315">
        <v>-168</v>
      </c>
      <c r="GI112" s="316">
        <v>98.662739791451102</v>
      </c>
      <c r="GJ112" s="315">
        <v>-457</v>
      </c>
      <c r="GK112" s="316">
        <v>96.444133208839105</v>
      </c>
    </row>
    <row r="113" spans="1:193" ht="15" outlineLevel="2">
      <c r="A113" s="363">
        <v>282</v>
      </c>
      <c r="B113" s="364" t="s">
        <v>538</v>
      </c>
      <c r="C113" s="335" t="s">
        <v>406</v>
      </c>
      <c r="D113" s="365">
        <v>9739</v>
      </c>
      <c r="E113" s="365">
        <v>9739</v>
      </c>
      <c r="F113" s="365">
        <v>9743</v>
      </c>
      <c r="G113" s="365">
        <v>9565</v>
      </c>
      <c r="H113" s="365">
        <v>9498</v>
      </c>
      <c r="I113" s="365">
        <v>9584</v>
      </c>
      <c r="J113" s="365">
        <v>9494</v>
      </c>
      <c r="K113" s="365">
        <v>9479</v>
      </c>
      <c r="L113" s="365">
        <v>9412</v>
      </c>
      <c r="M113" s="365">
        <v>9382</v>
      </c>
      <c r="N113" s="365">
        <v>9317</v>
      </c>
      <c r="O113" s="365">
        <v>9313</v>
      </c>
      <c r="P113" s="368">
        <v>9245</v>
      </c>
      <c r="Q113" s="368">
        <v>9206</v>
      </c>
      <c r="R113" s="371">
        <v>9159</v>
      </c>
      <c r="S113" s="368">
        <v>8961</v>
      </c>
      <c r="T113" s="368">
        <v>9314</v>
      </c>
      <c r="U113" s="368">
        <v>9384</v>
      </c>
      <c r="V113" s="368">
        <v>9322</v>
      </c>
      <c r="W113" s="368">
        <v>9224</v>
      </c>
      <c r="X113" s="368">
        <v>9194</v>
      </c>
      <c r="Y113" s="368">
        <v>9275</v>
      </c>
      <c r="Z113" s="368">
        <v>9348</v>
      </c>
      <c r="AA113" s="368">
        <v>9356</v>
      </c>
      <c r="AB113" s="365">
        <v>9288</v>
      </c>
      <c r="AC113" s="365">
        <v>9465</v>
      </c>
      <c r="AD113" s="365">
        <v>9423</v>
      </c>
      <c r="AE113" s="365">
        <v>9494</v>
      </c>
      <c r="AF113" s="365">
        <v>9452</v>
      </c>
      <c r="AG113" s="365">
        <v>9314</v>
      </c>
      <c r="AH113" s="365">
        <v>9234</v>
      </c>
      <c r="AI113" s="365">
        <v>9249</v>
      </c>
      <c r="AJ113" s="365">
        <v>9185</v>
      </c>
      <c r="AK113" s="365">
        <v>9345</v>
      </c>
      <c r="AL113" s="365">
        <v>9339</v>
      </c>
      <c r="AM113" s="365">
        <v>9459</v>
      </c>
      <c r="AN113" s="368">
        <v>9454</v>
      </c>
      <c r="AO113" s="368">
        <v>9445</v>
      </c>
      <c r="AP113" s="368">
        <v>9430</v>
      </c>
      <c r="AQ113" s="368">
        <v>9396</v>
      </c>
      <c r="AR113" s="368">
        <v>9533</v>
      </c>
      <c r="AS113" s="368">
        <v>9461</v>
      </c>
      <c r="AT113" s="368">
        <v>9471</v>
      </c>
      <c r="AU113" s="368">
        <v>9491</v>
      </c>
      <c r="AV113" s="368">
        <v>9347</v>
      </c>
      <c r="AW113" s="368">
        <v>9307</v>
      </c>
      <c r="AX113" s="368">
        <v>9253</v>
      </c>
      <c r="AY113" s="368">
        <v>9218</v>
      </c>
      <c r="AZ113" s="365">
        <v>9226</v>
      </c>
      <c r="BA113" s="365">
        <v>9250</v>
      </c>
      <c r="BB113" s="365">
        <v>9128</v>
      </c>
      <c r="BC113" s="365">
        <v>9090</v>
      </c>
      <c r="BD113" s="365">
        <v>9086</v>
      </c>
      <c r="BE113" s="365">
        <v>8962</v>
      </c>
      <c r="BF113" s="365">
        <v>8862</v>
      </c>
      <c r="BG113" s="365">
        <v>8689</v>
      </c>
      <c r="BH113" s="365">
        <v>8713</v>
      </c>
      <c r="BI113" s="365">
        <v>8619</v>
      </c>
      <c r="BJ113" s="365">
        <v>8658</v>
      </c>
      <c r="BK113" s="365">
        <v>8728</v>
      </c>
      <c r="BL113" s="368">
        <v>8737</v>
      </c>
      <c r="BM113" s="368">
        <v>8797</v>
      </c>
      <c r="BN113" s="368">
        <v>8743</v>
      </c>
      <c r="BO113" s="368">
        <v>8753</v>
      </c>
      <c r="BP113" s="368">
        <v>8721</v>
      </c>
      <c r="BQ113" s="368">
        <v>8663</v>
      </c>
      <c r="BR113" s="368">
        <v>8390</v>
      </c>
      <c r="BS113" s="368">
        <v>8241</v>
      </c>
      <c r="BT113" s="368">
        <v>8237</v>
      </c>
      <c r="BU113" s="368">
        <v>8240</v>
      </c>
      <c r="BV113" s="368">
        <v>8326</v>
      </c>
      <c r="BW113" s="368">
        <v>8368</v>
      </c>
      <c r="BX113" s="365">
        <v>8409</v>
      </c>
      <c r="BY113" s="365">
        <v>8356</v>
      </c>
      <c r="BZ113" s="365">
        <v>8253</v>
      </c>
      <c r="CA113" s="365">
        <v>8095</v>
      </c>
      <c r="CB113" s="365">
        <v>8085</v>
      </c>
      <c r="CC113" s="365">
        <v>8013</v>
      </c>
      <c r="CD113" s="365">
        <v>8000</v>
      </c>
      <c r="CE113" s="365">
        <v>8006</v>
      </c>
      <c r="CF113" s="365">
        <v>7970</v>
      </c>
      <c r="CG113" s="365">
        <v>7924</v>
      </c>
      <c r="CH113" s="365">
        <v>7919</v>
      </c>
      <c r="CI113" s="365">
        <v>7902</v>
      </c>
      <c r="CJ113" s="368">
        <v>7902</v>
      </c>
      <c r="CK113" s="368">
        <v>7922</v>
      </c>
      <c r="CL113" s="368">
        <v>7877</v>
      </c>
      <c r="CM113" s="368">
        <v>7824</v>
      </c>
      <c r="CN113" s="368">
        <v>7833</v>
      </c>
      <c r="CO113" s="368">
        <v>7882</v>
      </c>
      <c r="CP113" s="368">
        <v>7892</v>
      </c>
      <c r="CQ113" s="368">
        <v>7849</v>
      </c>
      <c r="CR113" s="368">
        <v>7843</v>
      </c>
      <c r="CS113" s="368">
        <v>7848</v>
      </c>
      <c r="CT113" s="368">
        <v>7902</v>
      </c>
      <c r="CU113" s="368">
        <v>7940</v>
      </c>
      <c r="CV113" s="365">
        <v>7919</v>
      </c>
      <c r="CW113" s="365">
        <v>7857</v>
      </c>
      <c r="CX113" s="365">
        <v>7811</v>
      </c>
      <c r="CY113" s="365">
        <v>7727</v>
      </c>
      <c r="CZ113" s="365">
        <v>7735</v>
      </c>
      <c r="DA113" s="365">
        <v>7624</v>
      </c>
      <c r="DB113" s="365">
        <v>7589</v>
      </c>
      <c r="DC113" s="365">
        <v>7542</v>
      </c>
      <c r="DD113" s="365">
        <v>7500</v>
      </c>
      <c r="DE113" s="365">
        <v>7470</v>
      </c>
      <c r="DF113" s="365">
        <v>7418</v>
      </c>
      <c r="DG113" s="365">
        <v>7403</v>
      </c>
      <c r="DH113" s="368">
        <v>7402</v>
      </c>
      <c r="DI113" s="368">
        <v>7346</v>
      </c>
      <c r="DJ113" s="368">
        <v>7326</v>
      </c>
      <c r="DK113" s="368">
        <v>7298</v>
      </c>
      <c r="DL113" s="368">
        <v>7249</v>
      </c>
      <c r="DM113" s="368">
        <v>7215</v>
      </c>
      <c r="DN113" s="368">
        <v>7158</v>
      </c>
      <c r="DO113" s="368">
        <v>7113</v>
      </c>
      <c r="DP113" s="368">
        <v>7109</v>
      </c>
      <c r="DQ113" s="368">
        <v>7012</v>
      </c>
      <c r="DR113" s="368">
        <v>6982</v>
      </c>
      <c r="DS113" s="368">
        <v>7634</v>
      </c>
      <c r="DT113" s="365">
        <v>7648</v>
      </c>
      <c r="DU113" s="365">
        <v>7823</v>
      </c>
      <c r="DV113" s="365">
        <v>7775</v>
      </c>
      <c r="DW113" s="365">
        <v>7805</v>
      </c>
      <c r="DX113" s="365">
        <v>7925</v>
      </c>
      <c r="DY113" s="365">
        <v>7918</v>
      </c>
      <c r="DZ113" s="365">
        <v>7930</v>
      </c>
      <c r="EA113" s="365">
        <v>7811</v>
      </c>
      <c r="EB113" s="365">
        <v>7849</v>
      </c>
      <c r="EC113" s="365">
        <v>7784</v>
      </c>
      <c r="ED113" s="365">
        <v>7701</v>
      </c>
      <c r="EE113" s="365">
        <v>7685</v>
      </c>
      <c r="EF113" s="368">
        <v>7681</v>
      </c>
      <c r="EG113" s="368">
        <v>7656</v>
      </c>
      <c r="EH113" s="368">
        <v>7567</v>
      </c>
      <c r="EI113" s="368">
        <v>7557</v>
      </c>
      <c r="EJ113" s="368">
        <v>7523</v>
      </c>
      <c r="EK113" s="368">
        <v>7509</v>
      </c>
      <c r="EL113" s="368">
        <v>7538</v>
      </c>
      <c r="EM113" s="368">
        <v>7586</v>
      </c>
      <c r="EN113" s="368">
        <v>7624</v>
      </c>
      <c r="EO113" s="368">
        <v>7608</v>
      </c>
      <c r="EP113" s="368">
        <v>7626</v>
      </c>
      <c r="EQ113" s="368">
        <v>7640</v>
      </c>
      <c r="ER113" s="365">
        <v>7680</v>
      </c>
      <c r="ES113" s="365">
        <v>7688</v>
      </c>
      <c r="ET113" s="365">
        <v>7628</v>
      </c>
      <c r="EU113" s="365">
        <v>7596</v>
      </c>
      <c r="EV113" s="365">
        <v>7616</v>
      </c>
      <c r="EW113" s="365">
        <v>7560</v>
      </c>
      <c r="EX113" s="365">
        <v>7951</v>
      </c>
      <c r="EY113" s="365">
        <v>7914</v>
      </c>
      <c r="EZ113" s="365">
        <v>7877</v>
      </c>
      <c r="FA113" s="365">
        <v>7990</v>
      </c>
      <c r="FB113" s="365">
        <v>7987</v>
      </c>
      <c r="FC113" s="365">
        <v>8070</v>
      </c>
      <c r="FD113" s="368">
        <v>8159</v>
      </c>
      <c r="FE113" s="368">
        <v>8136</v>
      </c>
      <c r="FF113" s="368">
        <v>8099</v>
      </c>
      <c r="FG113" s="368">
        <v>8072</v>
      </c>
      <c r="FH113" s="368">
        <v>8098</v>
      </c>
      <c r="FI113" s="368">
        <v>8064</v>
      </c>
      <c r="FJ113" s="368">
        <v>8061</v>
      </c>
      <c r="FK113" s="368">
        <v>8037</v>
      </c>
      <c r="FL113" s="368">
        <v>8010</v>
      </c>
      <c r="FM113" s="368">
        <v>7998</v>
      </c>
      <c r="FN113" s="368">
        <v>7964</v>
      </c>
      <c r="FO113" s="368">
        <v>7966</v>
      </c>
      <c r="FP113" s="365">
        <v>8053</v>
      </c>
      <c r="FQ113" s="365">
        <v>8071</v>
      </c>
      <c r="FR113" s="365">
        <v>8070</v>
      </c>
      <c r="FS113" s="365">
        <v>8085</v>
      </c>
      <c r="FT113" s="365">
        <v>8094</v>
      </c>
      <c r="FU113" s="365">
        <v>8071</v>
      </c>
      <c r="FV113" s="365">
        <v>8029</v>
      </c>
      <c r="FW113" s="365">
        <v>8055</v>
      </c>
      <c r="FX113" s="365">
        <v>8004</v>
      </c>
      <c r="FY113" s="365">
        <v>8041</v>
      </c>
      <c r="FZ113" s="365">
        <v>8043</v>
      </c>
      <c r="GA113" s="365">
        <v>8066</v>
      </c>
      <c r="GB113" s="365">
        <v>8151</v>
      </c>
      <c r="GC113" s="365">
        <v>8096</v>
      </c>
      <c r="GD113" s="365">
        <v>8080</v>
      </c>
      <c r="GE113" s="365">
        <v>8019</v>
      </c>
      <c r="GF113" s="374">
        <v>8008</v>
      </c>
      <c r="GG113" s="365">
        <v>7761</v>
      </c>
      <c r="GH113" s="315">
        <v>-247</v>
      </c>
      <c r="GI113" s="316">
        <v>96.915584415584405</v>
      </c>
      <c r="GJ113" s="315">
        <v>-305</v>
      </c>
      <c r="GK113" s="316">
        <v>96.218695759980207</v>
      </c>
    </row>
    <row r="114" spans="1:193" ht="15" outlineLevel="2">
      <c r="A114" s="363">
        <v>353</v>
      </c>
      <c r="B114" s="364" t="s">
        <v>538</v>
      </c>
      <c r="C114" s="335" t="s">
        <v>416</v>
      </c>
      <c r="D114" s="365">
        <v>2811</v>
      </c>
      <c r="E114" s="365">
        <v>2823</v>
      </c>
      <c r="F114" s="365">
        <v>2822</v>
      </c>
      <c r="G114" s="365">
        <v>2812</v>
      </c>
      <c r="H114" s="365">
        <v>2780</v>
      </c>
      <c r="I114" s="365">
        <v>2813</v>
      </c>
      <c r="J114" s="365">
        <v>2784</v>
      </c>
      <c r="K114" s="365">
        <v>2799</v>
      </c>
      <c r="L114" s="365">
        <v>2733</v>
      </c>
      <c r="M114" s="365">
        <v>2776</v>
      </c>
      <c r="N114" s="365">
        <v>2784</v>
      </c>
      <c r="O114" s="365">
        <v>2825</v>
      </c>
      <c r="P114" s="368">
        <v>2789</v>
      </c>
      <c r="Q114" s="368">
        <v>2804</v>
      </c>
      <c r="R114" s="371">
        <v>2893</v>
      </c>
      <c r="S114" s="368">
        <v>2873</v>
      </c>
      <c r="T114" s="368">
        <v>2845</v>
      </c>
      <c r="U114" s="368">
        <v>2871</v>
      </c>
      <c r="V114" s="368">
        <v>2910</v>
      </c>
      <c r="W114" s="368">
        <v>2906</v>
      </c>
      <c r="X114" s="368">
        <v>2940</v>
      </c>
      <c r="Y114" s="368">
        <v>2927</v>
      </c>
      <c r="Z114" s="368">
        <v>2934</v>
      </c>
      <c r="AA114" s="368">
        <v>2931</v>
      </c>
      <c r="AB114" s="365">
        <v>2950</v>
      </c>
      <c r="AC114" s="365">
        <v>2959</v>
      </c>
      <c r="AD114" s="365">
        <v>2950</v>
      </c>
      <c r="AE114" s="365">
        <v>2952</v>
      </c>
      <c r="AF114" s="365">
        <v>2976</v>
      </c>
      <c r="AG114" s="365">
        <v>2980</v>
      </c>
      <c r="AH114" s="365">
        <v>2990</v>
      </c>
      <c r="AI114" s="365">
        <v>2982</v>
      </c>
      <c r="AJ114" s="365">
        <v>3053</v>
      </c>
      <c r="AK114" s="365">
        <v>3079</v>
      </c>
      <c r="AL114" s="365">
        <v>3027</v>
      </c>
      <c r="AM114" s="365">
        <v>2991</v>
      </c>
      <c r="AN114" s="368">
        <v>2968</v>
      </c>
      <c r="AO114" s="368">
        <v>3040</v>
      </c>
      <c r="AP114" s="368">
        <v>3035</v>
      </c>
      <c r="AQ114" s="368">
        <v>3049</v>
      </c>
      <c r="AR114" s="368">
        <v>3082</v>
      </c>
      <c r="AS114" s="368">
        <v>3102</v>
      </c>
      <c r="AT114" s="368">
        <v>3093</v>
      </c>
      <c r="AU114" s="368">
        <v>3101</v>
      </c>
      <c r="AV114" s="368">
        <v>3091</v>
      </c>
      <c r="AW114" s="368">
        <v>3103</v>
      </c>
      <c r="AX114" s="368">
        <v>3115</v>
      </c>
      <c r="AY114" s="368">
        <v>3097</v>
      </c>
      <c r="AZ114" s="365">
        <v>3097</v>
      </c>
      <c r="BA114" s="365">
        <v>3092</v>
      </c>
      <c r="BB114" s="365">
        <v>3126</v>
      </c>
      <c r="BC114" s="365">
        <v>3110</v>
      </c>
      <c r="BD114" s="365">
        <v>3073</v>
      </c>
      <c r="BE114" s="365">
        <v>3061</v>
      </c>
      <c r="BF114" s="365">
        <v>3038</v>
      </c>
      <c r="BG114" s="365">
        <v>3003</v>
      </c>
      <c r="BH114" s="365">
        <v>2958</v>
      </c>
      <c r="BI114" s="365">
        <v>2939</v>
      </c>
      <c r="BJ114" s="365">
        <v>3015</v>
      </c>
      <c r="BK114" s="365">
        <v>3083</v>
      </c>
      <c r="BL114" s="368">
        <v>3084</v>
      </c>
      <c r="BM114" s="368">
        <v>3160</v>
      </c>
      <c r="BN114" s="368">
        <v>3157</v>
      </c>
      <c r="BO114" s="368">
        <v>3179</v>
      </c>
      <c r="BP114" s="368">
        <v>3195</v>
      </c>
      <c r="BQ114" s="368">
        <v>3179</v>
      </c>
      <c r="BR114" s="368">
        <v>3193</v>
      </c>
      <c r="BS114" s="368">
        <v>3196</v>
      </c>
      <c r="BT114" s="368">
        <v>3187</v>
      </c>
      <c r="BU114" s="368">
        <v>3183</v>
      </c>
      <c r="BV114" s="368">
        <v>3151</v>
      </c>
      <c r="BW114" s="368">
        <v>3141</v>
      </c>
      <c r="BX114" s="365">
        <v>3141</v>
      </c>
      <c r="BY114" s="365">
        <v>3106</v>
      </c>
      <c r="BZ114" s="365">
        <v>3086</v>
      </c>
      <c r="CA114" s="365">
        <v>3048</v>
      </c>
      <c r="CB114" s="365">
        <v>3047</v>
      </c>
      <c r="CC114" s="365">
        <v>2931</v>
      </c>
      <c r="CD114" s="365">
        <v>2942</v>
      </c>
      <c r="CE114" s="365">
        <v>2931</v>
      </c>
      <c r="CF114" s="365">
        <v>2905</v>
      </c>
      <c r="CG114" s="365">
        <v>2885</v>
      </c>
      <c r="CH114" s="365">
        <v>2872</v>
      </c>
      <c r="CI114" s="365">
        <v>2851</v>
      </c>
      <c r="CJ114" s="368">
        <v>2837</v>
      </c>
      <c r="CK114" s="368">
        <v>2830</v>
      </c>
      <c r="CL114" s="368">
        <v>2829</v>
      </c>
      <c r="CM114" s="368">
        <v>2798</v>
      </c>
      <c r="CN114" s="368">
        <v>2807</v>
      </c>
      <c r="CO114" s="368">
        <v>2799</v>
      </c>
      <c r="CP114" s="368">
        <v>2800</v>
      </c>
      <c r="CQ114" s="368">
        <v>2812</v>
      </c>
      <c r="CR114" s="368">
        <v>2816</v>
      </c>
      <c r="CS114" s="368">
        <v>2834</v>
      </c>
      <c r="CT114" s="368">
        <v>2841</v>
      </c>
      <c r="CU114" s="368">
        <v>2831</v>
      </c>
      <c r="CV114" s="365">
        <v>2829</v>
      </c>
      <c r="CW114" s="365">
        <v>2837</v>
      </c>
      <c r="CX114" s="365">
        <v>2811</v>
      </c>
      <c r="CY114" s="365">
        <v>2778</v>
      </c>
      <c r="CZ114" s="365">
        <v>2796</v>
      </c>
      <c r="DA114" s="365">
        <v>2778</v>
      </c>
      <c r="DB114" s="365">
        <v>2779</v>
      </c>
      <c r="DC114" s="365">
        <v>2761</v>
      </c>
      <c r="DD114" s="365">
        <v>2770</v>
      </c>
      <c r="DE114" s="365">
        <v>2748</v>
      </c>
      <c r="DF114" s="365">
        <v>2748</v>
      </c>
      <c r="DG114" s="365">
        <v>2741</v>
      </c>
      <c r="DH114" s="368">
        <v>2743</v>
      </c>
      <c r="DI114" s="368">
        <v>2740</v>
      </c>
      <c r="DJ114" s="368">
        <v>2751</v>
      </c>
      <c r="DK114" s="368">
        <v>2736</v>
      </c>
      <c r="DL114" s="368">
        <v>2721</v>
      </c>
      <c r="DM114" s="368">
        <v>2719</v>
      </c>
      <c r="DN114" s="368">
        <v>2713</v>
      </c>
      <c r="DO114" s="368">
        <v>2701</v>
      </c>
      <c r="DP114" s="368">
        <v>2706</v>
      </c>
      <c r="DQ114" s="368">
        <v>2705</v>
      </c>
      <c r="DR114" s="368">
        <v>2723</v>
      </c>
      <c r="DS114" s="368">
        <v>2723</v>
      </c>
      <c r="DT114" s="365">
        <v>2758</v>
      </c>
      <c r="DU114" s="365">
        <v>2769</v>
      </c>
      <c r="DV114" s="365">
        <v>2758</v>
      </c>
      <c r="DW114" s="365">
        <v>2751</v>
      </c>
      <c r="DX114" s="365">
        <v>2800</v>
      </c>
      <c r="DY114" s="365">
        <v>2816</v>
      </c>
      <c r="DZ114" s="365">
        <v>2812</v>
      </c>
      <c r="EA114" s="365">
        <v>2775</v>
      </c>
      <c r="EB114" s="365">
        <v>2760</v>
      </c>
      <c r="EC114" s="365">
        <v>2746</v>
      </c>
      <c r="ED114" s="365">
        <v>2731</v>
      </c>
      <c r="EE114" s="365">
        <v>2718</v>
      </c>
      <c r="EF114" s="368">
        <v>2717</v>
      </c>
      <c r="EG114" s="368">
        <v>2711</v>
      </c>
      <c r="EH114" s="368">
        <v>2694</v>
      </c>
      <c r="EI114" s="368">
        <v>2687</v>
      </c>
      <c r="EJ114" s="368">
        <v>2675</v>
      </c>
      <c r="EK114" s="368">
        <v>2665</v>
      </c>
      <c r="EL114" s="368">
        <v>2685</v>
      </c>
      <c r="EM114" s="368">
        <v>2697</v>
      </c>
      <c r="EN114" s="368">
        <v>2707</v>
      </c>
      <c r="EO114" s="368">
        <v>2674</v>
      </c>
      <c r="EP114" s="368">
        <v>2660</v>
      </c>
      <c r="EQ114" s="368">
        <v>2667</v>
      </c>
      <c r="ER114" s="365">
        <v>2662</v>
      </c>
      <c r="ES114" s="365">
        <v>2632</v>
      </c>
      <c r="ET114" s="365">
        <v>2596</v>
      </c>
      <c r="EU114" s="365">
        <v>2580</v>
      </c>
      <c r="EV114" s="365">
        <v>2610</v>
      </c>
      <c r="EW114" s="365">
        <v>2600</v>
      </c>
      <c r="EX114" s="365">
        <v>2671</v>
      </c>
      <c r="EY114" s="365">
        <v>2695</v>
      </c>
      <c r="EZ114" s="365">
        <v>2683</v>
      </c>
      <c r="FA114" s="365">
        <v>2680</v>
      </c>
      <c r="FB114" s="365">
        <v>2685</v>
      </c>
      <c r="FC114" s="365">
        <v>2691</v>
      </c>
      <c r="FD114" s="368">
        <v>2699</v>
      </c>
      <c r="FE114" s="368">
        <v>2738</v>
      </c>
      <c r="FF114" s="368">
        <v>2714</v>
      </c>
      <c r="FG114" s="368">
        <v>2719</v>
      </c>
      <c r="FH114" s="368">
        <v>2716</v>
      </c>
      <c r="FI114" s="368">
        <v>2714</v>
      </c>
      <c r="FJ114" s="368">
        <v>2734</v>
      </c>
      <c r="FK114" s="368">
        <v>2732</v>
      </c>
      <c r="FL114" s="368">
        <v>2715</v>
      </c>
      <c r="FM114" s="368">
        <v>2703</v>
      </c>
      <c r="FN114" s="368">
        <v>2689</v>
      </c>
      <c r="FO114" s="368">
        <v>2672</v>
      </c>
      <c r="FP114" s="365">
        <v>2685</v>
      </c>
      <c r="FQ114" s="365">
        <v>2683</v>
      </c>
      <c r="FR114" s="365">
        <v>2688</v>
      </c>
      <c r="FS114" s="365">
        <v>2663</v>
      </c>
      <c r="FT114" s="365">
        <v>2672</v>
      </c>
      <c r="FU114" s="365">
        <v>2663</v>
      </c>
      <c r="FV114" s="365">
        <v>2678</v>
      </c>
      <c r="FW114" s="365">
        <v>2651</v>
      </c>
      <c r="FX114" s="365">
        <v>2644</v>
      </c>
      <c r="FY114" s="365">
        <v>2659</v>
      </c>
      <c r="FZ114" s="365">
        <v>2648</v>
      </c>
      <c r="GA114" s="365">
        <v>2667</v>
      </c>
      <c r="GB114" s="365">
        <v>2687</v>
      </c>
      <c r="GC114" s="365">
        <v>2752</v>
      </c>
      <c r="GD114" s="365">
        <v>2724</v>
      </c>
      <c r="GE114" s="365">
        <v>2704</v>
      </c>
      <c r="GF114" s="374">
        <v>2728</v>
      </c>
      <c r="GG114" s="365">
        <v>2675</v>
      </c>
      <c r="GH114" s="315">
        <v>-53</v>
      </c>
      <c r="GI114" s="316">
        <v>98.0571847507331</v>
      </c>
      <c r="GJ114" s="315">
        <v>8</v>
      </c>
      <c r="GK114" s="316">
        <v>100.299962504687</v>
      </c>
    </row>
    <row r="115" spans="1:193" ht="15" outlineLevel="2">
      <c r="A115" s="363">
        <v>364</v>
      </c>
      <c r="B115" s="364" t="s">
        <v>538</v>
      </c>
      <c r="C115" s="335" t="s">
        <v>599</v>
      </c>
      <c r="D115" s="365">
        <v>8894</v>
      </c>
      <c r="E115" s="365">
        <v>8901</v>
      </c>
      <c r="F115" s="365">
        <v>8904</v>
      </c>
      <c r="G115" s="365">
        <v>8895</v>
      </c>
      <c r="H115" s="365">
        <v>8873</v>
      </c>
      <c r="I115" s="365">
        <v>8886</v>
      </c>
      <c r="J115" s="365">
        <v>8778</v>
      </c>
      <c r="K115" s="365">
        <v>8876</v>
      </c>
      <c r="L115" s="365">
        <v>9022</v>
      </c>
      <c r="M115" s="365">
        <v>9021</v>
      </c>
      <c r="N115" s="365">
        <v>9083</v>
      </c>
      <c r="O115" s="365">
        <v>9258</v>
      </c>
      <c r="P115" s="368">
        <v>9562</v>
      </c>
      <c r="Q115" s="368">
        <v>9632</v>
      </c>
      <c r="R115" s="371">
        <v>9682</v>
      </c>
      <c r="S115" s="368">
        <v>9862</v>
      </c>
      <c r="T115" s="368">
        <v>9973</v>
      </c>
      <c r="U115" s="368">
        <v>10032</v>
      </c>
      <c r="V115" s="368">
        <v>10075</v>
      </c>
      <c r="W115" s="368">
        <v>10090</v>
      </c>
      <c r="X115" s="368">
        <v>10063</v>
      </c>
      <c r="Y115" s="368">
        <v>10069</v>
      </c>
      <c r="Z115" s="368">
        <v>10120</v>
      </c>
      <c r="AA115" s="368">
        <v>10154</v>
      </c>
      <c r="AB115" s="365">
        <v>10148</v>
      </c>
      <c r="AC115" s="365">
        <v>10172</v>
      </c>
      <c r="AD115" s="365">
        <v>10163</v>
      </c>
      <c r="AE115" s="365">
        <v>10185</v>
      </c>
      <c r="AF115" s="365">
        <v>10161</v>
      </c>
      <c r="AG115" s="365">
        <v>10102</v>
      </c>
      <c r="AH115" s="365">
        <v>10129</v>
      </c>
      <c r="AI115" s="365">
        <v>10126</v>
      </c>
      <c r="AJ115" s="365">
        <v>10123</v>
      </c>
      <c r="AK115" s="365">
        <v>10167</v>
      </c>
      <c r="AL115" s="365">
        <v>10144</v>
      </c>
      <c r="AM115" s="365">
        <v>10180</v>
      </c>
      <c r="AN115" s="368">
        <v>10173</v>
      </c>
      <c r="AO115" s="368">
        <v>10168</v>
      </c>
      <c r="AP115" s="368">
        <v>10168</v>
      </c>
      <c r="AQ115" s="368">
        <v>10124</v>
      </c>
      <c r="AR115" s="368">
        <v>10206</v>
      </c>
      <c r="AS115" s="368">
        <v>10155</v>
      </c>
      <c r="AT115" s="368">
        <v>10157</v>
      </c>
      <c r="AU115" s="368">
        <v>10196</v>
      </c>
      <c r="AV115" s="368">
        <v>10132</v>
      </c>
      <c r="AW115" s="368">
        <v>10122</v>
      </c>
      <c r="AX115" s="368">
        <v>10150</v>
      </c>
      <c r="AY115" s="368">
        <v>10131</v>
      </c>
      <c r="AZ115" s="365">
        <v>10155</v>
      </c>
      <c r="BA115" s="365">
        <v>10179</v>
      </c>
      <c r="BB115" s="365">
        <v>10135</v>
      </c>
      <c r="BC115" s="365">
        <v>10109</v>
      </c>
      <c r="BD115" s="365">
        <v>10079</v>
      </c>
      <c r="BE115" s="365">
        <v>10013</v>
      </c>
      <c r="BF115" s="365">
        <v>10010</v>
      </c>
      <c r="BG115" s="365">
        <v>9957</v>
      </c>
      <c r="BH115" s="365">
        <v>10076</v>
      </c>
      <c r="BI115" s="365">
        <v>10088</v>
      </c>
      <c r="BJ115" s="365">
        <v>10060</v>
      </c>
      <c r="BK115" s="365">
        <v>10126</v>
      </c>
      <c r="BL115" s="368">
        <v>10114</v>
      </c>
      <c r="BM115" s="368">
        <v>10148</v>
      </c>
      <c r="BN115" s="368">
        <v>10099</v>
      </c>
      <c r="BO115" s="368">
        <v>10080</v>
      </c>
      <c r="BP115" s="368">
        <v>10091</v>
      </c>
      <c r="BQ115" s="368">
        <v>10024</v>
      </c>
      <c r="BR115" s="368">
        <v>9803</v>
      </c>
      <c r="BS115" s="368">
        <v>9772</v>
      </c>
      <c r="BT115" s="368">
        <v>9794</v>
      </c>
      <c r="BU115" s="368">
        <v>9798</v>
      </c>
      <c r="BV115" s="368">
        <v>9817</v>
      </c>
      <c r="BW115" s="368">
        <v>9859</v>
      </c>
      <c r="BX115" s="365">
        <v>9884</v>
      </c>
      <c r="BY115" s="365">
        <v>9843</v>
      </c>
      <c r="BZ115" s="365">
        <v>9831</v>
      </c>
      <c r="CA115" s="365">
        <v>9792</v>
      </c>
      <c r="CB115" s="365">
        <v>9804</v>
      </c>
      <c r="CC115" s="365">
        <v>9839</v>
      </c>
      <c r="CD115" s="365">
        <v>9826</v>
      </c>
      <c r="CE115" s="365">
        <v>9828</v>
      </c>
      <c r="CF115" s="365">
        <v>9813</v>
      </c>
      <c r="CG115" s="365">
        <v>9781</v>
      </c>
      <c r="CH115" s="365">
        <v>9764</v>
      </c>
      <c r="CI115" s="365">
        <v>9669</v>
      </c>
      <c r="CJ115" s="368">
        <v>9645</v>
      </c>
      <c r="CK115" s="368">
        <v>9669</v>
      </c>
      <c r="CL115" s="368">
        <v>9648</v>
      </c>
      <c r="CM115" s="368">
        <v>9650</v>
      </c>
      <c r="CN115" s="368">
        <v>9672</v>
      </c>
      <c r="CO115" s="368">
        <v>9708</v>
      </c>
      <c r="CP115" s="368">
        <v>9689</v>
      </c>
      <c r="CQ115" s="368">
        <v>9699</v>
      </c>
      <c r="CR115" s="368">
        <v>9679</v>
      </c>
      <c r="CS115" s="368">
        <v>9720</v>
      </c>
      <c r="CT115" s="368">
        <v>9707</v>
      </c>
      <c r="CU115" s="368">
        <v>9724</v>
      </c>
      <c r="CV115" s="365">
        <v>9657</v>
      </c>
      <c r="CW115" s="365">
        <v>9609</v>
      </c>
      <c r="CX115" s="365">
        <v>9567</v>
      </c>
      <c r="CY115" s="365">
        <v>9596</v>
      </c>
      <c r="CZ115" s="365">
        <v>9630</v>
      </c>
      <c r="DA115" s="365">
        <v>9630</v>
      </c>
      <c r="DB115" s="365">
        <v>9611</v>
      </c>
      <c r="DC115" s="365">
        <v>9598</v>
      </c>
      <c r="DD115" s="365">
        <v>9609</v>
      </c>
      <c r="DE115" s="365">
        <v>9735</v>
      </c>
      <c r="DF115" s="365">
        <v>9757</v>
      </c>
      <c r="DG115" s="365">
        <v>9703</v>
      </c>
      <c r="DH115" s="368">
        <v>9635</v>
      </c>
      <c r="DI115" s="368">
        <v>9549</v>
      </c>
      <c r="DJ115" s="368">
        <v>9566</v>
      </c>
      <c r="DK115" s="368">
        <v>9512</v>
      </c>
      <c r="DL115" s="368">
        <v>9460</v>
      </c>
      <c r="DM115" s="368">
        <v>9405</v>
      </c>
      <c r="DN115" s="368">
        <v>9307</v>
      </c>
      <c r="DO115" s="368">
        <v>9304</v>
      </c>
      <c r="DP115" s="368">
        <v>9321</v>
      </c>
      <c r="DQ115" s="368">
        <v>9298</v>
      </c>
      <c r="DR115" s="368">
        <v>9260</v>
      </c>
      <c r="DS115" s="368">
        <v>9308</v>
      </c>
      <c r="DT115" s="365">
        <v>9358</v>
      </c>
      <c r="DU115" s="365">
        <v>9529</v>
      </c>
      <c r="DV115" s="365">
        <v>9575</v>
      </c>
      <c r="DW115" s="365">
        <v>9631</v>
      </c>
      <c r="DX115" s="365">
        <v>9659</v>
      </c>
      <c r="DY115" s="365">
        <v>9702</v>
      </c>
      <c r="DZ115" s="365">
        <v>9709</v>
      </c>
      <c r="EA115" s="365">
        <v>9661</v>
      </c>
      <c r="EB115" s="365">
        <v>9701</v>
      </c>
      <c r="EC115" s="365">
        <v>9738</v>
      </c>
      <c r="ED115" s="365">
        <v>9666</v>
      </c>
      <c r="EE115" s="365">
        <v>9616</v>
      </c>
      <c r="EF115" s="368">
        <v>9555</v>
      </c>
      <c r="EG115" s="368">
        <v>9539</v>
      </c>
      <c r="EH115" s="368">
        <v>9541</v>
      </c>
      <c r="EI115" s="368">
        <v>9533</v>
      </c>
      <c r="EJ115" s="368">
        <v>9486</v>
      </c>
      <c r="EK115" s="368">
        <v>9440</v>
      </c>
      <c r="EL115" s="368">
        <v>9439</v>
      </c>
      <c r="EM115" s="368">
        <v>9492</v>
      </c>
      <c r="EN115" s="368">
        <v>9478</v>
      </c>
      <c r="EO115" s="368">
        <v>9461</v>
      </c>
      <c r="EP115" s="368">
        <v>9425</v>
      </c>
      <c r="EQ115" s="368">
        <v>9390</v>
      </c>
      <c r="ER115" s="365">
        <v>9410</v>
      </c>
      <c r="ES115" s="365">
        <v>9411</v>
      </c>
      <c r="ET115" s="365">
        <v>9419</v>
      </c>
      <c r="EU115" s="365">
        <v>9395</v>
      </c>
      <c r="EV115" s="365">
        <v>9365</v>
      </c>
      <c r="EW115" s="365">
        <v>9301</v>
      </c>
      <c r="EX115" s="365">
        <v>9468</v>
      </c>
      <c r="EY115" s="365">
        <v>9491</v>
      </c>
      <c r="EZ115" s="365">
        <v>9478</v>
      </c>
      <c r="FA115" s="365">
        <v>9512</v>
      </c>
      <c r="FB115" s="365">
        <v>9492</v>
      </c>
      <c r="FC115" s="365">
        <v>9529</v>
      </c>
      <c r="FD115" s="368">
        <v>9573</v>
      </c>
      <c r="FE115" s="368">
        <v>9566</v>
      </c>
      <c r="FF115" s="368">
        <v>9509</v>
      </c>
      <c r="FG115" s="368">
        <v>9553</v>
      </c>
      <c r="FH115" s="368">
        <v>9523</v>
      </c>
      <c r="FI115" s="368">
        <v>9497</v>
      </c>
      <c r="FJ115" s="368">
        <v>9504</v>
      </c>
      <c r="FK115" s="368">
        <v>9517</v>
      </c>
      <c r="FL115" s="368">
        <v>9589</v>
      </c>
      <c r="FM115" s="368">
        <v>9580</v>
      </c>
      <c r="FN115" s="368">
        <v>9574</v>
      </c>
      <c r="FO115" s="368">
        <v>9579</v>
      </c>
      <c r="FP115" s="365">
        <v>9588</v>
      </c>
      <c r="FQ115" s="365">
        <v>9596</v>
      </c>
      <c r="FR115" s="365">
        <v>9618</v>
      </c>
      <c r="FS115" s="365">
        <v>9549</v>
      </c>
      <c r="FT115" s="365">
        <v>9544</v>
      </c>
      <c r="FU115" s="365">
        <v>9553</v>
      </c>
      <c r="FV115" s="365">
        <v>9557</v>
      </c>
      <c r="FW115" s="365">
        <v>9556</v>
      </c>
      <c r="FX115" s="365">
        <v>9541</v>
      </c>
      <c r="FY115" s="365">
        <v>9494</v>
      </c>
      <c r="FZ115" s="365">
        <v>9480</v>
      </c>
      <c r="GA115" s="365">
        <v>9505</v>
      </c>
      <c r="GB115" s="365">
        <v>9540</v>
      </c>
      <c r="GC115" s="365">
        <v>9430</v>
      </c>
      <c r="GD115" s="365">
        <v>9438</v>
      </c>
      <c r="GE115" s="365">
        <v>9401</v>
      </c>
      <c r="GF115" s="374">
        <v>9348</v>
      </c>
      <c r="GG115" s="365">
        <v>9259</v>
      </c>
      <c r="GH115" s="315">
        <v>-89</v>
      </c>
      <c r="GI115" s="316">
        <v>99.047924689773197</v>
      </c>
      <c r="GJ115" s="315">
        <v>-246</v>
      </c>
      <c r="GK115" s="316">
        <v>97.411888479747503</v>
      </c>
    </row>
    <row r="116" spans="1:193" ht="15" outlineLevel="2">
      <c r="A116" s="363">
        <v>368</v>
      </c>
      <c r="B116" s="364" t="s">
        <v>538</v>
      </c>
      <c r="C116" s="335" t="s">
        <v>600</v>
      </c>
      <c r="D116" s="365">
        <v>6560</v>
      </c>
      <c r="E116" s="365">
        <v>6574</v>
      </c>
      <c r="F116" s="365">
        <v>6604</v>
      </c>
      <c r="G116" s="365">
        <v>6559</v>
      </c>
      <c r="H116" s="365">
        <v>6477</v>
      </c>
      <c r="I116" s="365">
        <v>6534</v>
      </c>
      <c r="J116" s="365">
        <v>6488</v>
      </c>
      <c r="K116" s="365">
        <v>6515</v>
      </c>
      <c r="L116" s="365">
        <v>6428</v>
      </c>
      <c r="M116" s="365">
        <v>6507</v>
      </c>
      <c r="N116" s="365">
        <v>6459</v>
      </c>
      <c r="O116" s="365">
        <v>6485</v>
      </c>
      <c r="P116" s="368">
        <v>6397</v>
      </c>
      <c r="Q116" s="368">
        <v>6374</v>
      </c>
      <c r="R116" s="371">
        <v>6325</v>
      </c>
      <c r="S116" s="368">
        <v>6373</v>
      </c>
      <c r="T116" s="368">
        <v>6381</v>
      </c>
      <c r="U116" s="368">
        <v>6327</v>
      </c>
      <c r="V116" s="368">
        <v>6315</v>
      </c>
      <c r="W116" s="368">
        <v>6363</v>
      </c>
      <c r="X116" s="368">
        <v>6361</v>
      </c>
      <c r="Y116" s="368">
        <v>6344</v>
      </c>
      <c r="Z116" s="368">
        <v>6308</v>
      </c>
      <c r="AA116" s="368">
        <v>6214</v>
      </c>
      <c r="AB116" s="365">
        <v>6241</v>
      </c>
      <c r="AC116" s="365">
        <v>6247</v>
      </c>
      <c r="AD116" s="365">
        <v>6240</v>
      </c>
      <c r="AE116" s="365">
        <v>6261</v>
      </c>
      <c r="AF116" s="365">
        <v>6189</v>
      </c>
      <c r="AG116" s="365">
        <v>6153</v>
      </c>
      <c r="AH116" s="365">
        <v>6159</v>
      </c>
      <c r="AI116" s="365">
        <v>6171</v>
      </c>
      <c r="AJ116" s="365">
        <v>6403</v>
      </c>
      <c r="AK116" s="365">
        <v>6468</v>
      </c>
      <c r="AL116" s="365">
        <v>6439</v>
      </c>
      <c r="AM116" s="365">
        <v>6446</v>
      </c>
      <c r="AN116" s="368">
        <v>6427</v>
      </c>
      <c r="AO116" s="368">
        <v>6521</v>
      </c>
      <c r="AP116" s="368">
        <v>6542</v>
      </c>
      <c r="AQ116" s="368">
        <v>6497</v>
      </c>
      <c r="AR116" s="368">
        <v>6437</v>
      </c>
      <c r="AS116" s="368">
        <v>6584</v>
      </c>
      <c r="AT116" s="368">
        <v>6569</v>
      </c>
      <c r="AU116" s="368">
        <v>6521</v>
      </c>
      <c r="AV116" s="368">
        <v>6507</v>
      </c>
      <c r="AW116" s="368">
        <v>6495</v>
      </c>
      <c r="AX116" s="368">
        <v>6505</v>
      </c>
      <c r="AY116" s="368">
        <v>6532</v>
      </c>
      <c r="AZ116" s="365">
        <v>6545</v>
      </c>
      <c r="BA116" s="365">
        <v>6652</v>
      </c>
      <c r="BB116" s="365">
        <v>6716</v>
      </c>
      <c r="BC116" s="365">
        <v>6678</v>
      </c>
      <c r="BD116" s="365">
        <v>6658</v>
      </c>
      <c r="BE116" s="365">
        <v>6651</v>
      </c>
      <c r="BF116" s="365">
        <v>6662</v>
      </c>
      <c r="BG116" s="365">
        <v>6692</v>
      </c>
      <c r="BH116" s="365">
        <v>6672</v>
      </c>
      <c r="BI116" s="365">
        <v>6680</v>
      </c>
      <c r="BJ116" s="365">
        <v>6884</v>
      </c>
      <c r="BK116" s="365">
        <v>7004</v>
      </c>
      <c r="BL116" s="368">
        <v>7025</v>
      </c>
      <c r="BM116" s="368">
        <v>7138</v>
      </c>
      <c r="BN116" s="368">
        <v>7111</v>
      </c>
      <c r="BO116" s="368">
        <v>7160</v>
      </c>
      <c r="BP116" s="368">
        <v>7183</v>
      </c>
      <c r="BQ116" s="368">
        <v>7215</v>
      </c>
      <c r="BR116" s="368">
        <v>7231</v>
      </c>
      <c r="BS116" s="368">
        <v>7222</v>
      </c>
      <c r="BT116" s="368">
        <v>7198</v>
      </c>
      <c r="BU116" s="368">
        <v>7178</v>
      </c>
      <c r="BV116" s="368">
        <v>7130</v>
      </c>
      <c r="BW116" s="368">
        <v>7170</v>
      </c>
      <c r="BX116" s="365">
        <v>7129</v>
      </c>
      <c r="BY116" s="365">
        <v>7053</v>
      </c>
      <c r="BZ116" s="365">
        <v>6990</v>
      </c>
      <c r="CA116" s="365">
        <v>6939</v>
      </c>
      <c r="CB116" s="365">
        <v>6960</v>
      </c>
      <c r="CC116" s="365">
        <v>6726</v>
      </c>
      <c r="CD116" s="365">
        <v>6713</v>
      </c>
      <c r="CE116" s="365">
        <v>6678</v>
      </c>
      <c r="CF116" s="365">
        <v>6631</v>
      </c>
      <c r="CG116" s="365">
        <v>6542</v>
      </c>
      <c r="CH116" s="365">
        <v>6512</v>
      </c>
      <c r="CI116" s="365">
        <v>6490</v>
      </c>
      <c r="CJ116" s="368">
        <v>6451</v>
      </c>
      <c r="CK116" s="368">
        <v>6421</v>
      </c>
      <c r="CL116" s="368">
        <v>6483</v>
      </c>
      <c r="CM116" s="368">
        <v>6461</v>
      </c>
      <c r="CN116" s="368">
        <v>6518</v>
      </c>
      <c r="CO116" s="368">
        <v>6525</v>
      </c>
      <c r="CP116" s="368">
        <v>6565</v>
      </c>
      <c r="CQ116" s="368">
        <v>6478</v>
      </c>
      <c r="CR116" s="368">
        <v>6591</v>
      </c>
      <c r="CS116" s="368">
        <v>6554</v>
      </c>
      <c r="CT116" s="368">
        <v>6526</v>
      </c>
      <c r="CU116" s="368">
        <v>6539</v>
      </c>
      <c r="CV116" s="365">
        <v>6527</v>
      </c>
      <c r="CW116" s="365">
        <v>6591</v>
      </c>
      <c r="CX116" s="365">
        <v>6560</v>
      </c>
      <c r="CY116" s="365">
        <v>6580</v>
      </c>
      <c r="CZ116" s="365">
        <v>6597</v>
      </c>
      <c r="DA116" s="365">
        <v>6602</v>
      </c>
      <c r="DB116" s="365">
        <v>6592</v>
      </c>
      <c r="DC116" s="365">
        <v>6534</v>
      </c>
      <c r="DD116" s="365">
        <v>6527</v>
      </c>
      <c r="DE116" s="365">
        <v>6538</v>
      </c>
      <c r="DF116" s="365">
        <v>6535</v>
      </c>
      <c r="DG116" s="365">
        <v>6541</v>
      </c>
      <c r="DH116" s="368">
        <v>6512</v>
      </c>
      <c r="DI116" s="368">
        <v>6488</v>
      </c>
      <c r="DJ116" s="368">
        <v>6517</v>
      </c>
      <c r="DK116" s="368">
        <v>6478</v>
      </c>
      <c r="DL116" s="368">
        <v>6495</v>
      </c>
      <c r="DM116" s="368">
        <v>6482</v>
      </c>
      <c r="DN116" s="368">
        <v>6485</v>
      </c>
      <c r="DO116" s="368">
        <v>6482</v>
      </c>
      <c r="DP116" s="368">
        <v>6463</v>
      </c>
      <c r="DQ116" s="368">
        <v>6509</v>
      </c>
      <c r="DR116" s="368">
        <v>6496</v>
      </c>
      <c r="DS116" s="368">
        <v>6479</v>
      </c>
      <c r="DT116" s="365">
        <v>6493</v>
      </c>
      <c r="DU116" s="365">
        <v>6605</v>
      </c>
      <c r="DV116" s="365">
        <v>6591</v>
      </c>
      <c r="DW116" s="365">
        <v>6562</v>
      </c>
      <c r="DX116" s="365">
        <v>6680</v>
      </c>
      <c r="DY116" s="365">
        <v>6707</v>
      </c>
      <c r="DZ116" s="365">
        <v>6671</v>
      </c>
      <c r="EA116" s="365">
        <v>6609</v>
      </c>
      <c r="EB116" s="365">
        <v>6607</v>
      </c>
      <c r="EC116" s="365">
        <v>6547</v>
      </c>
      <c r="ED116" s="365">
        <v>6489</v>
      </c>
      <c r="EE116" s="365">
        <v>6437</v>
      </c>
      <c r="EF116" s="368">
        <v>6457</v>
      </c>
      <c r="EG116" s="368">
        <v>6481</v>
      </c>
      <c r="EH116" s="368">
        <v>6440</v>
      </c>
      <c r="EI116" s="368">
        <v>6424</v>
      </c>
      <c r="EJ116" s="368">
        <v>6407</v>
      </c>
      <c r="EK116" s="368">
        <v>6342</v>
      </c>
      <c r="EL116" s="368">
        <v>6355</v>
      </c>
      <c r="EM116" s="368">
        <v>6356</v>
      </c>
      <c r="EN116" s="368">
        <v>6459</v>
      </c>
      <c r="EO116" s="368">
        <v>6363</v>
      </c>
      <c r="EP116" s="368">
        <v>6337</v>
      </c>
      <c r="EQ116" s="368">
        <v>6369</v>
      </c>
      <c r="ER116" s="365">
        <v>6342</v>
      </c>
      <c r="ES116" s="365">
        <v>6372</v>
      </c>
      <c r="ET116" s="365">
        <v>6335</v>
      </c>
      <c r="EU116" s="365">
        <v>6303</v>
      </c>
      <c r="EV116" s="365">
        <v>6368</v>
      </c>
      <c r="EW116" s="365">
        <v>6342</v>
      </c>
      <c r="EX116" s="365">
        <v>6478</v>
      </c>
      <c r="EY116" s="365">
        <v>6485</v>
      </c>
      <c r="EZ116" s="365">
        <v>6420</v>
      </c>
      <c r="FA116" s="365">
        <v>6512</v>
      </c>
      <c r="FB116" s="365">
        <v>6492</v>
      </c>
      <c r="FC116" s="365">
        <v>6469</v>
      </c>
      <c r="FD116" s="368">
        <v>6484</v>
      </c>
      <c r="FE116" s="368">
        <v>6512</v>
      </c>
      <c r="FF116" s="368">
        <v>6449</v>
      </c>
      <c r="FG116" s="368">
        <v>6443</v>
      </c>
      <c r="FH116" s="368">
        <v>6475</v>
      </c>
      <c r="FI116" s="368">
        <v>6417</v>
      </c>
      <c r="FJ116" s="368">
        <v>6415</v>
      </c>
      <c r="FK116" s="368">
        <v>6385</v>
      </c>
      <c r="FL116" s="368">
        <v>6397</v>
      </c>
      <c r="FM116" s="368">
        <v>6388</v>
      </c>
      <c r="FN116" s="368">
        <v>6369</v>
      </c>
      <c r="FO116" s="368">
        <v>6392</v>
      </c>
      <c r="FP116" s="365">
        <v>6448</v>
      </c>
      <c r="FQ116" s="365">
        <v>6443</v>
      </c>
      <c r="FR116" s="365">
        <v>6452</v>
      </c>
      <c r="FS116" s="365">
        <v>6423</v>
      </c>
      <c r="FT116" s="365">
        <v>6415</v>
      </c>
      <c r="FU116" s="365">
        <v>6440</v>
      </c>
      <c r="FV116" s="365">
        <v>6434</v>
      </c>
      <c r="FW116" s="365">
        <v>6421</v>
      </c>
      <c r="FX116" s="365">
        <v>6417</v>
      </c>
      <c r="FY116" s="365">
        <v>6415</v>
      </c>
      <c r="FZ116" s="365">
        <v>6422</v>
      </c>
      <c r="GA116" s="365">
        <v>6450</v>
      </c>
      <c r="GB116" s="365">
        <v>6525</v>
      </c>
      <c r="GC116" s="365">
        <v>6535</v>
      </c>
      <c r="GD116" s="365">
        <v>6474</v>
      </c>
      <c r="GE116" s="365">
        <v>6430</v>
      </c>
      <c r="GF116" s="374">
        <v>6422</v>
      </c>
      <c r="GG116" s="365">
        <v>6352</v>
      </c>
      <c r="GH116" s="315">
        <v>-70</v>
      </c>
      <c r="GI116" s="316">
        <v>98.909996885705397</v>
      </c>
      <c r="GJ116" s="315">
        <v>-98</v>
      </c>
      <c r="GK116" s="316">
        <v>98.480620155038693</v>
      </c>
    </row>
    <row r="117" spans="1:193" ht="15" outlineLevel="2">
      <c r="A117" s="363">
        <v>390</v>
      </c>
      <c r="B117" s="364" t="s">
        <v>538</v>
      </c>
      <c r="C117" s="335" t="s">
        <v>423</v>
      </c>
      <c r="D117" s="365">
        <v>4632</v>
      </c>
      <c r="E117" s="365">
        <v>4632</v>
      </c>
      <c r="F117" s="365">
        <v>4658</v>
      </c>
      <c r="G117" s="365">
        <v>4718</v>
      </c>
      <c r="H117" s="365">
        <v>4657</v>
      </c>
      <c r="I117" s="365">
        <v>4644</v>
      </c>
      <c r="J117" s="365">
        <v>4603</v>
      </c>
      <c r="K117" s="365">
        <v>4600</v>
      </c>
      <c r="L117" s="365">
        <v>4655</v>
      </c>
      <c r="M117" s="365">
        <v>4644</v>
      </c>
      <c r="N117" s="365">
        <v>4659</v>
      </c>
      <c r="O117" s="365">
        <v>4704</v>
      </c>
      <c r="P117" s="368">
        <v>4732</v>
      </c>
      <c r="Q117" s="368">
        <v>4819</v>
      </c>
      <c r="R117" s="371">
        <v>4764</v>
      </c>
      <c r="S117" s="368">
        <v>4872</v>
      </c>
      <c r="T117" s="368">
        <v>4899</v>
      </c>
      <c r="U117" s="368">
        <v>4947</v>
      </c>
      <c r="V117" s="368">
        <v>4928</v>
      </c>
      <c r="W117" s="368">
        <v>4886</v>
      </c>
      <c r="X117" s="368">
        <v>4823</v>
      </c>
      <c r="Y117" s="368">
        <v>4843</v>
      </c>
      <c r="Z117" s="368">
        <v>4902</v>
      </c>
      <c r="AA117" s="368">
        <v>4826</v>
      </c>
      <c r="AB117" s="365">
        <v>4861</v>
      </c>
      <c r="AC117" s="365">
        <v>4922</v>
      </c>
      <c r="AD117" s="365">
        <v>4912</v>
      </c>
      <c r="AE117" s="365">
        <v>4905</v>
      </c>
      <c r="AF117" s="365">
        <v>4719</v>
      </c>
      <c r="AG117" s="365">
        <v>4587</v>
      </c>
      <c r="AH117" s="365">
        <v>4609</v>
      </c>
      <c r="AI117" s="365">
        <v>4702</v>
      </c>
      <c r="AJ117" s="365">
        <v>4694</v>
      </c>
      <c r="AK117" s="365">
        <v>4726</v>
      </c>
      <c r="AL117" s="365">
        <v>4702</v>
      </c>
      <c r="AM117" s="365">
        <v>4683</v>
      </c>
      <c r="AN117" s="368">
        <v>4682</v>
      </c>
      <c r="AO117" s="368">
        <v>4692</v>
      </c>
      <c r="AP117" s="368">
        <v>4694</v>
      </c>
      <c r="AQ117" s="368">
        <v>4689</v>
      </c>
      <c r="AR117" s="368">
        <v>4662</v>
      </c>
      <c r="AS117" s="368">
        <v>4639</v>
      </c>
      <c r="AT117" s="368">
        <v>4629</v>
      </c>
      <c r="AU117" s="368">
        <v>4631</v>
      </c>
      <c r="AV117" s="368">
        <v>4640</v>
      </c>
      <c r="AW117" s="368">
        <v>4635</v>
      </c>
      <c r="AX117" s="368">
        <v>4634</v>
      </c>
      <c r="AY117" s="368">
        <v>4601</v>
      </c>
      <c r="AZ117" s="365">
        <v>4605</v>
      </c>
      <c r="BA117" s="365">
        <v>4597</v>
      </c>
      <c r="BB117" s="365">
        <v>4540</v>
      </c>
      <c r="BC117" s="365">
        <v>4489</v>
      </c>
      <c r="BD117" s="365">
        <v>4660</v>
      </c>
      <c r="BE117" s="365">
        <v>4681</v>
      </c>
      <c r="BF117" s="365">
        <v>4690</v>
      </c>
      <c r="BG117" s="365">
        <v>4626</v>
      </c>
      <c r="BH117" s="365">
        <v>4672</v>
      </c>
      <c r="BI117" s="365">
        <v>4648</v>
      </c>
      <c r="BJ117" s="365">
        <v>4617</v>
      </c>
      <c r="BK117" s="365">
        <v>4666</v>
      </c>
      <c r="BL117" s="368">
        <v>4692</v>
      </c>
      <c r="BM117" s="368">
        <v>4699</v>
      </c>
      <c r="BN117" s="368">
        <v>4671</v>
      </c>
      <c r="BO117" s="368">
        <v>4687</v>
      </c>
      <c r="BP117" s="368">
        <v>4700</v>
      </c>
      <c r="BQ117" s="368">
        <v>4624</v>
      </c>
      <c r="BR117" s="368">
        <v>4432</v>
      </c>
      <c r="BS117" s="368">
        <v>4371</v>
      </c>
      <c r="BT117" s="368">
        <v>4363</v>
      </c>
      <c r="BU117" s="368">
        <v>4373</v>
      </c>
      <c r="BV117" s="368">
        <v>4325</v>
      </c>
      <c r="BW117" s="368">
        <v>4385</v>
      </c>
      <c r="BX117" s="365">
        <v>4403</v>
      </c>
      <c r="BY117" s="365">
        <v>4387</v>
      </c>
      <c r="BZ117" s="365">
        <v>4303</v>
      </c>
      <c r="CA117" s="365">
        <v>4274</v>
      </c>
      <c r="CB117" s="365">
        <v>4280</v>
      </c>
      <c r="CC117" s="365">
        <v>4200</v>
      </c>
      <c r="CD117" s="365">
        <v>4161</v>
      </c>
      <c r="CE117" s="365">
        <v>4154</v>
      </c>
      <c r="CF117" s="365">
        <v>4128</v>
      </c>
      <c r="CG117" s="365">
        <v>4091</v>
      </c>
      <c r="CH117" s="365">
        <v>4067</v>
      </c>
      <c r="CI117" s="365">
        <v>4029</v>
      </c>
      <c r="CJ117" s="368">
        <v>4010</v>
      </c>
      <c r="CK117" s="368">
        <v>4176</v>
      </c>
      <c r="CL117" s="368">
        <v>4098</v>
      </c>
      <c r="CM117" s="368">
        <v>4074</v>
      </c>
      <c r="CN117" s="368">
        <v>4054</v>
      </c>
      <c r="CO117" s="368">
        <v>3985</v>
      </c>
      <c r="CP117" s="368">
        <v>4054</v>
      </c>
      <c r="CQ117" s="368">
        <v>4061</v>
      </c>
      <c r="CR117" s="368">
        <v>4042</v>
      </c>
      <c r="CS117" s="368">
        <v>4208</v>
      </c>
      <c r="CT117" s="368">
        <v>4235</v>
      </c>
      <c r="CU117" s="368">
        <v>4281</v>
      </c>
      <c r="CV117" s="365">
        <v>4268</v>
      </c>
      <c r="CW117" s="365">
        <v>4189</v>
      </c>
      <c r="CX117" s="365">
        <v>4114</v>
      </c>
      <c r="CY117" s="365">
        <v>4096</v>
      </c>
      <c r="CZ117" s="365">
        <v>4081</v>
      </c>
      <c r="DA117" s="365">
        <v>4088</v>
      </c>
      <c r="DB117" s="365">
        <v>4097</v>
      </c>
      <c r="DC117" s="365">
        <v>4110</v>
      </c>
      <c r="DD117" s="365">
        <v>4100</v>
      </c>
      <c r="DE117" s="365">
        <v>4124</v>
      </c>
      <c r="DF117" s="365">
        <v>4140</v>
      </c>
      <c r="DG117" s="365">
        <v>4164</v>
      </c>
      <c r="DH117" s="368">
        <v>4183</v>
      </c>
      <c r="DI117" s="368">
        <v>4246</v>
      </c>
      <c r="DJ117" s="368">
        <v>4220</v>
      </c>
      <c r="DK117" s="368">
        <v>4182</v>
      </c>
      <c r="DL117" s="368">
        <v>4150</v>
      </c>
      <c r="DM117" s="368">
        <v>4112</v>
      </c>
      <c r="DN117" s="368">
        <v>4083</v>
      </c>
      <c r="DO117" s="368">
        <v>4074</v>
      </c>
      <c r="DP117" s="368">
        <v>4079</v>
      </c>
      <c r="DQ117" s="368">
        <v>4065</v>
      </c>
      <c r="DR117" s="368">
        <v>4057</v>
      </c>
      <c r="DS117" s="368">
        <v>4127</v>
      </c>
      <c r="DT117" s="365">
        <v>4136</v>
      </c>
      <c r="DU117" s="365">
        <v>4324</v>
      </c>
      <c r="DV117" s="365">
        <v>4361</v>
      </c>
      <c r="DW117" s="365">
        <v>4410</v>
      </c>
      <c r="DX117" s="365">
        <v>4485</v>
      </c>
      <c r="DY117" s="365">
        <v>4490</v>
      </c>
      <c r="DZ117" s="365">
        <v>4516</v>
      </c>
      <c r="EA117" s="365">
        <v>4397</v>
      </c>
      <c r="EB117" s="365">
        <v>4416</v>
      </c>
      <c r="EC117" s="365">
        <v>4393</v>
      </c>
      <c r="ED117" s="365">
        <v>4371</v>
      </c>
      <c r="EE117" s="365">
        <v>4371</v>
      </c>
      <c r="EF117" s="368">
        <v>4387</v>
      </c>
      <c r="EG117" s="368">
        <v>4360</v>
      </c>
      <c r="EH117" s="368">
        <v>4278</v>
      </c>
      <c r="EI117" s="368">
        <v>4266</v>
      </c>
      <c r="EJ117" s="368">
        <v>4258</v>
      </c>
      <c r="EK117" s="368">
        <v>4269</v>
      </c>
      <c r="EL117" s="368">
        <v>4298</v>
      </c>
      <c r="EM117" s="368">
        <v>4347</v>
      </c>
      <c r="EN117" s="368">
        <v>4349</v>
      </c>
      <c r="EO117" s="368">
        <v>4331</v>
      </c>
      <c r="EP117" s="368">
        <v>4321</v>
      </c>
      <c r="EQ117" s="368">
        <v>4329</v>
      </c>
      <c r="ER117" s="365">
        <v>4322</v>
      </c>
      <c r="ES117" s="365">
        <v>4319</v>
      </c>
      <c r="ET117" s="365">
        <v>4376</v>
      </c>
      <c r="EU117" s="365">
        <v>4363</v>
      </c>
      <c r="EV117" s="365">
        <v>4363</v>
      </c>
      <c r="EW117" s="365">
        <v>4321</v>
      </c>
      <c r="EX117" s="365">
        <v>4546</v>
      </c>
      <c r="EY117" s="365">
        <v>4523</v>
      </c>
      <c r="EZ117" s="365">
        <v>4517</v>
      </c>
      <c r="FA117" s="365">
        <v>4573</v>
      </c>
      <c r="FB117" s="365">
        <v>4590</v>
      </c>
      <c r="FC117" s="365">
        <v>4619</v>
      </c>
      <c r="FD117" s="368">
        <v>4683</v>
      </c>
      <c r="FE117" s="368">
        <v>4665</v>
      </c>
      <c r="FF117" s="368">
        <v>4639</v>
      </c>
      <c r="FG117" s="368">
        <v>4625</v>
      </c>
      <c r="FH117" s="368">
        <v>4624</v>
      </c>
      <c r="FI117" s="368">
        <v>4565</v>
      </c>
      <c r="FJ117" s="368">
        <v>4582</v>
      </c>
      <c r="FK117" s="368">
        <v>4592</v>
      </c>
      <c r="FL117" s="368">
        <v>4589</v>
      </c>
      <c r="FM117" s="368">
        <v>4606</v>
      </c>
      <c r="FN117" s="368">
        <v>4589</v>
      </c>
      <c r="FO117" s="368">
        <v>4604</v>
      </c>
      <c r="FP117" s="365">
        <v>4673</v>
      </c>
      <c r="FQ117" s="365">
        <v>4684</v>
      </c>
      <c r="FR117" s="365">
        <v>4689</v>
      </c>
      <c r="FS117" s="365">
        <v>4698</v>
      </c>
      <c r="FT117" s="365">
        <v>4748</v>
      </c>
      <c r="FU117" s="365">
        <v>4735</v>
      </c>
      <c r="FV117" s="365">
        <v>4710</v>
      </c>
      <c r="FW117" s="365">
        <v>4687</v>
      </c>
      <c r="FX117" s="365">
        <v>4646</v>
      </c>
      <c r="FY117" s="365">
        <v>4685</v>
      </c>
      <c r="FZ117" s="365">
        <v>4647</v>
      </c>
      <c r="GA117" s="365">
        <v>4699</v>
      </c>
      <c r="GB117" s="365">
        <v>4766</v>
      </c>
      <c r="GC117" s="365">
        <v>4757</v>
      </c>
      <c r="GD117" s="365">
        <v>4751</v>
      </c>
      <c r="GE117" s="365">
        <v>4720</v>
      </c>
      <c r="GF117" s="374">
        <v>4744</v>
      </c>
      <c r="GG117" s="365">
        <v>4570</v>
      </c>
      <c r="GH117" s="315">
        <v>-174</v>
      </c>
      <c r="GI117" s="316">
        <v>96.332209106239503</v>
      </c>
      <c r="GJ117" s="315">
        <v>-129</v>
      </c>
      <c r="GK117" s="316">
        <v>97.254735050010595</v>
      </c>
    </row>
    <row r="118" spans="1:193" ht="15" outlineLevel="2">
      <c r="A118" s="363">
        <v>467</v>
      </c>
      <c r="B118" s="364" t="s">
        <v>538</v>
      </c>
      <c r="C118" s="335" t="s">
        <v>428</v>
      </c>
      <c r="D118" s="365">
        <v>4671</v>
      </c>
      <c r="E118" s="365">
        <v>4698</v>
      </c>
      <c r="F118" s="365">
        <v>4683</v>
      </c>
      <c r="G118" s="365">
        <v>4628</v>
      </c>
      <c r="H118" s="365">
        <v>4602</v>
      </c>
      <c r="I118" s="365">
        <v>4614</v>
      </c>
      <c r="J118" s="365">
        <v>4592</v>
      </c>
      <c r="K118" s="365">
        <v>4606</v>
      </c>
      <c r="L118" s="365">
        <v>4539</v>
      </c>
      <c r="M118" s="365">
        <v>4534</v>
      </c>
      <c r="N118" s="365">
        <v>4532</v>
      </c>
      <c r="O118" s="365">
        <v>4732</v>
      </c>
      <c r="P118" s="368">
        <v>4703</v>
      </c>
      <c r="Q118" s="368">
        <v>4856</v>
      </c>
      <c r="R118" s="371">
        <v>4838</v>
      </c>
      <c r="S118" s="368">
        <v>4825</v>
      </c>
      <c r="T118" s="368">
        <v>4813</v>
      </c>
      <c r="U118" s="368">
        <v>4794</v>
      </c>
      <c r="V118" s="368">
        <v>4830</v>
      </c>
      <c r="W118" s="368">
        <v>4716</v>
      </c>
      <c r="X118" s="368">
        <v>4679</v>
      </c>
      <c r="Y118" s="368">
        <v>4676</v>
      </c>
      <c r="Z118" s="368">
        <v>4646</v>
      </c>
      <c r="AA118" s="368">
        <v>4753</v>
      </c>
      <c r="AB118" s="365">
        <v>4754</v>
      </c>
      <c r="AC118" s="365">
        <v>4820</v>
      </c>
      <c r="AD118" s="365">
        <v>4879</v>
      </c>
      <c r="AE118" s="365">
        <v>4880</v>
      </c>
      <c r="AF118" s="365">
        <v>4922</v>
      </c>
      <c r="AG118" s="365">
        <v>5089</v>
      </c>
      <c r="AH118" s="365">
        <v>5089</v>
      </c>
      <c r="AI118" s="365">
        <v>5177</v>
      </c>
      <c r="AJ118" s="365">
        <v>5183</v>
      </c>
      <c r="AK118" s="365">
        <v>5211</v>
      </c>
      <c r="AL118" s="365">
        <v>5134</v>
      </c>
      <c r="AM118" s="365">
        <v>5123</v>
      </c>
      <c r="AN118" s="368">
        <v>5140</v>
      </c>
      <c r="AO118" s="368">
        <v>5104</v>
      </c>
      <c r="AP118" s="368">
        <v>5071</v>
      </c>
      <c r="AQ118" s="368">
        <v>5025</v>
      </c>
      <c r="AR118" s="368">
        <v>4969</v>
      </c>
      <c r="AS118" s="368">
        <v>4989</v>
      </c>
      <c r="AT118" s="368">
        <v>4941</v>
      </c>
      <c r="AU118" s="368">
        <v>4966</v>
      </c>
      <c r="AV118" s="368">
        <v>4928</v>
      </c>
      <c r="AW118" s="368">
        <v>4898</v>
      </c>
      <c r="AX118" s="368">
        <v>4889</v>
      </c>
      <c r="AY118" s="368">
        <v>4974</v>
      </c>
      <c r="AZ118" s="365">
        <v>4953</v>
      </c>
      <c r="BA118" s="365">
        <v>4962</v>
      </c>
      <c r="BB118" s="365">
        <v>4932</v>
      </c>
      <c r="BC118" s="365">
        <v>4935</v>
      </c>
      <c r="BD118" s="365">
        <v>4921</v>
      </c>
      <c r="BE118" s="365">
        <v>4898</v>
      </c>
      <c r="BF118" s="365">
        <v>4844</v>
      </c>
      <c r="BG118" s="365">
        <v>4825</v>
      </c>
      <c r="BH118" s="365">
        <v>4788</v>
      </c>
      <c r="BI118" s="365">
        <v>4727</v>
      </c>
      <c r="BJ118" s="365">
        <v>4706</v>
      </c>
      <c r="BK118" s="365">
        <v>4703</v>
      </c>
      <c r="BL118" s="368">
        <v>4673</v>
      </c>
      <c r="BM118" s="368">
        <v>4662</v>
      </c>
      <c r="BN118" s="368">
        <v>4629</v>
      </c>
      <c r="BO118" s="368">
        <v>4613</v>
      </c>
      <c r="BP118" s="368">
        <v>4611</v>
      </c>
      <c r="BQ118" s="368">
        <v>4639</v>
      </c>
      <c r="BR118" s="368">
        <v>4678</v>
      </c>
      <c r="BS118" s="368">
        <v>4626</v>
      </c>
      <c r="BT118" s="368">
        <v>4595</v>
      </c>
      <c r="BU118" s="368">
        <v>4557</v>
      </c>
      <c r="BV118" s="368">
        <v>4477</v>
      </c>
      <c r="BW118" s="368">
        <v>4501</v>
      </c>
      <c r="BX118" s="365">
        <v>4494</v>
      </c>
      <c r="BY118" s="365">
        <v>4480</v>
      </c>
      <c r="BZ118" s="365">
        <v>4430</v>
      </c>
      <c r="CA118" s="365">
        <v>4443</v>
      </c>
      <c r="CB118" s="365">
        <v>4398</v>
      </c>
      <c r="CC118" s="365">
        <v>4390</v>
      </c>
      <c r="CD118" s="365">
        <v>4379</v>
      </c>
      <c r="CE118" s="365">
        <v>4390</v>
      </c>
      <c r="CF118" s="365">
        <v>4367</v>
      </c>
      <c r="CG118" s="365">
        <v>4346</v>
      </c>
      <c r="CH118" s="365">
        <v>4358</v>
      </c>
      <c r="CI118" s="365">
        <v>4345</v>
      </c>
      <c r="CJ118" s="368">
        <v>4353</v>
      </c>
      <c r="CK118" s="368">
        <v>4293</v>
      </c>
      <c r="CL118" s="368">
        <v>4278</v>
      </c>
      <c r="CM118" s="368">
        <v>4250</v>
      </c>
      <c r="CN118" s="368">
        <v>4242</v>
      </c>
      <c r="CO118" s="368">
        <v>4306</v>
      </c>
      <c r="CP118" s="368">
        <v>4346</v>
      </c>
      <c r="CQ118" s="368">
        <v>4363</v>
      </c>
      <c r="CR118" s="368">
        <v>4343</v>
      </c>
      <c r="CS118" s="368">
        <v>4379</v>
      </c>
      <c r="CT118" s="368">
        <v>4384</v>
      </c>
      <c r="CU118" s="368">
        <v>4402</v>
      </c>
      <c r="CV118" s="365">
        <v>4400</v>
      </c>
      <c r="CW118" s="365">
        <v>4363</v>
      </c>
      <c r="CX118" s="365">
        <v>4436</v>
      </c>
      <c r="CY118" s="365">
        <v>4451</v>
      </c>
      <c r="CZ118" s="365">
        <v>4420</v>
      </c>
      <c r="DA118" s="365">
        <v>4414</v>
      </c>
      <c r="DB118" s="365">
        <v>4400</v>
      </c>
      <c r="DC118" s="365">
        <v>4398</v>
      </c>
      <c r="DD118" s="365">
        <v>4384</v>
      </c>
      <c r="DE118" s="365">
        <v>4409</v>
      </c>
      <c r="DF118" s="365">
        <v>4426</v>
      </c>
      <c r="DG118" s="365">
        <v>4426</v>
      </c>
      <c r="DH118" s="368">
        <v>4419</v>
      </c>
      <c r="DI118" s="368">
        <v>4384</v>
      </c>
      <c r="DJ118" s="368">
        <v>4372</v>
      </c>
      <c r="DK118" s="368">
        <v>4357</v>
      </c>
      <c r="DL118" s="368">
        <v>4335</v>
      </c>
      <c r="DM118" s="368">
        <v>4314</v>
      </c>
      <c r="DN118" s="368">
        <v>4286</v>
      </c>
      <c r="DO118" s="368">
        <v>4266</v>
      </c>
      <c r="DP118" s="368">
        <v>4263</v>
      </c>
      <c r="DQ118" s="368">
        <v>4267</v>
      </c>
      <c r="DR118" s="368">
        <v>4257</v>
      </c>
      <c r="DS118" s="368">
        <v>4413</v>
      </c>
      <c r="DT118" s="365">
        <v>4426</v>
      </c>
      <c r="DU118" s="365">
        <v>4469</v>
      </c>
      <c r="DV118" s="365">
        <v>4468</v>
      </c>
      <c r="DW118" s="365">
        <v>4478</v>
      </c>
      <c r="DX118" s="365">
        <v>4517</v>
      </c>
      <c r="DY118" s="365">
        <v>4535</v>
      </c>
      <c r="DZ118" s="365">
        <v>4552</v>
      </c>
      <c r="EA118" s="365">
        <v>4505</v>
      </c>
      <c r="EB118" s="365">
        <v>4529</v>
      </c>
      <c r="EC118" s="365">
        <v>4495</v>
      </c>
      <c r="ED118" s="365">
        <v>4473</v>
      </c>
      <c r="EE118" s="365">
        <v>4472</v>
      </c>
      <c r="EF118" s="368">
        <v>4506</v>
      </c>
      <c r="EG118" s="368">
        <v>4490</v>
      </c>
      <c r="EH118" s="368">
        <v>4475</v>
      </c>
      <c r="EI118" s="368">
        <v>4455</v>
      </c>
      <c r="EJ118" s="368">
        <v>4441</v>
      </c>
      <c r="EK118" s="368">
        <v>4417</v>
      </c>
      <c r="EL118" s="368">
        <v>4428</v>
      </c>
      <c r="EM118" s="368">
        <v>4444</v>
      </c>
      <c r="EN118" s="368">
        <v>4452</v>
      </c>
      <c r="EO118" s="368">
        <v>4433</v>
      </c>
      <c r="EP118" s="368">
        <v>4433</v>
      </c>
      <c r="EQ118" s="368">
        <v>4401</v>
      </c>
      <c r="ER118" s="365">
        <v>4423</v>
      </c>
      <c r="ES118" s="365">
        <v>4379</v>
      </c>
      <c r="ET118" s="365">
        <v>4373</v>
      </c>
      <c r="EU118" s="365">
        <v>4356</v>
      </c>
      <c r="EV118" s="365">
        <v>4360</v>
      </c>
      <c r="EW118" s="365">
        <v>4347</v>
      </c>
      <c r="EX118" s="365">
        <v>4416</v>
      </c>
      <c r="EY118" s="365">
        <v>4412</v>
      </c>
      <c r="EZ118" s="365">
        <v>4441</v>
      </c>
      <c r="FA118" s="365">
        <v>4460</v>
      </c>
      <c r="FB118" s="365">
        <v>4461</v>
      </c>
      <c r="FC118" s="365">
        <v>4509</v>
      </c>
      <c r="FD118" s="368">
        <v>4519</v>
      </c>
      <c r="FE118" s="368">
        <v>4501</v>
      </c>
      <c r="FF118" s="368">
        <v>4455</v>
      </c>
      <c r="FG118" s="368">
        <v>4463</v>
      </c>
      <c r="FH118" s="368">
        <v>4449</v>
      </c>
      <c r="FI118" s="368">
        <v>4410</v>
      </c>
      <c r="FJ118" s="368">
        <v>4415</v>
      </c>
      <c r="FK118" s="368">
        <v>4427</v>
      </c>
      <c r="FL118" s="368">
        <v>4411</v>
      </c>
      <c r="FM118" s="368">
        <v>4407</v>
      </c>
      <c r="FN118" s="368">
        <v>4392</v>
      </c>
      <c r="FO118" s="368">
        <v>4392</v>
      </c>
      <c r="FP118" s="365">
        <v>4412</v>
      </c>
      <c r="FQ118" s="365">
        <v>4386</v>
      </c>
      <c r="FR118" s="365">
        <v>4385</v>
      </c>
      <c r="FS118" s="365">
        <v>4371</v>
      </c>
      <c r="FT118" s="365">
        <v>4367</v>
      </c>
      <c r="FU118" s="365">
        <v>4349</v>
      </c>
      <c r="FV118" s="365">
        <v>4341</v>
      </c>
      <c r="FW118" s="365">
        <v>4348</v>
      </c>
      <c r="FX118" s="365">
        <v>4357</v>
      </c>
      <c r="FY118" s="365">
        <v>4364</v>
      </c>
      <c r="FZ118" s="365">
        <v>4339</v>
      </c>
      <c r="GA118" s="365">
        <v>4352</v>
      </c>
      <c r="GB118" s="365">
        <v>4354</v>
      </c>
      <c r="GC118" s="365">
        <v>4354</v>
      </c>
      <c r="GD118" s="365">
        <v>4334</v>
      </c>
      <c r="GE118" s="365">
        <v>4342</v>
      </c>
      <c r="GF118" s="374">
        <v>4340</v>
      </c>
      <c r="GG118" s="365">
        <v>4302</v>
      </c>
      <c r="GH118" s="315">
        <v>-38</v>
      </c>
      <c r="GI118" s="316">
        <v>99.124423963133694</v>
      </c>
      <c r="GJ118" s="315">
        <v>-50</v>
      </c>
      <c r="GK118" s="316">
        <v>98.851102941176507</v>
      </c>
    </row>
    <row r="119" spans="1:193" ht="15" outlineLevel="2">
      <c r="A119" s="363">
        <v>576</v>
      </c>
      <c r="B119" s="364" t="s">
        <v>538</v>
      </c>
      <c r="C119" s="335" t="s">
        <v>437</v>
      </c>
      <c r="D119" s="365">
        <v>5999</v>
      </c>
      <c r="E119" s="365">
        <v>6001</v>
      </c>
      <c r="F119" s="365">
        <v>6003</v>
      </c>
      <c r="G119" s="365">
        <v>5990</v>
      </c>
      <c r="H119" s="365">
        <v>5917</v>
      </c>
      <c r="I119" s="365">
        <v>5947</v>
      </c>
      <c r="J119" s="365">
        <v>5932</v>
      </c>
      <c r="K119" s="365">
        <v>5937</v>
      </c>
      <c r="L119" s="365">
        <v>5910</v>
      </c>
      <c r="M119" s="365">
        <v>5949</v>
      </c>
      <c r="N119" s="365">
        <v>5961</v>
      </c>
      <c r="O119" s="365">
        <v>6010</v>
      </c>
      <c r="P119" s="368">
        <v>5988</v>
      </c>
      <c r="Q119" s="368">
        <v>5994</v>
      </c>
      <c r="R119" s="371">
        <v>5964</v>
      </c>
      <c r="S119" s="368">
        <v>5460</v>
      </c>
      <c r="T119" s="368">
        <v>5861</v>
      </c>
      <c r="U119" s="368">
        <v>5898</v>
      </c>
      <c r="V119" s="368">
        <v>5896</v>
      </c>
      <c r="W119" s="368">
        <v>5891</v>
      </c>
      <c r="X119" s="368">
        <v>5906</v>
      </c>
      <c r="Y119" s="368">
        <v>5986</v>
      </c>
      <c r="Z119" s="368">
        <v>6006</v>
      </c>
      <c r="AA119" s="368">
        <v>6040</v>
      </c>
      <c r="AB119" s="365">
        <v>6056</v>
      </c>
      <c r="AC119" s="365">
        <v>6056</v>
      </c>
      <c r="AD119" s="365">
        <v>6039</v>
      </c>
      <c r="AE119" s="365">
        <v>6022</v>
      </c>
      <c r="AF119" s="365">
        <v>6073</v>
      </c>
      <c r="AG119" s="365">
        <v>6056</v>
      </c>
      <c r="AH119" s="365">
        <v>6079</v>
      </c>
      <c r="AI119" s="365">
        <v>6092</v>
      </c>
      <c r="AJ119" s="365">
        <v>6109</v>
      </c>
      <c r="AK119" s="365">
        <v>6138</v>
      </c>
      <c r="AL119" s="365">
        <v>6074</v>
      </c>
      <c r="AM119" s="365">
        <v>6096</v>
      </c>
      <c r="AN119" s="368">
        <v>6085</v>
      </c>
      <c r="AO119" s="368">
        <v>6140</v>
      </c>
      <c r="AP119" s="368">
        <v>6137</v>
      </c>
      <c r="AQ119" s="368">
        <v>6147</v>
      </c>
      <c r="AR119" s="368">
        <v>6156</v>
      </c>
      <c r="AS119" s="368">
        <v>6174</v>
      </c>
      <c r="AT119" s="368">
        <v>6160</v>
      </c>
      <c r="AU119" s="368">
        <v>6172</v>
      </c>
      <c r="AV119" s="368">
        <v>6136</v>
      </c>
      <c r="AW119" s="368">
        <v>6140</v>
      </c>
      <c r="AX119" s="368">
        <v>6113</v>
      </c>
      <c r="AY119" s="368">
        <v>6122</v>
      </c>
      <c r="AZ119" s="365">
        <v>6146</v>
      </c>
      <c r="BA119" s="365">
        <v>6142</v>
      </c>
      <c r="BB119" s="365">
        <v>6144</v>
      </c>
      <c r="BC119" s="365">
        <v>6129</v>
      </c>
      <c r="BD119" s="365">
        <v>6103</v>
      </c>
      <c r="BE119" s="365">
        <v>6094</v>
      </c>
      <c r="BF119" s="365">
        <v>6079</v>
      </c>
      <c r="BG119" s="365">
        <v>6039</v>
      </c>
      <c r="BH119" s="365">
        <v>6044</v>
      </c>
      <c r="BI119" s="365">
        <v>6025</v>
      </c>
      <c r="BJ119" s="365">
        <v>6064</v>
      </c>
      <c r="BK119" s="365">
        <v>6104</v>
      </c>
      <c r="BL119" s="368">
        <v>6128</v>
      </c>
      <c r="BM119" s="368">
        <v>6165</v>
      </c>
      <c r="BN119" s="368">
        <v>6155</v>
      </c>
      <c r="BO119" s="368">
        <v>6165</v>
      </c>
      <c r="BP119" s="368">
        <v>6183</v>
      </c>
      <c r="BQ119" s="368">
        <v>6179</v>
      </c>
      <c r="BR119" s="368">
        <v>6120</v>
      </c>
      <c r="BS119" s="368">
        <v>6036</v>
      </c>
      <c r="BT119" s="368">
        <v>6100</v>
      </c>
      <c r="BU119" s="368">
        <v>6110</v>
      </c>
      <c r="BV119" s="368">
        <v>6108</v>
      </c>
      <c r="BW119" s="368">
        <v>6104</v>
      </c>
      <c r="BX119" s="365">
        <v>6112</v>
      </c>
      <c r="BY119" s="365">
        <v>6091</v>
      </c>
      <c r="BZ119" s="365">
        <v>6084</v>
      </c>
      <c r="CA119" s="365">
        <v>6065</v>
      </c>
      <c r="CB119" s="365">
        <v>6073</v>
      </c>
      <c r="CC119" s="365">
        <v>6010</v>
      </c>
      <c r="CD119" s="365">
        <v>6037</v>
      </c>
      <c r="CE119" s="365">
        <v>6048</v>
      </c>
      <c r="CF119" s="365">
        <v>6017</v>
      </c>
      <c r="CG119" s="365">
        <v>6008</v>
      </c>
      <c r="CH119" s="365">
        <v>5977</v>
      </c>
      <c r="CI119" s="365">
        <v>5946</v>
      </c>
      <c r="CJ119" s="368">
        <v>5923</v>
      </c>
      <c r="CK119" s="368">
        <v>5910</v>
      </c>
      <c r="CL119" s="368">
        <v>5930</v>
      </c>
      <c r="CM119" s="368">
        <v>5892</v>
      </c>
      <c r="CN119" s="368">
        <v>5904</v>
      </c>
      <c r="CO119" s="368">
        <v>5908</v>
      </c>
      <c r="CP119" s="368">
        <v>5895</v>
      </c>
      <c r="CQ119" s="368">
        <v>5893</v>
      </c>
      <c r="CR119" s="368">
        <v>5903</v>
      </c>
      <c r="CS119" s="368">
        <v>5909</v>
      </c>
      <c r="CT119" s="368">
        <v>5912</v>
      </c>
      <c r="CU119" s="368">
        <v>5919</v>
      </c>
      <c r="CV119" s="365">
        <v>5929</v>
      </c>
      <c r="CW119" s="365">
        <v>5940</v>
      </c>
      <c r="CX119" s="365">
        <v>5937</v>
      </c>
      <c r="CY119" s="365">
        <v>5921</v>
      </c>
      <c r="CZ119" s="365">
        <v>5876</v>
      </c>
      <c r="DA119" s="365">
        <v>5873</v>
      </c>
      <c r="DB119" s="365">
        <v>5860</v>
      </c>
      <c r="DC119" s="365">
        <v>5860</v>
      </c>
      <c r="DD119" s="365">
        <v>5889</v>
      </c>
      <c r="DE119" s="365">
        <v>5895</v>
      </c>
      <c r="DF119" s="365">
        <v>5874</v>
      </c>
      <c r="DG119" s="365">
        <v>5900</v>
      </c>
      <c r="DH119" s="368">
        <v>5917</v>
      </c>
      <c r="DI119" s="368">
        <v>5901</v>
      </c>
      <c r="DJ119" s="368">
        <v>5874</v>
      </c>
      <c r="DK119" s="368">
        <v>5842</v>
      </c>
      <c r="DL119" s="368">
        <v>5818</v>
      </c>
      <c r="DM119" s="368">
        <v>5819</v>
      </c>
      <c r="DN119" s="368">
        <v>5811</v>
      </c>
      <c r="DO119" s="368">
        <v>5782</v>
      </c>
      <c r="DP119" s="368">
        <v>5768</v>
      </c>
      <c r="DQ119" s="368">
        <v>5791</v>
      </c>
      <c r="DR119" s="368">
        <v>5791</v>
      </c>
      <c r="DS119" s="368">
        <v>5808</v>
      </c>
      <c r="DT119" s="365">
        <v>5859</v>
      </c>
      <c r="DU119" s="365">
        <v>5871</v>
      </c>
      <c r="DV119" s="365">
        <v>5837</v>
      </c>
      <c r="DW119" s="365">
        <v>5828</v>
      </c>
      <c r="DX119" s="365">
        <v>5843</v>
      </c>
      <c r="DY119" s="365">
        <v>5848</v>
      </c>
      <c r="DZ119" s="365">
        <v>5860</v>
      </c>
      <c r="EA119" s="365">
        <v>5829</v>
      </c>
      <c r="EB119" s="365">
        <v>5831</v>
      </c>
      <c r="EC119" s="365">
        <v>5825</v>
      </c>
      <c r="ED119" s="365">
        <v>5824</v>
      </c>
      <c r="EE119" s="365">
        <v>5798</v>
      </c>
      <c r="EF119" s="368">
        <v>5819</v>
      </c>
      <c r="EG119" s="368">
        <v>5846</v>
      </c>
      <c r="EH119" s="368">
        <v>5798</v>
      </c>
      <c r="EI119" s="368">
        <v>5797</v>
      </c>
      <c r="EJ119" s="368">
        <v>5780</v>
      </c>
      <c r="EK119" s="368">
        <v>5775</v>
      </c>
      <c r="EL119" s="368">
        <v>5762</v>
      </c>
      <c r="EM119" s="368">
        <v>5753</v>
      </c>
      <c r="EN119" s="368">
        <v>5767</v>
      </c>
      <c r="EO119" s="368">
        <v>5734</v>
      </c>
      <c r="EP119" s="368">
        <v>5721</v>
      </c>
      <c r="EQ119" s="368">
        <v>5722</v>
      </c>
      <c r="ER119" s="365">
        <v>5740</v>
      </c>
      <c r="ES119" s="365">
        <v>5770</v>
      </c>
      <c r="ET119" s="365">
        <v>5714</v>
      </c>
      <c r="EU119" s="365">
        <v>5682</v>
      </c>
      <c r="EV119" s="365">
        <v>5641</v>
      </c>
      <c r="EW119" s="365">
        <v>5591</v>
      </c>
      <c r="EX119" s="365">
        <v>5626</v>
      </c>
      <c r="EY119" s="365">
        <v>5635</v>
      </c>
      <c r="EZ119" s="365">
        <v>5646</v>
      </c>
      <c r="FA119" s="365">
        <v>5656</v>
      </c>
      <c r="FB119" s="365">
        <v>5639</v>
      </c>
      <c r="FC119" s="365">
        <v>5657</v>
      </c>
      <c r="FD119" s="368">
        <v>5670</v>
      </c>
      <c r="FE119" s="368">
        <v>5734</v>
      </c>
      <c r="FF119" s="368">
        <v>5653</v>
      </c>
      <c r="FG119" s="368">
        <v>5623</v>
      </c>
      <c r="FH119" s="368">
        <v>5624</v>
      </c>
      <c r="FI119" s="368">
        <v>5623</v>
      </c>
      <c r="FJ119" s="368">
        <v>5644</v>
      </c>
      <c r="FK119" s="368">
        <v>5633</v>
      </c>
      <c r="FL119" s="368">
        <v>5625</v>
      </c>
      <c r="FM119" s="368">
        <v>5614</v>
      </c>
      <c r="FN119" s="368">
        <v>5588</v>
      </c>
      <c r="FO119" s="368">
        <v>5576</v>
      </c>
      <c r="FP119" s="365">
        <v>5601</v>
      </c>
      <c r="FQ119" s="365">
        <v>5610</v>
      </c>
      <c r="FR119" s="365">
        <v>5598</v>
      </c>
      <c r="FS119" s="365">
        <v>5566</v>
      </c>
      <c r="FT119" s="365">
        <v>5534</v>
      </c>
      <c r="FU119" s="365">
        <v>5542</v>
      </c>
      <c r="FV119" s="365">
        <v>5570</v>
      </c>
      <c r="FW119" s="365">
        <v>5563</v>
      </c>
      <c r="FX119" s="365">
        <v>5532</v>
      </c>
      <c r="FY119" s="365">
        <v>5566</v>
      </c>
      <c r="FZ119" s="365">
        <v>5572</v>
      </c>
      <c r="GA119" s="365">
        <v>5587</v>
      </c>
      <c r="GB119" s="365">
        <v>5597</v>
      </c>
      <c r="GC119" s="365">
        <v>5592</v>
      </c>
      <c r="GD119" s="365">
        <v>5550</v>
      </c>
      <c r="GE119" s="365">
        <v>5503</v>
      </c>
      <c r="GF119" s="374">
        <v>5499</v>
      </c>
      <c r="GG119" s="365">
        <v>5453</v>
      </c>
      <c r="GH119" s="315">
        <v>-46</v>
      </c>
      <c r="GI119" s="316">
        <v>99.163484269867297</v>
      </c>
      <c r="GJ119" s="315">
        <v>-134</v>
      </c>
      <c r="GK119" s="316">
        <v>97.601575085018794</v>
      </c>
    </row>
    <row r="120" spans="1:193" ht="15" outlineLevel="2">
      <c r="A120" s="363">
        <v>642</v>
      </c>
      <c r="B120" s="364" t="s">
        <v>538</v>
      </c>
      <c r="C120" s="335" t="s">
        <v>446</v>
      </c>
      <c r="D120" s="365">
        <v>11882</v>
      </c>
      <c r="E120" s="365">
        <v>11986</v>
      </c>
      <c r="F120" s="365">
        <v>12134</v>
      </c>
      <c r="G120" s="365">
        <v>12143</v>
      </c>
      <c r="H120" s="365">
        <v>12074</v>
      </c>
      <c r="I120" s="365">
        <v>12104</v>
      </c>
      <c r="J120" s="365">
        <v>12050</v>
      </c>
      <c r="K120" s="365">
        <v>12085</v>
      </c>
      <c r="L120" s="365">
        <v>12282</v>
      </c>
      <c r="M120" s="365">
        <v>12409</v>
      </c>
      <c r="N120" s="365">
        <v>12579</v>
      </c>
      <c r="O120" s="365">
        <v>12674</v>
      </c>
      <c r="P120" s="368">
        <v>12783</v>
      </c>
      <c r="Q120" s="368">
        <v>12885</v>
      </c>
      <c r="R120" s="371">
        <v>13058</v>
      </c>
      <c r="S120" s="368">
        <v>13401</v>
      </c>
      <c r="T120" s="368">
        <v>13490</v>
      </c>
      <c r="U120" s="368">
        <v>13531</v>
      </c>
      <c r="V120" s="368">
        <v>13591</v>
      </c>
      <c r="W120" s="368">
        <v>13486</v>
      </c>
      <c r="X120" s="368">
        <v>13540</v>
      </c>
      <c r="Y120" s="368">
        <v>13683</v>
      </c>
      <c r="Z120" s="368">
        <v>13710</v>
      </c>
      <c r="AA120" s="368">
        <v>13664</v>
      </c>
      <c r="AB120" s="365">
        <v>13706</v>
      </c>
      <c r="AC120" s="365">
        <v>13727</v>
      </c>
      <c r="AD120" s="365">
        <v>13715</v>
      </c>
      <c r="AE120" s="365">
        <v>13696</v>
      </c>
      <c r="AF120" s="365">
        <v>13636</v>
      </c>
      <c r="AG120" s="365">
        <v>13636</v>
      </c>
      <c r="AH120" s="365">
        <v>13634</v>
      </c>
      <c r="AI120" s="365">
        <v>13649</v>
      </c>
      <c r="AJ120" s="365">
        <v>13694</v>
      </c>
      <c r="AK120" s="365">
        <v>13693</v>
      </c>
      <c r="AL120" s="365">
        <v>13748</v>
      </c>
      <c r="AM120" s="365">
        <v>13776</v>
      </c>
      <c r="AN120" s="368">
        <v>13830</v>
      </c>
      <c r="AO120" s="368">
        <v>14139</v>
      </c>
      <c r="AP120" s="368">
        <v>14097</v>
      </c>
      <c r="AQ120" s="368">
        <v>14058</v>
      </c>
      <c r="AR120" s="368">
        <v>14110</v>
      </c>
      <c r="AS120" s="368">
        <v>14092</v>
      </c>
      <c r="AT120" s="368">
        <v>14093</v>
      </c>
      <c r="AU120" s="368">
        <v>14069</v>
      </c>
      <c r="AV120" s="368">
        <v>13965</v>
      </c>
      <c r="AW120" s="368">
        <v>13995</v>
      </c>
      <c r="AX120" s="368">
        <v>14040</v>
      </c>
      <c r="AY120" s="368">
        <v>14045</v>
      </c>
      <c r="AZ120" s="365">
        <v>14028</v>
      </c>
      <c r="BA120" s="365">
        <v>14004</v>
      </c>
      <c r="BB120" s="365">
        <v>13955</v>
      </c>
      <c r="BC120" s="365">
        <v>13801</v>
      </c>
      <c r="BD120" s="365">
        <v>13858</v>
      </c>
      <c r="BE120" s="365">
        <v>13797</v>
      </c>
      <c r="BF120" s="365">
        <v>13821</v>
      </c>
      <c r="BG120" s="365">
        <v>13652</v>
      </c>
      <c r="BH120" s="365">
        <v>13724</v>
      </c>
      <c r="BI120" s="365">
        <v>13713</v>
      </c>
      <c r="BJ120" s="365">
        <v>13705</v>
      </c>
      <c r="BK120" s="365">
        <v>13731</v>
      </c>
      <c r="BL120" s="368">
        <v>13749</v>
      </c>
      <c r="BM120" s="368">
        <v>13769</v>
      </c>
      <c r="BN120" s="368">
        <v>13774</v>
      </c>
      <c r="BO120" s="368">
        <v>13736</v>
      </c>
      <c r="BP120" s="368">
        <v>13794</v>
      </c>
      <c r="BQ120" s="368">
        <v>13722</v>
      </c>
      <c r="BR120" s="368">
        <v>13571</v>
      </c>
      <c r="BS120" s="368">
        <v>13529</v>
      </c>
      <c r="BT120" s="368">
        <v>13507</v>
      </c>
      <c r="BU120" s="368">
        <v>13417</v>
      </c>
      <c r="BV120" s="368">
        <v>13408</v>
      </c>
      <c r="BW120" s="368">
        <v>13389</v>
      </c>
      <c r="BX120" s="365">
        <v>13383</v>
      </c>
      <c r="BY120" s="365">
        <v>13319</v>
      </c>
      <c r="BZ120" s="365">
        <v>13212</v>
      </c>
      <c r="CA120" s="365">
        <v>13160</v>
      </c>
      <c r="CB120" s="365">
        <v>13104</v>
      </c>
      <c r="CC120" s="365">
        <v>12909</v>
      </c>
      <c r="CD120" s="365">
        <v>12824</v>
      </c>
      <c r="CE120" s="365">
        <v>12817</v>
      </c>
      <c r="CF120" s="365">
        <v>12800</v>
      </c>
      <c r="CG120" s="365">
        <v>12787</v>
      </c>
      <c r="CH120" s="365">
        <v>12779</v>
      </c>
      <c r="CI120" s="365">
        <v>12805</v>
      </c>
      <c r="CJ120" s="368">
        <v>12812</v>
      </c>
      <c r="CK120" s="368">
        <v>12810</v>
      </c>
      <c r="CL120" s="368">
        <v>12784</v>
      </c>
      <c r="CM120" s="368">
        <v>12766</v>
      </c>
      <c r="CN120" s="368">
        <v>12803</v>
      </c>
      <c r="CO120" s="368">
        <v>12861</v>
      </c>
      <c r="CP120" s="368">
        <v>12924</v>
      </c>
      <c r="CQ120" s="368">
        <v>12915</v>
      </c>
      <c r="CR120" s="368">
        <v>13058</v>
      </c>
      <c r="CS120" s="368">
        <v>13091</v>
      </c>
      <c r="CT120" s="368">
        <v>13092</v>
      </c>
      <c r="CU120" s="368">
        <v>13109</v>
      </c>
      <c r="CV120" s="365">
        <v>13116</v>
      </c>
      <c r="CW120" s="365">
        <v>13091</v>
      </c>
      <c r="CX120" s="365">
        <v>13045</v>
      </c>
      <c r="CY120" s="365">
        <v>13013</v>
      </c>
      <c r="CZ120" s="365">
        <v>13043</v>
      </c>
      <c r="DA120" s="365">
        <v>13025</v>
      </c>
      <c r="DB120" s="365">
        <v>13036</v>
      </c>
      <c r="DC120" s="365">
        <v>12940</v>
      </c>
      <c r="DD120" s="365">
        <v>12916</v>
      </c>
      <c r="DE120" s="365">
        <v>12923</v>
      </c>
      <c r="DF120" s="365">
        <v>12957</v>
      </c>
      <c r="DG120" s="365">
        <v>12919</v>
      </c>
      <c r="DH120" s="368">
        <v>12906</v>
      </c>
      <c r="DI120" s="368">
        <v>12883</v>
      </c>
      <c r="DJ120" s="368">
        <v>13099</v>
      </c>
      <c r="DK120" s="368">
        <v>12990</v>
      </c>
      <c r="DL120" s="368">
        <v>12891</v>
      </c>
      <c r="DM120" s="368">
        <v>12843</v>
      </c>
      <c r="DN120" s="368">
        <v>12813</v>
      </c>
      <c r="DO120" s="368">
        <v>12795</v>
      </c>
      <c r="DP120" s="368">
        <v>12826</v>
      </c>
      <c r="DQ120" s="368">
        <v>12805</v>
      </c>
      <c r="DR120" s="368">
        <v>12780</v>
      </c>
      <c r="DS120" s="368">
        <v>12810</v>
      </c>
      <c r="DT120" s="365">
        <v>12891</v>
      </c>
      <c r="DU120" s="365">
        <v>12979</v>
      </c>
      <c r="DV120" s="365">
        <v>12936</v>
      </c>
      <c r="DW120" s="365">
        <v>12974</v>
      </c>
      <c r="DX120" s="365">
        <v>13033</v>
      </c>
      <c r="DY120" s="365">
        <v>13074</v>
      </c>
      <c r="DZ120" s="365">
        <v>13084</v>
      </c>
      <c r="EA120" s="365">
        <v>13023</v>
      </c>
      <c r="EB120" s="365">
        <v>13056</v>
      </c>
      <c r="EC120" s="365">
        <v>13009</v>
      </c>
      <c r="ED120" s="365">
        <v>12946</v>
      </c>
      <c r="EE120" s="365">
        <v>12956</v>
      </c>
      <c r="EF120" s="368">
        <v>13007</v>
      </c>
      <c r="EG120" s="368">
        <v>12997</v>
      </c>
      <c r="EH120" s="368">
        <v>12983</v>
      </c>
      <c r="EI120" s="368">
        <v>12982</v>
      </c>
      <c r="EJ120" s="368">
        <v>12936</v>
      </c>
      <c r="EK120" s="368">
        <v>12926</v>
      </c>
      <c r="EL120" s="368">
        <v>12919</v>
      </c>
      <c r="EM120" s="368">
        <v>12926</v>
      </c>
      <c r="EN120" s="368">
        <v>12873</v>
      </c>
      <c r="EO120" s="368">
        <v>12835</v>
      </c>
      <c r="EP120" s="368">
        <v>12901</v>
      </c>
      <c r="EQ120" s="368">
        <v>12854</v>
      </c>
      <c r="ER120" s="365">
        <v>12862</v>
      </c>
      <c r="ES120" s="365">
        <v>12851</v>
      </c>
      <c r="ET120" s="365">
        <v>12866</v>
      </c>
      <c r="EU120" s="365">
        <v>12834</v>
      </c>
      <c r="EV120" s="365">
        <v>12861</v>
      </c>
      <c r="EW120" s="365">
        <v>12781</v>
      </c>
      <c r="EX120" s="365">
        <v>12857</v>
      </c>
      <c r="EY120" s="365">
        <v>12738</v>
      </c>
      <c r="EZ120" s="365">
        <v>12682</v>
      </c>
      <c r="FA120" s="365">
        <v>12721</v>
      </c>
      <c r="FB120" s="365">
        <v>12752</v>
      </c>
      <c r="FC120" s="365">
        <v>12832</v>
      </c>
      <c r="FD120" s="368">
        <v>12905</v>
      </c>
      <c r="FE120" s="368">
        <v>12921</v>
      </c>
      <c r="FF120" s="368">
        <v>12855</v>
      </c>
      <c r="FG120" s="368">
        <v>12830</v>
      </c>
      <c r="FH120" s="368">
        <v>12769</v>
      </c>
      <c r="FI120" s="368">
        <v>12686</v>
      </c>
      <c r="FJ120" s="368">
        <v>12643</v>
      </c>
      <c r="FK120" s="368">
        <v>12604</v>
      </c>
      <c r="FL120" s="368">
        <v>12554</v>
      </c>
      <c r="FM120" s="368">
        <v>12536</v>
      </c>
      <c r="FN120" s="368">
        <v>12541</v>
      </c>
      <c r="FO120" s="368">
        <v>12555</v>
      </c>
      <c r="FP120" s="365">
        <v>12625</v>
      </c>
      <c r="FQ120" s="365">
        <v>12646</v>
      </c>
      <c r="FR120" s="365">
        <v>12594</v>
      </c>
      <c r="FS120" s="365">
        <v>12510</v>
      </c>
      <c r="FT120" s="365">
        <v>11610</v>
      </c>
      <c r="FU120" s="365">
        <v>12475</v>
      </c>
      <c r="FV120" s="365">
        <v>12423</v>
      </c>
      <c r="FW120" s="365">
        <v>12294</v>
      </c>
      <c r="FX120" s="365">
        <v>12225</v>
      </c>
      <c r="FY120" s="365">
        <v>12264</v>
      </c>
      <c r="FZ120" s="365">
        <v>12277</v>
      </c>
      <c r="GA120" s="365">
        <v>12339</v>
      </c>
      <c r="GB120" s="365">
        <v>12428</v>
      </c>
      <c r="GC120" s="365">
        <v>12482</v>
      </c>
      <c r="GD120" s="365">
        <v>12484</v>
      </c>
      <c r="GE120" s="365">
        <v>12434</v>
      </c>
      <c r="GF120" s="374">
        <v>12427</v>
      </c>
      <c r="GG120" s="365">
        <v>12221</v>
      </c>
      <c r="GH120" s="315">
        <v>-206</v>
      </c>
      <c r="GI120" s="316">
        <v>98.342319143799799</v>
      </c>
      <c r="GJ120" s="315">
        <v>-118</v>
      </c>
      <c r="GK120" s="316">
        <v>99.043682632304098</v>
      </c>
    </row>
    <row r="121" spans="1:193" ht="15" outlineLevel="2">
      <c r="A121" s="363">
        <v>679</v>
      </c>
      <c r="B121" s="364" t="s">
        <v>538</v>
      </c>
      <c r="C121" s="335" t="s">
        <v>601</v>
      </c>
      <c r="D121" s="365">
        <v>14723</v>
      </c>
      <c r="E121" s="365">
        <v>14704</v>
      </c>
      <c r="F121" s="365">
        <v>14704</v>
      </c>
      <c r="G121" s="365">
        <v>14594</v>
      </c>
      <c r="H121" s="365">
        <v>14479</v>
      </c>
      <c r="I121" s="365">
        <v>14652</v>
      </c>
      <c r="J121" s="365">
        <v>14397</v>
      </c>
      <c r="K121" s="365">
        <v>14463</v>
      </c>
      <c r="L121" s="365">
        <v>14244</v>
      </c>
      <c r="M121" s="365">
        <v>14273</v>
      </c>
      <c r="N121" s="365">
        <v>14278</v>
      </c>
      <c r="O121" s="365">
        <v>14316</v>
      </c>
      <c r="P121" s="368">
        <v>14252</v>
      </c>
      <c r="Q121" s="368">
        <v>14143</v>
      </c>
      <c r="R121" s="371">
        <v>14433</v>
      </c>
      <c r="S121" s="368">
        <v>14496</v>
      </c>
      <c r="T121" s="368">
        <v>14544</v>
      </c>
      <c r="U121" s="368">
        <v>14482</v>
      </c>
      <c r="V121" s="368">
        <v>14246</v>
      </c>
      <c r="W121" s="368">
        <v>14205</v>
      </c>
      <c r="X121" s="368">
        <v>14272</v>
      </c>
      <c r="Y121" s="368">
        <v>14316</v>
      </c>
      <c r="Z121" s="368">
        <v>14260</v>
      </c>
      <c r="AA121" s="368">
        <v>14149</v>
      </c>
      <c r="AB121" s="365">
        <v>14249</v>
      </c>
      <c r="AC121" s="365">
        <v>14284</v>
      </c>
      <c r="AD121" s="365">
        <v>14260</v>
      </c>
      <c r="AE121" s="365">
        <v>14164</v>
      </c>
      <c r="AF121" s="365">
        <v>14232</v>
      </c>
      <c r="AG121" s="365">
        <v>14037</v>
      </c>
      <c r="AH121" s="365">
        <v>14031</v>
      </c>
      <c r="AI121" s="365">
        <v>13971</v>
      </c>
      <c r="AJ121" s="365">
        <v>13981</v>
      </c>
      <c r="AK121" s="365">
        <v>14161</v>
      </c>
      <c r="AL121" s="365">
        <v>14093</v>
      </c>
      <c r="AM121" s="365">
        <v>14108</v>
      </c>
      <c r="AN121" s="368">
        <v>14109</v>
      </c>
      <c r="AO121" s="368">
        <v>14238</v>
      </c>
      <c r="AP121" s="368">
        <v>14258</v>
      </c>
      <c r="AQ121" s="368">
        <v>14215</v>
      </c>
      <c r="AR121" s="368">
        <v>14351</v>
      </c>
      <c r="AS121" s="368">
        <v>14358</v>
      </c>
      <c r="AT121" s="368">
        <v>14303</v>
      </c>
      <c r="AU121" s="368">
        <v>14353</v>
      </c>
      <c r="AV121" s="368">
        <v>14327</v>
      </c>
      <c r="AW121" s="368">
        <v>14344</v>
      </c>
      <c r="AX121" s="368">
        <v>14351</v>
      </c>
      <c r="AY121" s="368">
        <v>14420</v>
      </c>
      <c r="AZ121" s="365">
        <v>14460</v>
      </c>
      <c r="BA121" s="365">
        <v>14527</v>
      </c>
      <c r="BB121" s="365">
        <v>14490</v>
      </c>
      <c r="BC121" s="365">
        <v>14465</v>
      </c>
      <c r="BD121" s="365">
        <v>14480</v>
      </c>
      <c r="BE121" s="365">
        <v>14399</v>
      </c>
      <c r="BF121" s="365">
        <v>14258</v>
      </c>
      <c r="BG121" s="365">
        <v>14127</v>
      </c>
      <c r="BH121" s="365">
        <v>14121</v>
      </c>
      <c r="BI121" s="365">
        <v>14034</v>
      </c>
      <c r="BJ121" s="365">
        <v>14191</v>
      </c>
      <c r="BK121" s="365">
        <v>14318</v>
      </c>
      <c r="BL121" s="368">
        <v>14350</v>
      </c>
      <c r="BM121" s="368">
        <v>14433</v>
      </c>
      <c r="BN121" s="368">
        <v>14407</v>
      </c>
      <c r="BO121" s="368">
        <v>14420</v>
      </c>
      <c r="BP121" s="368">
        <v>14479</v>
      </c>
      <c r="BQ121" s="368">
        <v>14492</v>
      </c>
      <c r="BR121" s="368">
        <v>14330</v>
      </c>
      <c r="BS121" s="368">
        <v>14267</v>
      </c>
      <c r="BT121" s="368">
        <v>14282</v>
      </c>
      <c r="BU121" s="368">
        <v>14269</v>
      </c>
      <c r="BV121" s="368">
        <v>14210</v>
      </c>
      <c r="BW121" s="368">
        <v>14240</v>
      </c>
      <c r="BX121" s="365">
        <v>14121</v>
      </c>
      <c r="BY121" s="365">
        <v>14013</v>
      </c>
      <c r="BZ121" s="365">
        <v>13844</v>
      </c>
      <c r="CA121" s="365">
        <v>13711</v>
      </c>
      <c r="CB121" s="365">
        <v>13642</v>
      </c>
      <c r="CC121" s="365">
        <v>13378</v>
      </c>
      <c r="CD121" s="365">
        <v>13427</v>
      </c>
      <c r="CE121" s="365">
        <v>13398</v>
      </c>
      <c r="CF121" s="365">
        <v>13316</v>
      </c>
      <c r="CG121" s="365">
        <v>13257</v>
      </c>
      <c r="CH121" s="365">
        <v>13246</v>
      </c>
      <c r="CI121" s="365">
        <v>13225</v>
      </c>
      <c r="CJ121" s="368">
        <v>13220</v>
      </c>
      <c r="CK121" s="368">
        <v>13189</v>
      </c>
      <c r="CL121" s="368">
        <v>13142</v>
      </c>
      <c r="CM121" s="368">
        <v>13057</v>
      </c>
      <c r="CN121" s="368">
        <v>13118</v>
      </c>
      <c r="CO121" s="368">
        <v>13231</v>
      </c>
      <c r="CP121" s="368">
        <v>13286</v>
      </c>
      <c r="CQ121" s="368">
        <v>13309</v>
      </c>
      <c r="CR121" s="368">
        <v>13247</v>
      </c>
      <c r="CS121" s="368">
        <v>13289</v>
      </c>
      <c r="CT121" s="368">
        <v>13356</v>
      </c>
      <c r="CU121" s="368">
        <v>13407</v>
      </c>
      <c r="CV121" s="365">
        <v>13391</v>
      </c>
      <c r="CW121" s="365">
        <v>13370</v>
      </c>
      <c r="CX121" s="365">
        <v>13324</v>
      </c>
      <c r="CY121" s="365">
        <v>13328</v>
      </c>
      <c r="CZ121" s="365">
        <v>13340</v>
      </c>
      <c r="DA121" s="365">
        <v>13342</v>
      </c>
      <c r="DB121" s="365">
        <v>13355</v>
      </c>
      <c r="DC121" s="365">
        <v>13275</v>
      </c>
      <c r="DD121" s="365">
        <v>13339</v>
      </c>
      <c r="DE121" s="365">
        <v>13285</v>
      </c>
      <c r="DF121" s="365">
        <v>13267</v>
      </c>
      <c r="DG121" s="365">
        <v>13260</v>
      </c>
      <c r="DH121" s="368">
        <v>13321</v>
      </c>
      <c r="DI121" s="368">
        <v>13306</v>
      </c>
      <c r="DJ121" s="368">
        <v>13308</v>
      </c>
      <c r="DK121" s="368">
        <v>13299</v>
      </c>
      <c r="DL121" s="368">
        <v>13271</v>
      </c>
      <c r="DM121" s="368">
        <v>13222</v>
      </c>
      <c r="DN121" s="368">
        <v>13167</v>
      </c>
      <c r="DO121" s="368">
        <v>13148</v>
      </c>
      <c r="DP121" s="368">
        <v>13141</v>
      </c>
      <c r="DQ121" s="368">
        <v>13057</v>
      </c>
      <c r="DR121" s="368">
        <v>12967</v>
      </c>
      <c r="DS121" s="368">
        <v>13004</v>
      </c>
      <c r="DT121" s="365">
        <v>12995</v>
      </c>
      <c r="DU121" s="365">
        <v>13086</v>
      </c>
      <c r="DV121" s="365">
        <v>13127</v>
      </c>
      <c r="DW121" s="365">
        <v>13136</v>
      </c>
      <c r="DX121" s="365">
        <v>13251</v>
      </c>
      <c r="DY121" s="365">
        <v>13326</v>
      </c>
      <c r="DZ121" s="365">
        <v>13357</v>
      </c>
      <c r="EA121" s="365">
        <v>13204</v>
      </c>
      <c r="EB121" s="365">
        <v>13187</v>
      </c>
      <c r="EC121" s="365">
        <v>13097</v>
      </c>
      <c r="ED121" s="365">
        <v>13013</v>
      </c>
      <c r="EE121" s="365">
        <v>12924</v>
      </c>
      <c r="EF121" s="368">
        <v>12926</v>
      </c>
      <c r="EG121" s="368">
        <v>12893</v>
      </c>
      <c r="EH121" s="368">
        <v>12835</v>
      </c>
      <c r="EI121" s="368">
        <v>12825</v>
      </c>
      <c r="EJ121" s="368">
        <v>12768</v>
      </c>
      <c r="EK121" s="368">
        <v>12749</v>
      </c>
      <c r="EL121" s="368">
        <v>12730</v>
      </c>
      <c r="EM121" s="368">
        <v>12706</v>
      </c>
      <c r="EN121" s="368">
        <v>12756</v>
      </c>
      <c r="EO121" s="368">
        <v>12745</v>
      </c>
      <c r="EP121" s="368">
        <v>12759</v>
      </c>
      <c r="EQ121" s="368">
        <v>12781</v>
      </c>
      <c r="ER121" s="365">
        <v>12778</v>
      </c>
      <c r="ES121" s="365">
        <v>12739</v>
      </c>
      <c r="ET121" s="365">
        <v>12673</v>
      </c>
      <c r="EU121" s="365">
        <v>12618</v>
      </c>
      <c r="EV121" s="365">
        <v>12683</v>
      </c>
      <c r="EW121" s="365">
        <v>12631</v>
      </c>
      <c r="EX121" s="365">
        <v>12923</v>
      </c>
      <c r="EY121" s="365">
        <v>12919</v>
      </c>
      <c r="EZ121" s="365">
        <v>12838</v>
      </c>
      <c r="FA121" s="365">
        <v>12871</v>
      </c>
      <c r="FB121" s="365">
        <v>12850</v>
      </c>
      <c r="FC121" s="365">
        <v>12898</v>
      </c>
      <c r="FD121" s="368">
        <v>12987</v>
      </c>
      <c r="FE121" s="368">
        <v>12940</v>
      </c>
      <c r="FF121" s="368">
        <v>12851</v>
      </c>
      <c r="FG121" s="368">
        <v>12802</v>
      </c>
      <c r="FH121" s="368">
        <v>12792</v>
      </c>
      <c r="FI121" s="368">
        <v>12736</v>
      </c>
      <c r="FJ121" s="368">
        <v>12700</v>
      </c>
      <c r="FK121" s="368">
        <v>12721</v>
      </c>
      <c r="FL121" s="368">
        <v>12762</v>
      </c>
      <c r="FM121" s="368">
        <v>12751</v>
      </c>
      <c r="FN121" s="368">
        <v>12723</v>
      </c>
      <c r="FO121" s="368">
        <v>12711</v>
      </c>
      <c r="FP121" s="365">
        <v>12764</v>
      </c>
      <c r="FQ121" s="365">
        <v>12706</v>
      </c>
      <c r="FR121" s="365">
        <v>12699</v>
      </c>
      <c r="FS121" s="365">
        <v>12649</v>
      </c>
      <c r="FT121" s="365">
        <v>12649</v>
      </c>
      <c r="FU121" s="365">
        <v>12640</v>
      </c>
      <c r="FV121" s="365">
        <v>12664</v>
      </c>
      <c r="FW121" s="365">
        <v>12682</v>
      </c>
      <c r="FX121" s="365">
        <v>12668</v>
      </c>
      <c r="FY121" s="365">
        <v>12698</v>
      </c>
      <c r="FZ121" s="365">
        <v>12656</v>
      </c>
      <c r="GA121" s="365">
        <v>12659</v>
      </c>
      <c r="GB121" s="365">
        <v>12685</v>
      </c>
      <c r="GC121" s="365">
        <v>12626</v>
      </c>
      <c r="GD121" s="365">
        <v>12535</v>
      </c>
      <c r="GE121" s="365">
        <v>12525</v>
      </c>
      <c r="GF121" s="374">
        <v>12566</v>
      </c>
      <c r="GG121" s="365">
        <v>12320</v>
      </c>
      <c r="GH121" s="315">
        <v>-246</v>
      </c>
      <c r="GI121" s="316">
        <v>98.042336463472907</v>
      </c>
      <c r="GJ121" s="315">
        <v>-339</v>
      </c>
      <c r="GK121" s="316">
        <v>97.322063354135395</v>
      </c>
    </row>
    <row r="122" spans="1:193" ht="15" outlineLevel="2">
      <c r="A122" s="363">
        <v>789</v>
      </c>
      <c r="B122" s="364" t="s">
        <v>538</v>
      </c>
      <c r="C122" s="335" t="s">
        <v>602</v>
      </c>
      <c r="D122" s="365">
        <v>9184</v>
      </c>
      <c r="E122" s="365">
        <v>9156</v>
      </c>
      <c r="F122" s="365">
        <v>9190</v>
      </c>
      <c r="G122" s="365">
        <v>9133</v>
      </c>
      <c r="H122" s="365">
        <v>9190</v>
      </c>
      <c r="I122" s="365">
        <v>9265</v>
      </c>
      <c r="J122" s="365">
        <v>9218</v>
      </c>
      <c r="K122" s="365">
        <v>9213</v>
      </c>
      <c r="L122" s="365">
        <v>9168</v>
      </c>
      <c r="M122" s="365">
        <v>9231</v>
      </c>
      <c r="N122" s="365">
        <v>9150</v>
      </c>
      <c r="O122" s="365">
        <v>9197</v>
      </c>
      <c r="P122" s="368">
        <v>9087</v>
      </c>
      <c r="Q122" s="368">
        <v>9096</v>
      </c>
      <c r="R122" s="371">
        <v>9197</v>
      </c>
      <c r="S122" s="368">
        <v>9142</v>
      </c>
      <c r="T122" s="368">
        <v>9150</v>
      </c>
      <c r="U122" s="368">
        <v>9136</v>
      </c>
      <c r="V122" s="368">
        <v>9243</v>
      </c>
      <c r="W122" s="368">
        <v>9269</v>
      </c>
      <c r="X122" s="368">
        <v>9371</v>
      </c>
      <c r="Y122" s="368">
        <v>9343</v>
      </c>
      <c r="Z122" s="368">
        <v>9333</v>
      </c>
      <c r="AA122" s="368">
        <v>9306</v>
      </c>
      <c r="AB122" s="365">
        <v>9376</v>
      </c>
      <c r="AC122" s="365">
        <v>9376</v>
      </c>
      <c r="AD122" s="365">
        <v>9442</v>
      </c>
      <c r="AE122" s="365">
        <v>9428</v>
      </c>
      <c r="AF122" s="365">
        <v>9475</v>
      </c>
      <c r="AG122" s="365">
        <v>9456</v>
      </c>
      <c r="AH122" s="365">
        <v>9404</v>
      </c>
      <c r="AI122" s="365">
        <v>9457</v>
      </c>
      <c r="AJ122" s="365">
        <v>9654</v>
      </c>
      <c r="AK122" s="365">
        <v>9693</v>
      </c>
      <c r="AL122" s="365">
        <v>9622</v>
      </c>
      <c r="AM122" s="365">
        <v>9652</v>
      </c>
      <c r="AN122" s="368">
        <v>9637</v>
      </c>
      <c r="AO122" s="368">
        <v>9747</v>
      </c>
      <c r="AP122" s="368">
        <v>9786</v>
      </c>
      <c r="AQ122" s="368">
        <v>9765</v>
      </c>
      <c r="AR122" s="368">
        <v>9735</v>
      </c>
      <c r="AS122" s="368">
        <v>9750</v>
      </c>
      <c r="AT122" s="368">
        <v>9725</v>
      </c>
      <c r="AU122" s="368">
        <v>9743</v>
      </c>
      <c r="AV122" s="368">
        <v>9688</v>
      </c>
      <c r="AW122" s="368">
        <v>9604</v>
      </c>
      <c r="AX122" s="368">
        <v>9586</v>
      </c>
      <c r="AY122" s="368">
        <v>9580</v>
      </c>
      <c r="AZ122" s="365">
        <v>9620</v>
      </c>
      <c r="BA122" s="365">
        <v>9628</v>
      </c>
      <c r="BB122" s="365">
        <v>9587</v>
      </c>
      <c r="BC122" s="365">
        <v>9543</v>
      </c>
      <c r="BD122" s="365">
        <v>9506</v>
      </c>
      <c r="BE122" s="365">
        <v>9496</v>
      </c>
      <c r="BF122" s="365">
        <v>9506</v>
      </c>
      <c r="BG122" s="365">
        <v>9501</v>
      </c>
      <c r="BH122" s="365">
        <v>9449</v>
      </c>
      <c r="BI122" s="365">
        <v>9425</v>
      </c>
      <c r="BJ122" s="365">
        <v>9633</v>
      </c>
      <c r="BK122" s="365">
        <v>9751</v>
      </c>
      <c r="BL122" s="368">
        <v>9737</v>
      </c>
      <c r="BM122" s="368">
        <v>9822</v>
      </c>
      <c r="BN122" s="368">
        <v>9741</v>
      </c>
      <c r="BO122" s="368">
        <v>9762</v>
      </c>
      <c r="BP122" s="368">
        <v>9797</v>
      </c>
      <c r="BQ122" s="368">
        <v>9801</v>
      </c>
      <c r="BR122" s="368">
        <v>9798</v>
      </c>
      <c r="BS122" s="368">
        <v>9802</v>
      </c>
      <c r="BT122" s="368">
        <v>9812</v>
      </c>
      <c r="BU122" s="368">
        <v>9791</v>
      </c>
      <c r="BV122" s="368">
        <v>9794</v>
      </c>
      <c r="BW122" s="368">
        <v>9808</v>
      </c>
      <c r="BX122" s="365">
        <v>9700</v>
      </c>
      <c r="BY122" s="365">
        <v>9680</v>
      </c>
      <c r="BZ122" s="365">
        <v>9561</v>
      </c>
      <c r="CA122" s="365">
        <v>9495</v>
      </c>
      <c r="CB122" s="365">
        <v>9473</v>
      </c>
      <c r="CC122" s="365">
        <v>9196</v>
      </c>
      <c r="CD122" s="365">
        <v>9222</v>
      </c>
      <c r="CE122" s="365">
        <v>9228</v>
      </c>
      <c r="CF122" s="365">
        <v>9154</v>
      </c>
      <c r="CG122" s="365">
        <v>9134</v>
      </c>
      <c r="CH122" s="365">
        <v>9137</v>
      </c>
      <c r="CI122" s="365">
        <v>9066</v>
      </c>
      <c r="CJ122" s="368">
        <v>9028</v>
      </c>
      <c r="CK122" s="368">
        <v>9082</v>
      </c>
      <c r="CL122" s="368">
        <v>9104</v>
      </c>
      <c r="CM122" s="368">
        <v>9109</v>
      </c>
      <c r="CN122" s="368">
        <v>9125</v>
      </c>
      <c r="CO122" s="368">
        <v>9094</v>
      </c>
      <c r="CP122" s="368">
        <v>9076</v>
      </c>
      <c r="CQ122" s="368">
        <v>8960</v>
      </c>
      <c r="CR122" s="368">
        <v>9096</v>
      </c>
      <c r="CS122" s="368">
        <v>9055</v>
      </c>
      <c r="CT122" s="368">
        <v>9026</v>
      </c>
      <c r="CU122" s="368">
        <v>8966</v>
      </c>
      <c r="CV122" s="365">
        <v>8989</v>
      </c>
      <c r="CW122" s="365">
        <v>9038</v>
      </c>
      <c r="CX122" s="365">
        <v>8980</v>
      </c>
      <c r="CY122" s="365">
        <v>8952</v>
      </c>
      <c r="CZ122" s="365">
        <v>8979</v>
      </c>
      <c r="DA122" s="365">
        <v>8992</v>
      </c>
      <c r="DB122" s="365">
        <v>8961</v>
      </c>
      <c r="DC122" s="365">
        <v>8967</v>
      </c>
      <c r="DD122" s="365">
        <v>8995</v>
      </c>
      <c r="DE122" s="365">
        <v>8995</v>
      </c>
      <c r="DF122" s="365">
        <v>9033</v>
      </c>
      <c r="DG122" s="365">
        <v>9044</v>
      </c>
      <c r="DH122" s="368">
        <v>9083</v>
      </c>
      <c r="DI122" s="368">
        <v>9106</v>
      </c>
      <c r="DJ122" s="368">
        <v>9179</v>
      </c>
      <c r="DK122" s="368">
        <v>9060</v>
      </c>
      <c r="DL122" s="368">
        <v>9042</v>
      </c>
      <c r="DM122" s="368">
        <v>9003</v>
      </c>
      <c r="DN122" s="368">
        <v>8963</v>
      </c>
      <c r="DO122" s="368">
        <v>9042</v>
      </c>
      <c r="DP122" s="368">
        <v>9053</v>
      </c>
      <c r="DQ122" s="368">
        <v>9023</v>
      </c>
      <c r="DR122" s="368">
        <v>9001</v>
      </c>
      <c r="DS122" s="368">
        <v>8982</v>
      </c>
      <c r="DT122" s="365">
        <v>8977</v>
      </c>
      <c r="DU122" s="365">
        <v>9110</v>
      </c>
      <c r="DV122" s="365">
        <v>9123</v>
      </c>
      <c r="DW122" s="365">
        <v>9083</v>
      </c>
      <c r="DX122" s="365">
        <v>9126</v>
      </c>
      <c r="DY122" s="365">
        <v>9116</v>
      </c>
      <c r="DZ122" s="365">
        <v>9126</v>
      </c>
      <c r="EA122" s="365">
        <v>9070</v>
      </c>
      <c r="EB122" s="365">
        <v>9094</v>
      </c>
      <c r="EC122" s="365">
        <v>9053</v>
      </c>
      <c r="ED122" s="365">
        <v>9030</v>
      </c>
      <c r="EE122" s="365">
        <v>8978</v>
      </c>
      <c r="EF122" s="368">
        <v>8973</v>
      </c>
      <c r="EG122" s="368">
        <v>9015</v>
      </c>
      <c r="EH122" s="368">
        <v>8969</v>
      </c>
      <c r="EI122" s="368">
        <v>8999</v>
      </c>
      <c r="EJ122" s="368">
        <v>9028</v>
      </c>
      <c r="EK122" s="368">
        <v>9019</v>
      </c>
      <c r="EL122" s="368">
        <v>8995</v>
      </c>
      <c r="EM122" s="368">
        <v>9063</v>
      </c>
      <c r="EN122" s="368">
        <v>9233</v>
      </c>
      <c r="EO122" s="368">
        <v>9241</v>
      </c>
      <c r="EP122" s="368">
        <v>9189</v>
      </c>
      <c r="EQ122" s="368">
        <v>9187</v>
      </c>
      <c r="ER122" s="365">
        <v>9215</v>
      </c>
      <c r="ES122" s="365">
        <v>9264</v>
      </c>
      <c r="ET122" s="365">
        <v>9152</v>
      </c>
      <c r="EU122" s="365">
        <v>9123</v>
      </c>
      <c r="EV122" s="365">
        <v>9122</v>
      </c>
      <c r="EW122" s="365">
        <v>9098</v>
      </c>
      <c r="EX122" s="365">
        <v>9305</v>
      </c>
      <c r="EY122" s="365">
        <v>9297</v>
      </c>
      <c r="EZ122" s="365">
        <v>9209</v>
      </c>
      <c r="FA122" s="365">
        <v>9259</v>
      </c>
      <c r="FB122" s="365">
        <v>9243</v>
      </c>
      <c r="FC122" s="365">
        <v>9230</v>
      </c>
      <c r="FD122" s="368">
        <v>9293</v>
      </c>
      <c r="FE122" s="368">
        <v>9317</v>
      </c>
      <c r="FF122" s="368">
        <v>9187</v>
      </c>
      <c r="FG122" s="368">
        <v>9215</v>
      </c>
      <c r="FH122" s="368">
        <v>9235</v>
      </c>
      <c r="FI122" s="368">
        <v>9230</v>
      </c>
      <c r="FJ122" s="368">
        <v>9236</v>
      </c>
      <c r="FK122" s="368">
        <v>9215</v>
      </c>
      <c r="FL122" s="368">
        <v>9190</v>
      </c>
      <c r="FM122" s="368">
        <v>9189</v>
      </c>
      <c r="FN122" s="368">
        <v>9142</v>
      </c>
      <c r="FO122" s="368">
        <v>9163</v>
      </c>
      <c r="FP122" s="365">
        <v>9214</v>
      </c>
      <c r="FQ122" s="365">
        <v>9249</v>
      </c>
      <c r="FR122" s="365">
        <v>9224</v>
      </c>
      <c r="FS122" s="365">
        <v>9166</v>
      </c>
      <c r="FT122" s="365">
        <v>9156</v>
      </c>
      <c r="FU122" s="365">
        <v>9222</v>
      </c>
      <c r="FV122" s="365">
        <v>9238</v>
      </c>
      <c r="FW122" s="365">
        <v>9220</v>
      </c>
      <c r="FX122" s="365">
        <v>9180</v>
      </c>
      <c r="FY122" s="365">
        <v>9189</v>
      </c>
      <c r="FZ122" s="365">
        <v>9162</v>
      </c>
      <c r="GA122" s="365">
        <v>9167</v>
      </c>
      <c r="GB122" s="365">
        <v>9243</v>
      </c>
      <c r="GC122" s="365">
        <v>9282</v>
      </c>
      <c r="GD122" s="365">
        <v>9247</v>
      </c>
      <c r="GE122" s="365">
        <v>9201</v>
      </c>
      <c r="GF122" s="374">
        <v>9218</v>
      </c>
      <c r="GG122" s="365">
        <v>9093</v>
      </c>
      <c r="GH122" s="315">
        <v>-125</v>
      </c>
      <c r="GI122" s="316">
        <v>98.643957474506394</v>
      </c>
      <c r="GJ122" s="315">
        <v>-74</v>
      </c>
      <c r="GK122" s="316">
        <v>99.192756627031699</v>
      </c>
    </row>
    <row r="123" spans="1:193" ht="15" outlineLevel="2">
      <c r="A123" s="363">
        <v>792</v>
      </c>
      <c r="B123" s="364" t="s">
        <v>538</v>
      </c>
      <c r="C123" s="335" t="s">
        <v>468</v>
      </c>
      <c r="D123" s="365">
        <v>4108</v>
      </c>
      <c r="E123" s="365">
        <v>4136</v>
      </c>
      <c r="F123" s="365">
        <v>4090</v>
      </c>
      <c r="G123" s="365">
        <v>4091</v>
      </c>
      <c r="H123" s="365">
        <v>4052</v>
      </c>
      <c r="I123" s="365">
        <v>4028</v>
      </c>
      <c r="J123" s="365">
        <v>3979</v>
      </c>
      <c r="K123" s="365">
        <v>4022</v>
      </c>
      <c r="L123" s="365">
        <v>4034</v>
      </c>
      <c r="M123" s="365">
        <v>4003</v>
      </c>
      <c r="N123" s="365">
        <v>3991</v>
      </c>
      <c r="O123" s="365">
        <v>3996</v>
      </c>
      <c r="P123" s="368">
        <v>3975</v>
      </c>
      <c r="Q123" s="368">
        <v>3987</v>
      </c>
      <c r="R123" s="371">
        <v>4015</v>
      </c>
      <c r="S123" s="368">
        <v>4059</v>
      </c>
      <c r="T123" s="368">
        <v>4071</v>
      </c>
      <c r="U123" s="368">
        <v>4065</v>
      </c>
      <c r="V123" s="368">
        <v>4038</v>
      </c>
      <c r="W123" s="368">
        <v>3999</v>
      </c>
      <c r="X123" s="368">
        <v>3927</v>
      </c>
      <c r="Y123" s="368">
        <v>3961</v>
      </c>
      <c r="Z123" s="368">
        <v>3985</v>
      </c>
      <c r="AA123" s="368">
        <v>3898</v>
      </c>
      <c r="AB123" s="365">
        <v>3890</v>
      </c>
      <c r="AC123" s="365">
        <v>3958</v>
      </c>
      <c r="AD123" s="365">
        <v>3954</v>
      </c>
      <c r="AE123" s="365">
        <v>3949</v>
      </c>
      <c r="AF123" s="365">
        <v>3884</v>
      </c>
      <c r="AG123" s="365">
        <v>3794</v>
      </c>
      <c r="AH123" s="365">
        <v>3750</v>
      </c>
      <c r="AI123" s="365">
        <v>3743</v>
      </c>
      <c r="AJ123" s="365">
        <v>3732</v>
      </c>
      <c r="AK123" s="365">
        <v>3792</v>
      </c>
      <c r="AL123" s="365">
        <v>3765</v>
      </c>
      <c r="AM123" s="365">
        <v>3851</v>
      </c>
      <c r="AN123" s="368">
        <v>3822</v>
      </c>
      <c r="AO123" s="368">
        <v>3793</v>
      </c>
      <c r="AP123" s="368">
        <v>3769</v>
      </c>
      <c r="AQ123" s="368">
        <v>3735</v>
      </c>
      <c r="AR123" s="368">
        <v>3821</v>
      </c>
      <c r="AS123" s="368">
        <v>3786</v>
      </c>
      <c r="AT123" s="368">
        <v>3797</v>
      </c>
      <c r="AU123" s="368">
        <v>3811</v>
      </c>
      <c r="AV123" s="368">
        <v>3773</v>
      </c>
      <c r="AW123" s="368">
        <v>3749</v>
      </c>
      <c r="AX123" s="368">
        <v>3740</v>
      </c>
      <c r="AY123" s="368">
        <v>3707</v>
      </c>
      <c r="AZ123" s="365">
        <v>3710</v>
      </c>
      <c r="BA123" s="365">
        <v>3708</v>
      </c>
      <c r="BB123" s="365">
        <v>3684</v>
      </c>
      <c r="BC123" s="365">
        <v>3632</v>
      </c>
      <c r="BD123" s="365">
        <v>3637</v>
      </c>
      <c r="BE123" s="365">
        <v>3629</v>
      </c>
      <c r="BF123" s="365">
        <v>3623</v>
      </c>
      <c r="BG123" s="365">
        <v>3517</v>
      </c>
      <c r="BH123" s="365">
        <v>3545</v>
      </c>
      <c r="BI123" s="365">
        <v>3477</v>
      </c>
      <c r="BJ123" s="365">
        <v>3512</v>
      </c>
      <c r="BK123" s="365">
        <v>3539</v>
      </c>
      <c r="BL123" s="368">
        <v>3549</v>
      </c>
      <c r="BM123" s="368">
        <v>3573</v>
      </c>
      <c r="BN123" s="368">
        <v>3563</v>
      </c>
      <c r="BO123" s="368">
        <v>3543</v>
      </c>
      <c r="BP123" s="368">
        <v>3540</v>
      </c>
      <c r="BQ123" s="368">
        <v>3481</v>
      </c>
      <c r="BR123" s="368">
        <v>3294</v>
      </c>
      <c r="BS123" s="368">
        <v>3232</v>
      </c>
      <c r="BT123" s="368">
        <v>3220</v>
      </c>
      <c r="BU123" s="368">
        <v>3227</v>
      </c>
      <c r="BV123" s="368">
        <v>3271</v>
      </c>
      <c r="BW123" s="368">
        <v>3288</v>
      </c>
      <c r="BX123" s="365">
        <v>3296</v>
      </c>
      <c r="BY123" s="365">
        <v>3267</v>
      </c>
      <c r="BZ123" s="365">
        <v>3248</v>
      </c>
      <c r="CA123" s="365">
        <v>3185</v>
      </c>
      <c r="CB123" s="365">
        <v>3194</v>
      </c>
      <c r="CC123" s="365">
        <v>3164</v>
      </c>
      <c r="CD123" s="365">
        <v>3132</v>
      </c>
      <c r="CE123" s="365">
        <v>3139</v>
      </c>
      <c r="CF123" s="365">
        <v>3108</v>
      </c>
      <c r="CG123" s="365">
        <v>3089</v>
      </c>
      <c r="CH123" s="365">
        <v>3091</v>
      </c>
      <c r="CI123" s="365">
        <v>3090</v>
      </c>
      <c r="CJ123" s="368">
        <v>3077</v>
      </c>
      <c r="CK123" s="368">
        <v>3061</v>
      </c>
      <c r="CL123" s="368">
        <v>3031</v>
      </c>
      <c r="CM123" s="368">
        <v>3027</v>
      </c>
      <c r="CN123" s="368">
        <v>3021</v>
      </c>
      <c r="CO123" s="368">
        <v>3035</v>
      </c>
      <c r="CP123" s="368">
        <v>3084</v>
      </c>
      <c r="CQ123" s="368">
        <v>3068</v>
      </c>
      <c r="CR123" s="368">
        <v>3052</v>
      </c>
      <c r="CS123" s="368">
        <v>3096</v>
      </c>
      <c r="CT123" s="368">
        <v>3108</v>
      </c>
      <c r="CU123" s="368">
        <v>3140</v>
      </c>
      <c r="CV123" s="365">
        <v>3139</v>
      </c>
      <c r="CW123" s="365">
        <v>3107</v>
      </c>
      <c r="CX123" s="365">
        <v>3074</v>
      </c>
      <c r="CY123" s="365">
        <v>3047</v>
      </c>
      <c r="CZ123" s="365">
        <v>3034</v>
      </c>
      <c r="DA123" s="365">
        <v>3021</v>
      </c>
      <c r="DB123" s="365">
        <v>2990</v>
      </c>
      <c r="DC123" s="365">
        <v>3011</v>
      </c>
      <c r="DD123" s="365">
        <v>2997</v>
      </c>
      <c r="DE123" s="365">
        <v>2996</v>
      </c>
      <c r="DF123" s="365">
        <v>3024</v>
      </c>
      <c r="DG123" s="365">
        <v>3037</v>
      </c>
      <c r="DH123" s="368">
        <v>3048</v>
      </c>
      <c r="DI123" s="368">
        <v>2980</v>
      </c>
      <c r="DJ123" s="368">
        <v>2995</v>
      </c>
      <c r="DK123" s="368">
        <v>2985</v>
      </c>
      <c r="DL123" s="368">
        <v>2963</v>
      </c>
      <c r="DM123" s="368">
        <v>2940</v>
      </c>
      <c r="DN123" s="368">
        <v>2916</v>
      </c>
      <c r="DO123" s="368">
        <v>2940</v>
      </c>
      <c r="DP123" s="368">
        <v>2949</v>
      </c>
      <c r="DQ123" s="368">
        <v>2938</v>
      </c>
      <c r="DR123" s="368">
        <v>2934</v>
      </c>
      <c r="DS123" s="368">
        <v>2993</v>
      </c>
      <c r="DT123" s="365">
        <v>2995</v>
      </c>
      <c r="DU123" s="365">
        <v>3071</v>
      </c>
      <c r="DV123" s="365">
        <v>3060</v>
      </c>
      <c r="DW123" s="365">
        <v>3108</v>
      </c>
      <c r="DX123" s="365">
        <v>3158</v>
      </c>
      <c r="DY123" s="365">
        <v>3155</v>
      </c>
      <c r="DZ123" s="365">
        <v>3156</v>
      </c>
      <c r="EA123" s="365">
        <v>3071</v>
      </c>
      <c r="EB123" s="365">
        <v>3063</v>
      </c>
      <c r="EC123" s="365">
        <v>3045</v>
      </c>
      <c r="ED123" s="365">
        <v>3034</v>
      </c>
      <c r="EE123" s="365">
        <v>3036</v>
      </c>
      <c r="EF123" s="368">
        <v>3041</v>
      </c>
      <c r="EG123" s="368">
        <v>3055</v>
      </c>
      <c r="EH123" s="368">
        <v>3018</v>
      </c>
      <c r="EI123" s="368">
        <v>3023</v>
      </c>
      <c r="EJ123" s="368">
        <v>3017</v>
      </c>
      <c r="EK123" s="368">
        <v>2989</v>
      </c>
      <c r="EL123" s="368">
        <v>3003</v>
      </c>
      <c r="EM123" s="368">
        <v>3007</v>
      </c>
      <c r="EN123" s="368">
        <v>3013</v>
      </c>
      <c r="EO123" s="368">
        <v>2989</v>
      </c>
      <c r="EP123" s="368">
        <v>2978</v>
      </c>
      <c r="EQ123" s="368">
        <v>2990</v>
      </c>
      <c r="ER123" s="365">
        <v>3016</v>
      </c>
      <c r="ES123" s="365">
        <v>2998</v>
      </c>
      <c r="ET123" s="365">
        <v>2984</v>
      </c>
      <c r="EU123" s="365">
        <v>2962</v>
      </c>
      <c r="EV123" s="365">
        <v>2977</v>
      </c>
      <c r="EW123" s="365">
        <v>2961</v>
      </c>
      <c r="EX123" s="365">
        <v>3108</v>
      </c>
      <c r="EY123" s="365">
        <v>3099</v>
      </c>
      <c r="EZ123" s="365">
        <v>3113</v>
      </c>
      <c r="FA123" s="365">
        <v>3127</v>
      </c>
      <c r="FB123" s="365">
        <v>3146</v>
      </c>
      <c r="FC123" s="365">
        <v>3136</v>
      </c>
      <c r="FD123" s="368">
        <v>3169</v>
      </c>
      <c r="FE123" s="368">
        <v>3130</v>
      </c>
      <c r="FF123" s="368">
        <v>3103</v>
      </c>
      <c r="FG123" s="368">
        <v>3096</v>
      </c>
      <c r="FH123" s="368">
        <v>3076</v>
      </c>
      <c r="FI123" s="368">
        <v>3099</v>
      </c>
      <c r="FJ123" s="368">
        <v>3105</v>
      </c>
      <c r="FK123" s="368">
        <v>3150</v>
      </c>
      <c r="FL123" s="368">
        <v>3155</v>
      </c>
      <c r="FM123" s="368">
        <v>3155</v>
      </c>
      <c r="FN123" s="368">
        <v>3184</v>
      </c>
      <c r="FO123" s="368">
        <v>3206</v>
      </c>
      <c r="FP123" s="365">
        <v>3227</v>
      </c>
      <c r="FQ123" s="365">
        <v>3196</v>
      </c>
      <c r="FR123" s="365">
        <v>3199</v>
      </c>
      <c r="FS123" s="365">
        <v>3191</v>
      </c>
      <c r="FT123" s="365">
        <v>3189</v>
      </c>
      <c r="FU123" s="365">
        <v>3202</v>
      </c>
      <c r="FV123" s="365">
        <v>3199</v>
      </c>
      <c r="FW123" s="365">
        <v>3217</v>
      </c>
      <c r="FX123" s="365">
        <v>3209</v>
      </c>
      <c r="FY123" s="365">
        <v>3215</v>
      </c>
      <c r="FZ123" s="365">
        <v>3211</v>
      </c>
      <c r="GA123" s="365">
        <v>3194</v>
      </c>
      <c r="GB123" s="365">
        <v>3267</v>
      </c>
      <c r="GC123" s="365">
        <v>3231</v>
      </c>
      <c r="GD123" s="365">
        <v>3225</v>
      </c>
      <c r="GE123" s="365">
        <v>3192</v>
      </c>
      <c r="GF123" s="374">
        <v>3166</v>
      </c>
      <c r="GG123" s="365">
        <v>3110</v>
      </c>
      <c r="GH123" s="315">
        <v>-56</v>
      </c>
      <c r="GI123" s="316">
        <v>98.231206569804201</v>
      </c>
      <c r="GJ123" s="315">
        <v>-84</v>
      </c>
      <c r="GK123" s="316">
        <v>97.370068879148405</v>
      </c>
    </row>
    <row r="124" spans="1:193" ht="15" outlineLevel="2">
      <c r="A124" s="363">
        <v>809</v>
      </c>
      <c r="B124" s="364" t="s">
        <v>538</v>
      </c>
      <c r="C124" s="335" t="s">
        <v>603</v>
      </c>
      <c r="D124" s="365">
        <v>4612</v>
      </c>
      <c r="E124" s="365">
        <v>4618</v>
      </c>
      <c r="F124" s="365">
        <v>4564</v>
      </c>
      <c r="G124" s="365">
        <v>4537</v>
      </c>
      <c r="H124" s="365">
        <v>4450</v>
      </c>
      <c r="I124" s="365">
        <v>4444</v>
      </c>
      <c r="J124" s="365">
        <v>4351</v>
      </c>
      <c r="K124" s="365">
        <v>4440</v>
      </c>
      <c r="L124" s="365">
        <v>4263</v>
      </c>
      <c r="M124" s="365">
        <v>4241</v>
      </c>
      <c r="N124" s="365">
        <v>4223</v>
      </c>
      <c r="O124" s="365">
        <v>4311</v>
      </c>
      <c r="P124" s="368">
        <v>4374</v>
      </c>
      <c r="Q124" s="368">
        <v>4309</v>
      </c>
      <c r="R124" s="371">
        <v>4312</v>
      </c>
      <c r="S124" s="368">
        <v>4224</v>
      </c>
      <c r="T124" s="368">
        <v>4252</v>
      </c>
      <c r="U124" s="368">
        <v>4218</v>
      </c>
      <c r="V124" s="368">
        <v>4288</v>
      </c>
      <c r="W124" s="368">
        <v>4274</v>
      </c>
      <c r="X124" s="368">
        <v>4238</v>
      </c>
      <c r="Y124" s="368">
        <v>4266</v>
      </c>
      <c r="Z124" s="368">
        <v>4252</v>
      </c>
      <c r="AA124" s="368">
        <v>4135</v>
      </c>
      <c r="AB124" s="365">
        <v>4130</v>
      </c>
      <c r="AC124" s="365">
        <v>4227</v>
      </c>
      <c r="AD124" s="365">
        <v>4245</v>
      </c>
      <c r="AE124" s="365">
        <v>4256</v>
      </c>
      <c r="AF124" s="365">
        <v>4231</v>
      </c>
      <c r="AG124" s="365">
        <v>4123</v>
      </c>
      <c r="AH124" s="365">
        <v>4091</v>
      </c>
      <c r="AI124" s="365">
        <v>4095</v>
      </c>
      <c r="AJ124" s="365">
        <v>4085</v>
      </c>
      <c r="AK124" s="365">
        <v>4281</v>
      </c>
      <c r="AL124" s="365">
        <v>4216</v>
      </c>
      <c r="AM124" s="365">
        <v>4264</v>
      </c>
      <c r="AN124" s="368">
        <v>4233</v>
      </c>
      <c r="AO124" s="368">
        <v>4308</v>
      </c>
      <c r="AP124" s="368">
        <v>4307</v>
      </c>
      <c r="AQ124" s="368">
        <v>4236</v>
      </c>
      <c r="AR124" s="368">
        <v>4294</v>
      </c>
      <c r="AS124" s="368">
        <v>4287</v>
      </c>
      <c r="AT124" s="368">
        <v>4301</v>
      </c>
      <c r="AU124" s="368">
        <v>4363</v>
      </c>
      <c r="AV124" s="368">
        <v>4327</v>
      </c>
      <c r="AW124" s="368">
        <v>4354</v>
      </c>
      <c r="AX124" s="368">
        <v>4315</v>
      </c>
      <c r="AY124" s="368">
        <v>4342</v>
      </c>
      <c r="AZ124" s="365">
        <v>4336</v>
      </c>
      <c r="BA124" s="365">
        <v>4383</v>
      </c>
      <c r="BB124" s="365">
        <v>4329</v>
      </c>
      <c r="BC124" s="365">
        <v>4292</v>
      </c>
      <c r="BD124" s="365">
        <v>4242</v>
      </c>
      <c r="BE124" s="365">
        <v>4190</v>
      </c>
      <c r="BF124" s="365">
        <v>4156</v>
      </c>
      <c r="BG124" s="365">
        <v>4026</v>
      </c>
      <c r="BH124" s="365">
        <v>4072</v>
      </c>
      <c r="BI124" s="365">
        <v>4005</v>
      </c>
      <c r="BJ124" s="365">
        <v>4125</v>
      </c>
      <c r="BK124" s="365">
        <v>4139</v>
      </c>
      <c r="BL124" s="368">
        <v>4156</v>
      </c>
      <c r="BM124" s="368">
        <v>4197</v>
      </c>
      <c r="BN124" s="368">
        <v>4170</v>
      </c>
      <c r="BO124" s="368">
        <v>4171</v>
      </c>
      <c r="BP124" s="368">
        <v>4210</v>
      </c>
      <c r="BQ124" s="368">
        <v>4163</v>
      </c>
      <c r="BR124" s="368">
        <v>3957</v>
      </c>
      <c r="BS124" s="368">
        <v>3913</v>
      </c>
      <c r="BT124" s="368">
        <v>3881</v>
      </c>
      <c r="BU124" s="368">
        <v>3875</v>
      </c>
      <c r="BV124" s="368">
        <v>3894</v>
      </c>
      <c r="BW124" s="368">
        <v>3946</v>
      </c>
      <c r="BX124" s="365">
        <v>3854</v>
      </c>
      <c r="BY124" s="365">
        <v>3824</v>
      </c>
      <c r="BZ124" s="365">
        <v>3806</v>
      </c>
      <c r="CA124" s="365">
        <v>3778</v>
      </c>
      <c r="CB124" s="365">
        <v>3704</v>
      </c>
      <c r="CC124" s="365">
        <v>3638</v>
      </c>
      <c r="CD124" s="365">
        <v>3587</v>
      </c>
      <c r="CE124" s="365">
        <v>3600</v>
      </c>
      <c r="CF124" s="365">
        <v>3592</v>
      </c>
      <c r="CG124" s="365">
        <v>3576</v>
      </c>
      <c r="CH124" s="365">
        <v>3583</v>
      </c>
      <c r="CI124" s="365">
        <v>3603</v>
      </c>
      <c r="CJ124" s="368">
        <v>3599</v>
      </c>
      <c r="CK124" s="368">
        <v>3615</v>
      </c>
      <c r="CL124" s="368">
        <v>3603</v>
      </c>
      <c r="CM124" s="368">
        <v>3600</v>
      </c>
      <c r="CN124" s="368">
        <v>3624</v>
      </c>
      <c r="CO124" s="368">
        <v>3676</v>
      </c>
      <c r="CP124" s="368">
        <v>3727</v>
      </c>
      <c r="CQ124" s="368">
        <v>3718</v>
      </c>
      <c r="CR124" s="368">
        <v>3674</v>
      </c>
      <c r="CS124" s="368">
        <v>3727</v>
      </c>
      <c r="CT124" s="368">
        <v>3724</v>
      </c>
      <c r="CU124" s="368">
        <v>3720</v>
      </c>
      <c r="CV124" s="365">
        <v>3738</v>
      </c>
      <c r="CW124" s="365">
        <v>3729</v>
      </c>
      <c r="CX124" s="365">
        <v>3688</v>
      </c>
      <c r="CY124" s="365">
        <v>3650</v>
      </c>
      <c r="CZ124" s="365">
        <v>3649</v>
      </c>
      <c r="DA124" s="365">
        <v>3626</v>
      </c>
      <c r="DB124" s="365">
        <v>3681</v>
      </c>
      <c r="DC124" s="365">
        <v>3631</v>
      </c>
      <c r="DD124" s="365">
        <v>3634</v>
      </c>
      <c r="DE124" s="365">
        <v>3642</v>
      </c>
      <c r="DF124" s="365">
        <v>3648</v>
      </c>
      <c r="DG124" s="365">
        <v>3621</v>
      </c>
      <c r="DH124" s="368">
        <v>3605</v>
      </c>
      <c r="DI124" s="368">
        <v>3634</v>
      </c>
      <c r="DJ124" s="368">
        <v>3627</v>
      </c>
      <c r="DK124" s="368">
        <v>3609</v>
      </c>
      <c r="DL124" s="368">
        <v>3575</v>
      </c>
      <c r="DM124" s="368">
        <v>3521</v>
      </c>
      <c r="DN124" s="368">
        <v>3487</v>
      </c>
      <c r="DO124" s="368">
        <v>3469</v>
      </c>
      <c r="DP124" s="368">
        <v>3485</v>
      </c>
      <c r="DQ124" s="368">
        <v>3449</v>
      </c>
      <c r="DR124" s="368">
        <v>3449</v>
      </c>
      <c r="DS124" s="368">
        <v>3527</v>
      </c>
      <c r="DT124" s="365">
        <v>3551</v>
      </c>
      <c r="DU124" s="365">
        <v>3660</v>
      </c>
      <c r="DV124" s="365">
        <v>3679</v>
      </c>
      <c r="DW124" s="365">
        <v>3685</v>
      </c>
      <c r="DX124" s="365">
        <v>3748</v>
      </c>
      <c r="DY124" s="365">
        <v>3771</v>
      </c>
      <c r="DZ124" s="365">
        <v>3754</v>
      </c>
      <c r="EA124" s="365">
        <v>3687</v>
      </c>
      <c r="EB124" s="365">
        <v>3682</v>
      </c>
      <c r="EC124" s="365">
        <v>3657</v>
      </c>
      <c r="ED124" s="365">
        <v>3624</v>
      </c>
      <c r="EE124" s="365">
        <v>3593</v>
      </c>
      <c r="EF124" s="368">
        <v>3586</v>
      </c>
      <c r="EG124" s="368">
        <v>3561</v>
      </c>
      <c r="EH124" s="368">
        <v>3524</v>
      </c>
      <c r="EI124" s="368">
        <v>3493</v>
      </c>
      <c r="EJ124" s="368">
        <v>3512</v>
      </c>
      <c r="EK124" s="368">
        <v>3507</v>
      </c>
      <c r="EL124" s="368">
        <v>3492</v>
      </c>
      <c r="EM124" s="368">
        <v>3473</v>
      </c>
      <c r="EN124" s="368">
        <v>3465</v>
      </c>
      <c r="EO124" s="368">
        <v>3438</v>
      </c>
      <c r="EP124" s="368">
        <v>3421</v>
      </c>
      <c r="EQ124" s="368">
        <v>3410</v>
      </c>
      <c r="ER124" s="365">
        <v>3433</v>
      </c>
      <c r="ES124" s="365">
        <v>3421</v>
      </c>
      <c r="ET124" s="365">
        <v>3418</v>
      </c>
      <c r="EU124" s="365">
        <v>3389</v>
      </c>
      <c r="EV124" s="365">
        <v>3408</v>
      </c>
      <c r="EW124" s="365">
        <v>3370</v>
      </c>
      <c r="EX124" s="365">
        <v>3573</v>
      </c>
      <c r="EY124" s="365">
        <v>3544</v>
      </c>
      <c r="EZ124" s="365">
        <v>3520</v>
      </c>
      <c r="FA124" s="365">
        <v>3522</v>
      </c>
      <c r="FB124" s="365">
        <v>3512</v>
      </c>
      <c r="FC124" s="365">
        <v>3537</v>
      </c>
      <c r="FD124" s="368">
        <v>3578</v>
      </c>
      <c r="FE124" s="368">
        <v>3587</v>
      </c>
      <c r="FF124" s="368">
        <v>3613</v>
      </c>
      <c r="FG124" s="368">
        <v>3564</v>
      </c>
      <c r="FH124" s="368">
        <v>3509</v>
      </c>
      <c r="FI124" s="368">
        <v>3481</v>
      </c>
      <c r="FJ124" s="368">
        <v>3474</v>
      </c>
      <c r="FK124" s="368">
        <v>3472</v>
      </c>
      <c r="FL124" s="368">
        <v>3440</v>
      </c>
      <c r="FM124" s="368">
        <v>3452</v>
      </c>
      <c r="FN124" s="368">
        <v>3426</v>
      </c>
      <c r="FO124" s="368">
        <v>3435</v>
      </c>
      <c r="FP124" s="365">
        <v>3504</v>
      </c>
      <c r="FQ124" s="365">
        <v>3494</v>
      </c>
      <c r="FR124" s="365">
        <v>3472</v>
      </c>
      <c r="FS124" s="365">
        <v>3447</v>
      </c>
      <c r="FT124" s="365">
        <v>3444</v>
      </c>
      <c r="FU124" s="365">
        <v>3429</v>
      </c>
      <c r="FV124" s="365">
        <v>3432</v>
      </c>
      <c r="FW124" s="365">
        <v>3461</v>
      </c>
      <c r="FX124" s="365">
        <v>3486</v>
      </c>
      <c r="FY124" s="365">
        <v>3464</v>
      </c>
      <c r="FZ124" s="365">
        <v>3479</v>
      </c>
      <c r="GA124" s="365">
        <v>3491</v>
      </c>
      <c r="GB124" s="365">
        <v>3548</v>
      </c>
      <c r="GC124" s="365">
        <v>3558</v>
      </c>
      <c r="GD124" s="365">
        <v>3497</v>
      </c>
      <c r="GE124" s="365">
        <v>3493</v>
      </c>
      <c r="GF124" s="374">
        <v>3511</v>
      </c>
      <c r="GG124" s="365">
        <v>3451</v>
      </c>
      <c r="GH124" s="315">
        <v>-60</v>
      </c>
      <c r="GI124" s="316">
        <v>98.291085160922805</v>
      </c>
      <c r="GJ124" s="315">
        <v>-40</v>
      </c>
      <c r="GK124" s="316">
        <v>98.854196505299299</v>
      </c>
    </row>
    <row r="125" spans="1:193" ht="15" outlineLevel="2">
      <c r="A125" s="363">
        <v>847</v>
      </c>
      <c r="B125" s="364" t="s">
        <v>538</v>
      </c>
      <c r="C125" s="335" t="s">
        <v>473</v>
      </c>
      <c r="D125" s="365">
        <v>24344</v>
      </c>
      <c r="E125" s="365">
        <v>24416</v>
      </c>
      <c r="F125" s="365">
        <v>24400</v>
      </c>
      <c r="G125" s="365">
        <v>24381</v>
      </c>
      <c r="H125" s="365">
        <v>24254</v>
      </c>
      <c r="I125" s="365">
        <v>24293</v>
      </c>
      <c r="J125" s="365">
        <v>24233</v>
      </c>
      <c r="K125" s="365">
        <v>24261</v>
      </c>
      <c r="L125" s="365">
        <v>24306</v>
      </c>
      <c r="M125" s="365">
        <v>24469</v>
      </c>
      <c r="N125" s="365">
        <v>24539</v>
      </c>
      <c r="O125" s="365">
        <v>24711</v>
      </c>
      <c r="P125" s="368">
        <v>24726</v>
      </c>
      <c r="Q125" s="368">
        <v>24794</v>
      </c>
      <c r="R125" s="371">
        <v>24917</v>
      </c>
      <c r="S125" s="368">
        <v>25102</v>
      </c>
      <c r="T125" s="368">
        <v>25164</v>
      </c>
      <c r="U125" s="368">
        <v>25366</v>
      </c>
      <c r="V125" s="368">
        <v>25362</v>
      </c>
      <c r="W125" s="368">
        <v>25168</v>
      </c>
      <c r="X125" s="368">
        <v>25054</v>
      </c>
      <c r="Y125" s="368">
        <v>25106</v>
      </c>
      <c r="Z125" s="368">
        <v>25072</v>
      </c>
      <c r="AA125" s="368">
        <v>25007</v>
      </c>
      <c r="AB125" s="365">
        <v>25112</v>
      </c>
      <c r="AC125" s="365">
        <v>25226</v>
      </c>
      <c r="AD125" s="365">
        <v>25016</v>
      </c>
      <c r="AE125" s="365">
        <v>25395</v>
      </c>
      <c r="AF125" s="365">
        <v>25416</v>
      </c>
      <c r="AG125" s="365">
        <v>25243</v>
      </c>
      <c r="AH125" s="365">
        <v>25189</v>
      </c>
      <c r="AI125" s="365">
        <v>25292</v>
      </c>
      <c r="AJ125" s="365">
        <v>25281</v>
      </c>
      <c r="AK125" s="365">
        <v>25356</v>
      </c>
      <c r="AL125" s="365">
        <v>25304</v>
      </c>
      <c r="AM125" s="365">
        <v>25433</v>
      </c>
      <c r="AN125" s="368">
        <v>25348</v>
      </c>
      <c r="AO125" s="368">
        <v>25418</v>
      </c>
      <c r="AP125" s="368">
        <v>25433</v>
      </c>
      <c r="AQ125" s="368">
        <v>25264</v>
      </c>
      <c r="AR125" s="368">
        <v>25456</v>
      </c>
      <c r="AS125" s="368">
        <v>25513</v>
      </c>
      <c r="AT125" s="368">
        <v>25583</v>
      </c>
      <c r="AU125" s="368">
        <v>25639</v>
      </c>
      <c r="AV125" s="368">
        <v>25584</v>
      </c>
      <c r="AW125" s="368">
        <v>25583</v>
      </c>
      <c r="AX125" s="368">
        <v>25598</v>
      </c>
      <c r="AY125" s="368">
        <v>25655</v>
      </c>
      <c r="AZ125" s="365">
        <v>25731</v>
      </c>
      <c r="BA125" s="365">
        <v>25835</v>
      </c>
      <c r="BB125" s="365">
        <v>25803</v>
      </c>
      <c r="BC125" s="365">
        <v>25798</v>
      </c>
      <c r="BD125" s="365">
        <v>25735</v>
      </c>
      <c r="BE125" s="365">
        <v>25541</v>
      </c>
      <c r="BF125" s="365">
        <v>25533</v>
      </c>
      <c r="BG125" s="365">
        <v>25341</v>
      </c>
      <c r="BH125" s="365">
        <v>25372</v>
      </c>
      <c r="BI125" s="365">
        <v>25229</v>
      </c>
      <c r="BJ125" s="365">
        <v>25247</v>
      </c>
      <c r="BK125" s="365">
        <v>25319</v>
      </c>
      <c r="BL125" s="368">
        <v>25320</v>
      </c>
      <c r="BM125" s="368">
        <v>25405</v>
      </c>
      <c r="BN125" s="368">
        <v>25401</v>
      </c>
      <c r="BO125" s="368">
        <v>25339</v>
      </c>
      <c r="BP125" s="368">
        <v>25350</v>
      </c>
      <c r="BQ125" s="368">
        <v>25384</v>
      </c>
      <c r="BR125" s="368">
        <v>25092</v>
      </c>
      <c r="BS125" s="368">
        <v>25019</v>
      </c>
      <c r="BT125" s="368">
        <v>25014</v>
      </c>
      <c r="BU125" s="368">
        <v>24963</v>
      </c>
      <c r="BV125" s="368">
        <v>24935</v>
      </c>
      <c r="BW125" s="368">
        <v>24962</v>
      </c>
      <c r="BX125" s="365">
        <v>24995</v>
      </c>
      <c r="BY125" s="365">
        <v>24953</v>
      </c>
      <c r="BZ125" s="365">
        <v>24861</v>
      </c>
      <c r="CA125" s="365">
        <v>24725</v>
      </c>
      <c r="CB125" s="365">
        <v>24703</v>
      </c>
      <c r="CC125" s="365">
        <v>24599</v>
      </c>
      <c r="CD125" s="365">
        <v>24473</v>
      </c>
      <c r="CE125" s="365">
        <v>24481</v>
      </c>
      <c r="CF125" s="365">
        <v>24424</v>
      </c>
      <c r="CG125" s="365">
        <v>24356</v>
      </c>
      <c r="CH125" s="365">
        <v>24405</v>
      </c>
      <c r="CI125" s="365">
        <v>24425</v>
      </c>
      <c r="CJ125" s="368">
        <v>24393</v>
      </c>
      <c r="CK125" s="368">
        <v>24493</v>
      </c>
      <c r="CL125" s="368">
        <v>24387</v>
      </c>
      <c r="CM125" s="368">
        <v>24389</v>
      </c>
      <c r="CN125" s="368">
        <v>24497</v>
      </c>
      <c r="CO125" s="368">
        <v>24661</v>
      </c>
      <c r="CP125" s="368">
        <v>24702</v>
      </c>
      <c r="CQ125" s="368">
        <v>24621</v>
      </c>
      <c r="CR125" s="368">
        <v>24710</v>
      </c>
      <c r="CS125" s="368">
        <v>24806</v>
      </c>
      <c r="CT125" s="368">
        <v>24855</v>
      </c>
      <c r="CU125" s="368">
        <v>24926</v>
      </c>
      <c r="CV125" s="365">
        <v>24932</v>
      </c>
      <c r="CW125" s="365">
        <v>24805</v>
      </c>
      <c r="CX125" s="365">
        <v>24818</v>
      </c>
      <c r="CY125" s="365">
        <v>24802</v>
      </c>
      <c r="CZ125" s="365">
        <v>24864</v>
      </c>
      <c r="DA125" s="365">
        <v>24838</v>
      </c>
      <c r="DB125" s="365">
        <v>24782</v>
      </c>
      <c r="DC125" s="365">
        <v>24733</v>
      </c>
      <c r="DD125" s="365">
        <v>24634</v>
      </c>
      <c r="DE125" s="365">
        <v>24589</v>
      </c>
      <c r="DF125" s="365">
        <v>24591</v>
      </c>
      <c r="DG125" s="365">
        <v>24594</v>
      </c>
      <c r="DH125" s="368">
        <v>24619</v>
      </c>
      <c r="DI125" s="368">
        <v>24497</v>
      </c>
      <c r="DJ125" s="368">
        <v>24379</v>
      </c>
      <c r="DK125" s="368">
        <v>24462</v>
      </c>
      <c r="DL125" s="368">
        <v>24455</v>
      </c>
      <c r="DM125" s="368">
        <v>24392</v>
      </c>
      <c r="DN125" s="368">
        <v>24342</v>
      </c>
      <c r="DO125" s="368">
        <v>24283</v>
      </c>
      <c r="DP125" s="368">
        <v>24306</v>
      </c>
      <c r="DQ125" s="368">
        <v>24312</v>
      </c>
      <c r="DR125" s="368">
        <v>24200</v>
      </c>
      <c r="DS125" s="368">
        <v>24566</v>
      </c>
      <c r="DT125" s="365">
        <v>24695</v>
      </c>
      <c r="DU125" s="365">
        <v>24979</v>
      </c>
      <c r="DV125" s="365">
        <v>24957</v>
      </c>
      <c r="DW125" s="365">
        <v>24991</v>
      </c>
      <c r="DX125" s="365">
        <v>25158</v>
      </c>
      <c r="DY125" s="365">
        <v>25166</v>
      </c>
      <c r="DZ125" s="365">
        <v>25085</v>
      </c>
      <c r="EA125" s="365">
        <v>24418</v>
      </c>
      <c r="EB125" s="365">
        <v>24895</v>
      </c>
      <c r="EC125" s="365">
        <v>24835</v>
      </c>
      <c r="ED125" s="365">
        <v>24748</v>
      </c>
      <c r="EE125" s="365">
        <v>24625</v>
      </c>
      <c r="EF125" s="368">
        <v>24601</v>
      </c>
      <c r="EG125" s="368">
        <v>24564</v>
      </c>
      <c r="EH125" s="368">
        <v>24497</v>
      </c>
      <c r="EI125" s="368">
        <v>24636</v>
      </c>
      <c r="EJ125" s="368">
        <v>24568</v>
      </c>
      <c r="EK125" s="368">
        <v>24452</v>
      </c>
      <c r="EL125" s="368">
        <v>24451</v>
      </c>
      <c r="EM125" s="368">
        <v>24381</v>
      </c>
      <c r="EN125" s="368">
        <v>24397</v>
      </c>
      <c r="EO125" s="368">
        <v>24392</v>
      </c>
      <c r="EP125" s="368">
        <v>24385</v>
      </c>
      <c r="EQ125" s="368">
        <v>24333</v>
      </c>
      <c r="ER125" s="365">
        <v>24411</v>
      </c>
      <c r="ES125" s="365">
        <v>24336</v>
      </c>
      <c r="ET125" s="365">
        <v>24343</v>
      </c>
      <c r="EU125" s="365">
        <v>24302</v>
      </c>
      <c r="EV125" s="365">
        <v>24327</v>
      </c>
      <c r="EW125" s="365">
        <v>24251</v>
      </c>
      <c r="EX125" s="365">
        <v>24636</v>
      </c>
      <c r="EY125" s="365">
        <v>24628</v>
      </c>
      <c r="EZ125" s="365">
        <v>24565</v>
      </c>
      <c r="FA125" s="365">
        <v>24581</v>
      </c>
      <c r="FB125" s="365">
        <v>24566</v>
      </c>
      <c r="FC125" s="365">
        <v>24633</v>
      </c>
      <c r="FD125" s="368">
        <v>24772</v>
      </c>
      <c r="FE125" s="368">
        <v>24754</v>
      </c>
      <c r="FF125" s="368">
        <v>24666</v>
      </c>
      <c r="FG125" s="368">
        <v>24645</v>
      </c>
      <c r="FH125" s="368">
        <v>24690</v>
      </c>
      <c r="FI125" s="368">
        <v>24688</v>
      </c>
      <c r="FJ125" s="368">
        <v>24619</v>
      </c>
      <c r="FK125" s="368">
        <v>24790</v>
      </c>
      <c r="FL125" s="368">
        <v>24822</v>
      </c>
      <c r="FM125" s="368">
        <v>24836</v>
      </c>
      <c r="FN125" s="368">
        <v>24815</v>
      </c>
      <c r="FO125" s="368">
        <v>24868</v>
      </c>
      <c r="FP125" s="365">
        <v>24939</v>
      </c>
      <c r="FQ125" s="365">
        <v>24963</v>
      </c>
      <c r="FR125" s="365">
        <v>25040</v>
      </c>
      <c r="FS125" s="365">
        <v>24936</v>
      </c>
      <c r="FT125" s="365">
        <v>25099</v>
      </c>
      <c r="FU125" s="365">
        <v>24679</v>
      </c>
      <c r="FV125" s="365">
        <v>24684</v>
      </c>
      <c r="FW125" s="365">
        <v>24793</v>
      </c>
      <c r="FX125" s="365">
        <v>24736</v>
      </c>
      <c r="FY125" s="365">
        <v>24862</v>
      </c>
      <c r="FZ125" s="365">
        <v>24867</v>
      </c>
      <c r="GA125" s="365">
        <v>25010</v>
      </c>
      <c r="GB125" s="365">
        <v>25316</v>
      </c>
      <c r="GC125" s="365">
        <v>25312</v>
      </c>
      <c r="GD125" s="365">
        <v>25163</v>
      </c>
      <c r="GE125" s="365">
        <v>25063</v>
      </c>
      <c r="GF125" s="374">
        <v>25128</v>
      </c>
      <c r="GG125" s="365">
        <v>24928</v>
      </c>
      <c r="GH125" s="315">
        <v>-200</v>
      </c>
      <c r="GI125" s="316">
        <v>99.204075135307207</v>
      </c>
      <c r="GJ125" s="315">
        <v>-82</v>
      </c>
      <c r="GK125" s="316">
        <v>99.672131147540995</v>
      </c>
    </row>
    <row r="126" spans="1:193" ht="15" outlineLevel="2">
      <c r="A126" s="363">
        <v>856</v>
      </c>
      <c r="B126" s="364" t="s">
        <v>538</v>
      </c>
      <c r="C126" s="335" t="s">
        <v>604</v>
      </c>
      <c r="D126" s="365">
        <v>3924</v>
      </c>
      <c r="E126" s="365">
        <v>3920</v>
      </c>
      <c r="F126" s="365">
        <v>3916</v>
      </c>
      <c r="G126" s="365">
        <v>3893</v>
      </c>
      <c r="H126" s="365">
        <v>3864</v>
      </c>
      <c r="I126" s="365">
        <v>3855</v>
      </c>
      <c r="J126" s="365">
        <v>3781</v>
      </c>
      <c r="K126" s="365">
        <v>3838</v>
      </c>
      <c r="L126" s="365">
        <v>3686</v>
      </c>
      <c r="M126" s="365">
        <v>3710</v>
      </c>
      <c r="N126" s="365">
        <v>3728</v>
      </c>
      <c r="O126" s="365">
        <v>3774</v>
      </c>
      <c r="P126" s="368">
        <v>3732</v>
      </c>
      <c r="Q126" s="368">
        <v>3718</v>
      </c>
      <c r="R126" s="371">
        <v>3707</v>
      </c>
      <c r="S126" s="368">
        <v>3708</v>
      </c>
      <c r="T126" s="368">
        <v>3771</v>
      </c>
      <c r="U126" s="368">
        <v>3775</v>
      </c>
      <c r="V126" s="368">
        <v>3765</v>
      </c>
      <c r="W126" s="368">
        <v>3778</v>
      </c>
      <c r="X126" s="368">
        <v>3771</v>
      </c>
      <c r="Y126" s="368">
        <v>3842</v>
      </c>
      <c r="Z126" s="368">
        <v>3866</v>
      </c>
      <c r="AA126" s="368">
        <v>3849</v>
      </c>
      <c r="AB126" s="365">
        <v>3862</v>
      </c>
      <c r="AC126" s="365">
        <v>3925</v>
      </c>
      <c r="AD126" s="365">
        <v>3907</v>
      </c>
      <c r="AE126" s="365">
        <v>3885</v>
      </c>
      <c r="AF126" s="365">
        <v>3877</v>
      </c>
      <c r="AG126" s="365">
        <v>3800</v>
      </c>
      <c r="AH126" s="365">
        <v>3785</v>
      </c>
      <c r="AI126" s="365">
        <v>3813</v>
      </c>
      <c r="AJ126" s="365">
        <v>3814</v>
      </c>
      <c r="AK126" s="365">
        <v>3879</v>
      </c>
      <c r="AL126" s="365">
        <v>3873</v>
      </c>
      <c r="AM126" s="365">
        <v>3875</v>
      </c>
      <c r="AN126" s="368">
        <v>3866</v>
      </c>
      <c r="AO126" s="368">
        <v>3880</v>
      </c>
      <c r="AP126" s="368">
        <v>3863</v>
      </c>
      <c r="AQ126" s="368">
        <v>3827</v>
      </c>
      <c r="AR126" s="368">
        <v>3872</v>
      </c>
      <c r="AS126" s="368">
        <v>3851</v>
      </c>
      <c r="AT126" s="368">
        <v>3865</v>
      </c>
      <c r="AU126" s="368">
        <v>3865</v>
      </c>
      <c r="AV126" s="368">
        <v>3835</v>
      </c>
      <c r="AW126" s="368">
        <v>3817</v>
      </c>
      <c r="AX126" s="368">
        <v>3800</v>
      </c>
      <c r="AY126" s="368">
        <v>3800</v>
      </c>
      <c r="AZ126" s="365">
        <v>3822</v>
      </c>
      <c r="BA126" s="365">
        <v>3871</v>
      </c>
      <c r="BB126" s="365">
        <v>3845</v>
      </c>
      <c r="BC126" s="365">
        <v>3848</v>
      </c>
      <c r="BD126" s="365">
        <v>3831</v>
      </c>
      <c r="BE126" s="365">
        <v>3825</v>
      </c>
      <c r="BF126" s="365">
        <v>3772</v>
      </c>
      <c r="BG126" s="365">
        <v>3669</v>
      </c>
      <c r="BH126" s="365">
        <v>3698</v>
      </c>
      <c r="BI126" s="365">
        <v>3604</v>
      </c>
      <c r="BJ126" s="365">
        <v>3612</v>
      </c>
      <c r="BK126" s="365">
        <v>3661</v>
      </c>
      <c r="BL126" s="368">
        <v>3660</v>
      </c>
      <c r="BM126" s="368">
        <v>3672</v>
      </c>
      <c r="BN126" s="368">
        <v>3671</v>
      </c>
      <c r="BO126" s="368">
        <v>3665</v>
      </c>
      <c r="BP126" s="368">
        <v>3663</v>
      </c>
      <c r="BQ126" s="368">
        <v>3608</v>
      </c>
      <c r="BR126" s="368">
        <v>3516</v>
      </c>
      <c r="BS126" s="368">
        <v>3438</v>
      </c>
      <c r="BT126" s="368">
        <v>3420</v>
      </c>
      <c r="BU126" s="368">
        <v>3437</v>
      </c>
      <c r="BV126" s="368">
        <v>3447</v>
      </c>
      <c r="BW126" s="368">
        <v>3452</v>
      </c>
      <c r="BX126" s="365">
        <v>3446</v>
      </c>
      <c r="BY126" s="365">
        <v>3403</v>
      </c>
      <c r="BZ126" s="365">
        <v>3367</v>
      </c>
      <c r="CA126" s="365">
        <v>3309</v>
      </c>
      <c r="CB126" s="365">
        <v>3290</v>
      </c>
      <c r="CC126" s="365">
        <v>3275</v>
      </c>
      <c r="CD126" s="365">
        <v>3268</v>
      </c>
      <c r="CE126" s="365">
        <v>3272</v>
      </c>
      <c r="CF126" s="365">
        <v>3244</v>
      </c>
      <c r="CG126" s="365">
        <v>3220</v>
      </c>
      <c r="CH126" s="365">
        <v>3196</v>
      </c>
      <c r="CI126" s="365">
        <v>3202</v>
      </c>
      <c r="CJ126" s="368">
        <v>3227</v>
      </c>
      <c r="CK126" s="368">
        <v>3244</v>
      </c>
      <c r="CL126" s="368">
        <v>3232</v>
      </c>
      <c r="CM126" s="368">
        <v>3221</v>
      </c>
      <c r="CN126" s="368">
        <v>3221</v>
      </c>
      <c r="CO126" s="368">
        <v>3263</v>
      </c>
      <c r="CP126" s="368">
        <v>3301</v>
      </c>
      <c r="CQ126" s="368">
        <v>3307</v>
      </c>
      <c r="CR126" s="368">
        <v>3238</v>
      </c>
      <c r="CS126" s="368">
        <v>3273</v>
      </c>
      <c r="CT126" s="368">
        <v>3256</v>
      </c>
      <c r="CU126" s="368">
        <v>3269</v>
      </c>
      <c r="CV126" s="365">
        <v>3270</v>
      </c>
      <c r="CW126" s="365">
        <v>3238</v>
      </c>
      <c r="CX126" s="365">
        <v>3180</v>
      </c>
      <c r="CY126" s="365">
        <v>3201</v>
      </c>
      <c r="CZ126" s="365">
        <v>3221</v>
      </c>
      <c r="DA126" s="365">
        <v>3215</v>
      </c>
      <c r="DB126" s="365">
        <v>3226</v>
      </c>
      <c r="DC126" s="365">
        <v>3215</v>
      </c>
      <c r="DD126" s="365">
        <v>3207</v>
      </c>
      <c r="DE126" s="365">
        <v>3199</v>
      </c>
      <c r="DF126" s="365">
        <v>3205</v>
      </c>
      <c r="DG126" s="365">
        <v>3204</v>
      </c>
      <c r="DH126" s="368">
        <v>3241</v>
      </c>
      <c r="DI126" s="368">
        <v>3246</v>
      </c>
      <c r="DJ126" s="368">
        <v>3228</v>
      </c>
      <c r="DK126" s="368">
        <v>3200</v>
      </c>
      <c r="DL126" s="368">
        <v>3181</v>
      </c>
      <c r="DM126" s="368">
        <v>3171</v>
      </c>
      <c r="DN126" s="368">
        <v>3133</v>
      </c>
      <c r="DO126" s="368">
        <v>3135</v>
      </c>
      <c r="DP126" s="368">
        <v>3113</v>
      </c>
      <c r="DQ126" s="368">
        <v>3097</v>
      </c>
      <c r="DR126" s="368">
        <v>3098</v>
      </c>
      <c r="DS126" s="368">
        <v>3105</v>
      </c>
      <c r="DT126" s="365">
        <v>3137</v>
      </c>
      <c r="DU126" s="365">
        <v>3187</v>
      </c>
      <c r="DV126" s="365">
        <v>3160</v>
      </c>
      <c r="DW126" s="365">
        <v>3183</v>
      </c>
      <c r="DX126" s="365">
        <v>3226</v>
      </c>
      <c r="DY126" s="365">
        <v>3235</v>
      </c>
      <c r="DZ126" s="365">
        <v>3205</v>
      </c>
      <c r="EA126" s="365">
        <v>3178</v>
      </c>
      <c r="EB126" s="365">
        <v>3172</v>
      </c>
      <c r="EC126" s="365">
        <v>3160</v>
      </c>
      <c r="ED126" s="365">
        <v>3144</v>
      </c>
      <c r="EE126" s="365">
        <v>3113</v>
      </c>
      <c r="EF126" s="368">
        <v>3113</v>
      </c>
      <c r="EG126" s="368">
        <v>3121</v>
      </c>
      <c r="EH126" s="368">
        <v>3077</v>
      </c>
      <c r="EI126" s="368">
        <v>3048</v>
      </c>
      <c r="EJ126" s="368">
        <v>3031</v>
      </c>
      <c r="EK126" s="368">
        <v>3028</v>
      </c>
      <c r="EL126" s="368">
        <v>3033</v>
      </c>
      <c r="EM126" s="368">
        <v>3044</v>
      </c>
      <c r="EN126" s="368">
        <v>3014</v>
      </c>
      <c r="EO126" s="368">
        <v>2989</v>
      </c>
      <c r="EP126" s="368">
        <v>2974</v>
      </c>
      <c r="EQ126" s="368">
        <v>2957</v>
      </c>
      <c r="ER126" s="365">
        <v>2978</v>
      </c>
      <c r="ES126" s="365">
        <v>2972</v>
      </c>
      <c r="ET126" s="365">
        <v>2962</v>
      </c>
      <c r="EU126" s="365">
        <v>2944</v>
      </c>
      <c r="EV126" s="365">
        <v>2935</v>
      </c>
      <c r="EW126" s="365">
        <v>2875</v>
      </c>
      <c r="EX126" s="365">
        <v>2989</v>
      </c>
      <c r="EY126" s="365">
        <v>2977</v>
      </c>
      <c r="EZ126" s="365">
        <v>2969</v>
      </c>
      <c r="FA126" s="365">
        <v>2988</v>
      </c>
      <c r="FB126" s="365">
        <v>2941</v>
      </c>
      <c r="FC126" s="365">
        <v>2967</v>
      </c>
      <c r="FD126" s="368">
        <v>2974</v>
      </c>
      <c r="FE126" s="368">
        <v>2936</v>
      </c>
      <c r="FF126" s="368">
        <v>2966</v>
      </c>
      <c r="FG126" s="368">
        <v>2947</v>
      </c>
      <c r="FH126" s="368">
        <v>2948</v>
      </c>
      <c r="FI126" s="368">
        <v>2924</v>
      </c>
      <c r="FJ126" s="368">
        <v>2940</v>
      </c>
      <c r="FK126" s="368">
        <v>2949</v>
      </c>
      <c r="FL126" s="368">
        <v>2930</v>
      </c>
      <c r="FM126" s="368">
        <v>2948</v>
      </c>
      <c r="FN126" s="368">
        <v>2952</v>
      </c>
      <c r="FO126" s="368">
        <v>2948</v>
      </c>
      <c r="FP126" s="365">
        <v>2990</v>
      </c>
      <c r="FQ126" s="365">
        <v>2999</v>
      </c>
      <c r="FR126" s="365">
        <v>2989</v>
      </c>
      <c r="FS126" s="365">
        <v>2951</v>
      </c>
      <c r="FT126" s="365">
        <v>2925</v>
      </c>
      <c r="FU126" s="365">
        <v>2922</v>
      </c>
      <c r="FV126" s="365">
        <v>2917</v>
      </c>
      <c r="FW126" s="365">
        <v>2923</v>
      </c>
      <c r="FX126" s="365">
        <v>2926</v>
      </c>
      <c r="FY126" s="365">
        <v>2905</v>
      </c>
      <c r="FZ126" s="365">
        <v>2888</v>
      </c>
      <c r="GA126" s="365">
        <v>2904</v>
      </c>
      <c r="GB126" s="365">
        <v>2941</v>
      </c>
      <c r="GC126" s="365">
        <v>2912</v>
      </c>
      <c r="GD126" s="365">
        <v>2907</v>
      </c>
      <c r="GE126" s="365">
        <v>2896</v>
      </c>
      <c r="GF126" s="374">
        <v>2862</v>
      </c>
      <c r="GG126" s="365">
        <v>2836</v>
      </c>
      <c r="GH126" s="315">
        <v>-26</v>
      </c>
      <c r="GI126" s="316">
        <v>99.091544374563199</v>
      </c>
      <c r="GJ126" s="315">
        <v>-68</v>
      </c>
      <c r="GK126" s="316">
        <v>97.658402203856795</v>
      </c>
    </row>
    <row r="127" spans="1:193" ht="15" outlineLevel="2">
      <c r="A127" s="363">
        <v>861</v>
      </c>
      <c r="B127" s="364" t="s">
        <v>538</v>
      </c>
      <c r="C127" s="335" t="s">
        <v>477</v>
      </c>
      <c r="D127" s="365">
        <v>6639</v>
      </c>
      <c r="E127" s="365">
        <v>6668</v>
      </c>
      <c r="F127" s="365">
        <v>6695</v>
      </c>
      <c r="G127" s="365">
        <v>6647</v>
      </c>
      <c r="H127" s="365">
        <v>6675</v>
      </c>
      <c r="I127" s="365">
        <v>6767</v>
      </c>
      <c r="J127" s="365">
        <v>6742</v>
      </c>
      <c r="K127" s="365">
        <v>6684</v>
      </c>
      <c r="L127" s="365">
        <v>6700</v>
      </c>
      <c r="M127" s="365">
        <v>6698</v>
      </c>
      <c r="N127" s="365">
        <v>6667</v>
      </c>
      <c r="O127" s="365">
        <v>6668</v>
      </c>
      <c r="P127" s="368">
        <v>6659</v>
      </c>
      <c r="Q127" s="368">
        <v>6632</v>
      </c>
      <c r="R127" s="371">
        <v>6570</v>
      </c>
      <c r="S127" s="368">
        <v>6967</v>
      </c>
      <c r="T127" s="368">
        <v>7119</v>
      </c>
      <c r="U127" s="368">
        <v>7219</v>
      </c>
      <c r="V127" s="368">
        <v>7184</v>
      </c>
      <c r="W127" s="368">
        <v>7196</v>
      </c>
      <c r="X127" s="368">
        <v>7247</v>
      </c>
      <c r="Y127" s="368">
        <v>7305</v>
      </c>
      <c r="Z127" s="368">
        <v>7328</v>
      </c>
      <c r="AA127" s="368">
        <v>7260</v>
      </c>
      <c r="AB127" s="365">
        <v>7258</v>
      </c>
      <c r="AC127" s="365">
        <v>7345</v>
      </c>
      <c r="AD127" s="365">
        <v>7253</v>
      </c>
      <c r="AE127" s="365">
        <v>7213</v>
      </c>
      <c r="AF127" s="365">
        <v>7202</v>
      </c>
      <c r="AG127" s="365">
        <v>7035</v>
      </c>
      <c r="AH127" s="365">
        <v>7001</v>
      </c>
      <c r="AI127" s="365">
        <v>6888</v>
      </c>
      <c r="AJ127" s="365">
        <v>6839</v>
      </c>
      <c r="AK127" s="365">
        <v>6986</v>
      </c>
      <c r="AL127" s="365">
        <v>6970</v>
      </c>
      <c r="AM127" s="365">
        <v>7011</v>
      </c>
      <c r="AN127" s="368">
        <v>6977</v>
      </c>
      <c r="AO127" s="368">
        <v>6950</v>
      </c>
      <c r="AP127" s="368">
        <v>6917</v>
      </c>
      <c r="AQ127" s="368">
        <v>6865</v>
      </c>
      <c r="AR127" s="368">
        <v>7038</v>
      </c>
      <c r="AS127" s="368">
        <v>7043</v>
      </c>
      <c r="AT127" s="368">
        <v>7046</v>
      </c>
      <c r="AU127" s="368">
        <v>7098</v>
      </c>
      <c r="AV127" s="368">
        <v>7014</v>
      </c>
      <c r="AW127" s="368">
        <v>7032</v>
      </c>
      <c r="AX127" s="368">
        <v>7060</v>
      </c>
      <c r="AY127" s="368">
        <v>7027</v>
      </c>
      <c r="AZ127" s="365">
        <v>7111</v>
      </c>
      <c r="BA127" s="365">
        <v>7213</v>
      </c>
      <c r="BB127" s="365">
        <v>7117</v>
      </c>
      <c r="BC127" s="365">
        <v>7081</v>
      </c>
      <c r="BD127" s="365">
        <v>7028</v>
      </c>
      <c r="BE127" s="365">
        <v>6913</v>
      </c>
      <c r="BF127" s="365">
        <v>6896</v>
      </c>
      <c r="BG127" s="365">
        <v>6772</v>
      </c>
      <c r="BH127" s="365">
        <v>6789</v>
      </c>
      <c r="BI127" s="365">
        <v>6641</v>
      </c>
      <c r="BJ127" s="365">
        <v>6664</v>
      </c>
      <c r="BK127" s="365">
        <v>6712</v>
      </c>
      <c r="BL127" s="368">
        <v>6693</v>
      </c>
      <c r="BM127" s="368">
        <v>6731</v>
      </c>
      <c r="BN127" s="368">
        <v>6717</v>
      </c>
      <c r="BO127" s="368">
        <v>6687</v>
      </c>
      <c r="BP127" s="368">
        <v>6679</v>
      </c>
      <c r="BQ127" s="368">
        <v>6637</v>
      </c>
      <c r="BR127" s="368">
        <v>6324</v>
      </c>
      <c r="BS127" s="368">
        <v>6207</v>
      </c>
      <c r="BT127" s="368">
        <v>6191</v>
      </c>
      <c r="BU127" s="368">
        <v>6178</v>
      </c>
      <c r="BV127" s="368">
        <v>6158</v>
      </c>
      <c r="BW127" s="368">
        <v>6148</v>
      </c>
      <c r="BX127" s="365">
        <v>6189</v>
      </c>
      <c r="BY127" s="365">
        <v>6142</v>
      </c>
      <c r="BZ127" s="365">
        <v>6085</v>
      </c>
      <c r="CA127" s="365">
        <v>5993</v>
      </c>
      <c r="CB127" s="365">
        <v>5949</v>
      </c>
      <c r="CC127" s="365">
        <v>5850</v>
      </c>
      <c r="CD127" s="365">
        <v>5860</v>
      </c>
      <c r="CE127" s="365">
        <v>5866</v>
      </c>
      <c r="CF127" s="365">
        <v>5833</v>
      </c>
      <c r="CG127" s="365">
        <v>5755</v>
      </c>
      <c r="CH127" s="365">
        <v>5745</v>
      </c>
      <c r="CI127" s="365">
        <v>5711</v>
      </c>
      <c r="CJ127" s="368">
        <v>5667</v>
      </c>
      <c r="CK127" s="368">
        <v>5646</v>
      </c>
      <c r="CL127" s="368">
        <v>5633</v>
      </c>
      <c r="CM127" s="368">
        <v>5608</v>
      </c>
      <c r="CN127" s="368">
        <v>5599</v>
      </c>
      <c r="CO127" s="368">
        <v>5657</v>
      </c>
      <c r="CP127" s="368">
        <v>5719</v>
      </c>
      <c r="CQ127" s="368">
        <v>5679</v>
      </c>
      <c r="CR127" s="368">
        <v>5689</v>
      </c>
      <c r="CS127" s="368">
        <v>5769</v>
      </c>
      <c r="CT127" s="368">
        <v>5837</v>
      </c>
      <c r="CU127" s="368">
        <v>5885</v>
      </c>
      <c r="CV127" s="365">
        <v>5888</v>
      </c>
      <c r="CW127" s="365">
        <v>5851</v>
      </c>
      <c r="CX127" s="365">
        <v>5858</v>
      </c>
      <c r="CY127" s="365">
        <v>5786</v>
      </c>
      <c r="CZ127" s="365">
        <v>5780</v>
      </c>
      <c r="DA127" s="365">
        <v>5788</v>
      </c>
      <c r="DB127" s="365">
        <v>5744</v>
      </c>
      <c r="DC127" s="365">
        <v>5687</v>
      </c>
      <c r="DD127" s="365">
        <v>5700</v>
      </c>
      <c r="DE127" s="365">
        <v>5673</v>
      </c>
      <c r="DF127" s="365">
        <v>5647</v>
      </c>
      <c r="DG127" s="365">
        <v>5627</v>
      </c>
      <c r="DH127" s="368">
        <v>5625</v>
      </c>
      <c r="DI127" s="368">
        <v>5575</v>
      </c>
      <c r="DJ127" s="368">
        <v>5669</v>
      </c>
      <c r="DK127" s="368">
        <v>5604</v>
      </c>
      <c r="DL127" s="368">
        <v>5679</v>
      </c>
      <c r="DM127" s="368">
        <v>5615</v>
      </c>
      <c r="DN127" s="368">
        <v>5543</v>
      </c>
      <c r="DO127" s="368">
        <v>5568</v>
      </c>
      <c r="DP127" s="368">
        <v>5552</v>
      </c>
      <c r="DQ127" s="368">
        <v>5537</v>
      </c>
      <c r="DR127" s="368">
        <v>5531</v>
      </c>
      <c r="DS127" s="368">
        <v>5570</v>
      </c>
      <c r="DT127" s="365">
        <v>5623</v>
      </c>
      <c r="DU127" s="365">
        <v>5788</v>
      </c>
      <c r="DV127" s="365">
        <v>5807</v>
      </c>
      <c r="DW127" s="365">
        <v>5870</v>
      </c>
      <c r="DX127" s="365">
        <v>5963</v>
      </c>
      <c r="DY127" s="365">
        <v>5988</v>
      </c>
      <c r="DZ127" s="365">
        <v>5976</v>
      </c>
      <c r="EA127" s="365">
        <v>5865</v>
      </c>
      <c r="EB127" s="365">
        <v>5919</v>
      </c>
      <c r="EC127" s="365">
        <v>5911</v>
      </c>
      <c r="ED127" s="365">
        <v>5849</v>
      </c>
      <c r="EE127" s="365">
        <v>5814</v>
      </c>
      <c r="EF127" s="368">
        <v>5819</v>
      </c>
      <c r="EG127" s="368">
        <v>5816</v>
      </c>
      <c r="EH127" s="368">
        <v>5778</v>
      </c>
      <c r="EI127" s="368">
        <v>5755</v>
      </c>
      <c r="EJ127" s="368">
        <v>5691</v>
      </c>
      <c r="EK127" s="368">
        <v>5693</v>
      </c>
      <c r="EL127" s="368">
        <v>5704</v>
      </c>
      <c r="EM127" s="368">
        <v>5704</v>
      </c>
      <c r="EN127" s="368">
        <v>5747</v>
      </c>
      <c r="EO127" s="368">
        <v>5702</v>
      </c>
      <c r="EP127" s="368">
        <v>5644</v>
      </c>
      <c r="EQ127" s="368">
        <v>5603</v>
      </c>
      <c r="ER127" s="365">
        <v>5624</v>
      </c>
      <c r="ES127" s="365">
        <v>5645</v>
      </c>
      <c r="ET127" s="365">
        <v>5653</v>
      </c>
      <c r="EU127" s="365">
        <v>5607</v>
      </c>
      <c r="EV127" s="365">
        <v>5594</v>
      </c>
      <c r="EW127" s="365">
        <v>5508</v>
      </c>
      <c r="EX127" s="365">
        <v>5872</v>
      </c>
      <c r="EY127" s="365">
        <v>5841</v>
      </c>
      <c r="EZ127" s="365">
        <v>5837</v>
      </c>
      <c r="FA127" s="365">
        <v>5896</v>
      </c>
      <c r="FB127" s="365">
        <v>5908</v>
      </c>
      <c r="FC127" s="365">
        <v>5920</v>
      </c>
      <c r="FD127" s="368">
        <v>5998</v>
      </c>
      <c r="FE127" s="368">
        <v>5975</v>
      </c>
      <c r="FF127" s="368">
        <v>5937</v>
      </c>
      <c r="FG127" s="368">
        <v>5927</v>
      </c>
      <c r="FH127" s="368">
        <v>5883</v>
      </c>
      <c r="FI127" s="368">
        <v>5840</v>
      </c>
      <c r="FJ127" s="368">
        <v>5808</v>
      </c>
      <c r="FK127" s="368">
        <v>5811</v>
      </c>
      <c r="FL127" s="368">
        <v>5813</v>
      </c>
      <c r="FM127" s="368">
        <v>5820</v>
      </c>
      <c r="FN127" s="368">
        <v>5781</v>
      </c>
      <c r="FO127" s="368">
        <v>5797</v>
      </c>
      <c r="FP127" s="365">
        <v>5862</v>
      </c>
      <c r="FQ127" s="365">
        <v>5817</v>
      </c>
      <c r="FR127" s="365">
        <v>5767</v>
      </c>
      <c r="FS127" s="365">
        <v>5799</v>
      </c>
      <c r="FT127" s="365">
        <v>5825</v>
      </c>
      <c r="FU127" s="365">
        <v>5800</v>
      </c>
      <c r="FV127" s="365">
        <v>5753</v>
      </c>
      <c r="FW127" s="365">
        <v>5758</v>
      </c>
      <c r="FX127" s="365">
        <v>5750</v>
      </c>
      <c r="FY127" s="365">
        <v>5751</v>
      </c>
      <c r="FZ127" s="365">
        <v>5712</v>
      </c>
      <c r="GA127" s="365">
        <v>5720</v>
      </c>
      <c r="GB127" s="365">
        <v>5786</v>
      </c>
      <c r="GC127" s="365">
        <v>5727</v>
      </c>
      <c r="GD127" s="365">
        <v>5680</v>
      </c>
      <c r="GE127" s="365">
        <v>5612</v>
      </c>
      <c r="GF127" s="374">
        <v>5583</v>
      </c>
      <c r="GG127" s="365">
        <v>5475</v>
      </c>
      <c r="GH127" s="315">
        <v>-108</v>
      </c>
      <c r="GI127" s="316">
        <v>98.065556152606106</v>
      </c>
      <c r="GJ127" s="315">
        <v>-245</v>
      </c>
      <c r="GK127" s="316">
        <v>95.716783216783199</v>
      </c>
    </row>
    <row r="128" spans="1:193" ht="23.25" customHeight="1" outlineLevel="1">
      <c r="A128" s="359" t="s">
        <v>861</v>
      </c>
      <c r="B128" s="360"/>
      <c r="C128" s="361" t="s">
        <v>862</v>
      </c>
      <c r="D128" s="362">
        <v>872690</v>
      </c>
      <c r="E128" s="362">
        <v>879367</v>
      </c>
      <c r="F128" s="362">
        <v>878061</v>
      </c>
      <c r="G128" s="362">
        <v>889697</v>
      </c>
      <c r="H128" s="362">
        <v>888362</v>
      </c>
      <c r="I128" s="362">
        <v>900081</v>
      </c>
      <c r="J128" s="362">
        <v>888267</v>
      </c>
      <c r="K128" s="362">
        <v>897080</v>
      </c>
      <c r="L128" s="362">
        <v>871226</v>
      </c>
      <c r="M128" s="362">
        <v>874312</v>
      </c>
      <c r="N128" s="362">
        <v>867883</v>
      </c>
      <c r="O128" s="362">
        <v>880356</v>
      </c>
      <c r="P128" s="362">
        <v>877670</v>
      </c>
      <c r="Q128" s="362">
        <v>867130</v>
      </c>
      <c r="R128" s="370">
        <v>860325</v>
      </c>
      <c r="S128" s="362">
        <v>850390</v>
      </c>
      <c r="T128" s="362">
        <v>850829</v>
      </c>
      <c r="U128" s="362">
        <v>851372</v>
      </c>
      <c r="V128" s="362">
        <v>847746</v>
      </c>
      <c r="W128" s="362">
        <v>844725</v>
      </c>
      <c r="X128" s="362">
        <v>841139</v>
      </c>
      <c r="Y128" s="362">
        <v>838726</v>
      </c>
      <c r="Z128" s="362">
        <v>840281</v>
      </c>
      <c r="AA128" s="362">
        <v>827642</v>
      </c>
      <c r="AB128" s="362">
        <v>829293</v>
      </c>
      <c r="AC128" s="362">
        <v>839173</v>
      </c>
      <c r="AD128" s="362">
        <v>843314</v>
      </c>
      <c r="AE128" s="362">
        <v>849891</v>
      </c>
      <c r="AF128" s="362">
        <v>837308</v>
      </c>
      <c r="AG128" s="362">
        <v>838151</v>
      </c>
      <c r="AH128" s="362">
        <v>849905</v>
      </c>
      <c r="AI128" s="362">
        <v>842229</v>
      </c>
      <c r="AJ128" s="362">
        <v>840838</v>
      </c>
      <c r="AK128" s="362">
        <v>838692</v>
      </c>
      <c r="AL128" s="362">
        <v>842141</v>
      </c>
      <c r="AM128" s="362">
        <v>841036</v>
      </c>
      <c r="AN128" s="362">
        <v>850139</v>
      </c>
      <c r="AO128" s="362">
        <v>847617</v>
      </c>
      <c r="AP128" s="362">
        <v>844588</v>
      </c>
      <c r="AQ128" s="362">
        <v>844763</v>
      </c>
      <c r="AR128" s="362">
        <v>851849</v>
      </c>
      <c r="AS128" s="362">
        <v>848199</v>
      </c>
      <c r="AT128" s="362">
        <v>849656</v>
      </c>
      <c r="AU128" s="362">
        <v>849644</v>
      </c>
      <c r="AV128" s="362">
        <v>838829</v>
      </c>
      <c r="AW128" s="362">
        <v>841889</v>
      </c>
      <c r="AX128" s="362">
        <v>840474</v>
      </c>
      <c r="AY128" s="362">
        <v>842228</v>
      </c>
      <c r="AZ128" s="362">
        <v>850625</v>
      </c>
      <c r="BA128" s="362">
        <v>855651</v>
      </c>
      <c r="BB128" s="362">
        <v>856066</v>
      </c>
      <c r="BC128" s="362">
        <v>853624</v>
      </c>
      <c r="BD128" s="362">
        <v>853091</v>
      </c>
      <c r="BE128" s="362">
        <v>845590</v>
      </c>
      <c r="BF128" s="362">
        <v>842766</v>
      </c>
      <c r="BG128" s="362">
        <v>823967</v>
      </c>
      <c r="BH128" s="362">
        <v>834910</v>
      </c>
      <c r="BI128" s="362">
        <v>825164</v>
      </c>
      <c r="BJ128" s="362">
        <v>840239</v>
      </c>
      <c r="BK128" s="362">
        <v>855163</v>
      </c>
      <c r="BL128" s="362">
        <v>864535</v>
      </c>
      <c r="BM128" s="362">
        <v>882467</v>
      </c>
      <c r="BN128" s="362">
        <v>874898</v>
      </c>
      <c r="BO128" s="362">
        <v>869377</v>
      </c>
      <c r="BP128" s="362">
        <v>872269</v>
      </c>
      <c r="BQ128" s="362">
        <v>870709</v>
      </c>
      <c r="BR128" s="362">
        <v>856071</v>
      </c>
      <c r="BS128" s="362">
        <v>848408</v>
      </c>
      <c r="BT128" s="362">
        <v>852185</v>
      </c>
      <c r="BU128" s="362">
        <v>850766</v>
      </c>
      <c r="BV128" s="362">
        <v>850530</v>
      </c>
      <c r="BW128" s="362">
        <v>857524</v>
      </c>
      <c r="BX128" s="362">
        <v>859170</v>
      </c>
      <c r="BY128" s="362">
        <v>852491</v>
      </c>
      <c r="BZ128" s="362">
        <v>828745</v>
      </c>
      <c r="CA128" s="362">
        <v>811517</v>
      </c>
      <c r="CB128" s="362">
        <v>819202</v>
      </c>
      <c r="CC128" s="362">
        <v>810767</v>
      </c>
      <c r="CD128" s="362">
        <v>800221</v>
      </c>
      <c r="CE128" s="362">
        <v>802541</v>
      </c>
      <c r="CF128" s="362">
        <v>806685</v>
      </c>
      <c r="CG128" s="362">
        <v>795345</v>
      </c>
      <c r="CH128" s="362">
        <v>787984</v>
      </c>
      <c r="CI128" s="362">
        <v>779169</v>
      </c>
      <c r="CJ128" s="362">
        <v>774343</v>
      </c>
      <c r="CK128" s="362">
        <v>771996</v>
      </c>
      <c r="CL128" s="362">
        <v>766015</v>
      </c>
      <c r="CM128" s="362">
        <v>762117</v>
      </c>
      <c r="CN128" s="362">
        <v>760349</v>
      </c>
      <c r="CO128" s="362">
        <v>781864</v>
      </c>
      <c r="CP128" s="362">
        <v>795412</v>
      </c>
      <c r="CQ128" s="362">
        <v>800611</v>
      </c>
      <c r="CR128" s="362">
        <v>810016</v>
      </c>
      <c r="CS128" s="362">
        <v>822091</v>
      </c>
      <c r="CT128" s="362">
        <v>827122</v>
      </c>
      <c r="CU128" s="362">
        <v>827836</v>
      </c>
      <c r="CV128" s="362">
        <v>831723</v>
      </c>
      <c r="CW128" s="362">
        <v>836356</v>
      </c>
      <c r="CX128" s="362">
        <v>832519</v>
      </c>
      <c r="CY128" s="362">
        <v>829085</v>
      </c>
      <c r="CZ128" s="362">
        <v>828775</v>
      </c>
      <c r="DA128" s="362">
        <v>827592</v>
      </c>
      <c r="DB128" s="362">
        <v>826378</v>
      </c>
      <c r="DC128" s="362">
        <v>825696</v>
      </c>
      <c r="DD128" s="362">
        <v>821667</v>
      </c>
      <c r="DE128" s="362">
        <v>825145</v>
      </c>
      <c r="DF128" s="362">
        <v>822518</v>
      </c>
      <c r="DG128" s="362">
        <v>826277</v>
      </c>
      <c r="DH128" s="362">
        <v>828059</v>
      </c>
      <c r="DI128" s="362">
        <v>833713</v>
      </c>
      <c r="DJ128" s="362">
        <v>836157</v>
      </c>
      <c r="DK128" s="362">
        <v>828528</v>
      </c>
      <c r="DL128" s="362">
        <v>825575</v>
      </c>
      <c r="DM128" s="362">
        <v>819218</v>
      </c>
      <c r="DN128" s="362">
        <v>813099</v>
      </c>
      <c r="DO128" s="362">
        <v>813285</v>
      </c>
      <c r="DP128" s="362">
        <v>810998</v>
      </c>
      <c r="DQ128" s="362">
        <v>805331</v>
      </c>
      <c r="DR128" s="362">
        <v>801744</v>
      </c>
      <c r="DS128" s="362">
        <v>800149</v>
      </c>
      <c r="DT128" s="362">
        <v>800520</v>
      </c>
      <c r="DU128" s="362">
        <v>886195</v>
      </c>
      <c r="DV128" s="362">
        <v>899012</v>
      </c>
      <c r="DW128" s="362">
        <v>935174</v>
      </c>
      <c r="DX128" s="362">
        <v>969920</v>
      </c>
      <c r="DY128" s="362">
        <v>982462</v>
      </c>
      <c r="DZ128" s="362">
        <v>979419</v>
      </c>
      <c r="EA128" s="362">
        <v>939143</v>
      </c>
      <c r="EB128" s="362">
        <v>940627</v>
      </c>
      <c r="EC128" s="362">
        <v>927066</v>
      </c>
      <c r="ED128" s="362">
        <v>915601</v>
      </c>
      <c r="EE128" s="362">
        <v>901425</v>
      </c>
      <c r="EF128" s="362">
        <v>895609</v>
      </c>
      <c r="EG128" s="362">
        <v>888339</v>
      </c>
      <c r="EH128" s="362">
        <v>874914</v>
      </c>
      <c r="EI128" s="362">
        <v>867752</v>
      </c>
      <c r="EJ128" s="362">
        <v>862945</v>
      </c>
      <c r="EK128" s="362">
        <v>861669</v>
      </c>
      <c r="EL128" s="362">
        <v>856619</v>
      </c>
      <c r="EM128" s="362">
        <v>851515</v>
      </c>
      <c r="EN128" s="362">
        <v>917084</v>
      </c>
      <c r="EO128" s="362">
        <v>912765</v>
      </c>
      <c r="EP128" s="362">
        <v>909730</v>
      </c>
      <c r="EQ128" s="362">
        <v>912411</v>
      </c>
      <c r="ER128" s="362">
        <v>910451</v>
      </c>
      <c r="ES128" s="362">
        <v>923722</v>
      </c>
      <c r="ET128" s="362">
        <v>989393</v>
      </c>
      <c r="EU128" s="362">
        <v>992935</v>
      </c>
      <c r="EV128" s="362">
        <v>1010627</v>
      </c>
      <c r="EW128" s="362">
        <v>1011514</v>
      </c>
      <c r="EX128" s="362">
        <v>1057085</v>
      </c>
      <c r="EY128" s="362">
        <v>1059746</v>
      </c>
      <c r="EZ128" s="362">
        <v>1058780</v>
      </c>
      <c r="FA128" s="362">
        <v>1058711</v>
      </c>
      <c r="FB128" s="362">
        <v>1057006</v>
      </c>
      <c r="FC128" s="362">
        <v>1067292</v>
      </c>
      <c r="FD128" s="362">
        <v>1087888</v>
      </c>
      <c r="FE128" s="362">
        <v>1101514</v>
      </c>
      <c r="FF128" s="362">
        <v>1105567</v>
      </c>
      <c r="FG128" s="362">
        <v>1102582</v>
      </c>
      <c r="FH128" s="362">
        <v>1109863</v>
      </c>
      <c r="FI128" s="362">
        <v>1111380</v>
      </c>
      <c r="FJ128" s="362">
        <v>1117252</v>
      </c>
      <c r="FK128" s="362">
        <v>1126495</v>
      </c>
      <c r="FL128" s="362">
        <v>1130740</v>
      </c>
      <c r="FM128" s="362">
        <v>1133500</v>
      </c>
      <c r="FN128" s="362">
        <v>1138620</v>
      </c>
      <c r="FO128" s="362">
        <v>1142904</v>
      </c>
      <c r="FP128" s="362">
        <v>1162682</v>
      </c>
      <c r="FQ128" s="362">
        <v>1174850</v>
      </c>
      <c r="FR128" s="362">
        <v>1178552</v>
      </c>
      <c r="FS128" s="362">
        <v>1182094</v>
      </c>
      <c r="FT128" s="362">
        <v>1182561</v>
      </c>
      <c r="FU128" s="362">
        <v>1189161</v>
      </c>
      <c r="FV128" s="362">
        <v>1193205</v>
      </c>
      <c r="FW128" s="362">
        <v>1187672</v>
      </c>
      <c r="FX128" s="362">
        <v>1199249</v>
      </c>
      <c r="FY128" s="362">
        <v>1213295</v>
      </c>
      <c r="FZ128" s="362">
        <v>1214313</v>
      </c>
      <c r="GA128" s="362">
        <v>1214930</v>
      </c>
      <c r="GB128" s="362">
        <v>1237117</v>
      </c>
      <c r="GC128" s="362">
        <v>1213123</v>
      </c>
      <c r="GD128" s="362">
        <v>1230014</v>
      </c>
      <c r="GE128" s="362">
        <v>1207640</v>
      </c>
      <c r="GF128" s="375">
        <v>1234617</v>
      </c>
      <c r="GG128" s="362">
        <v>1117260</v>
      </c>
      <c r="GH128" s="315">
        <v>-117357</v>
      </c>
      <c r="GI128" s="316">
        <v>90.494461035284601</v>
      </c>
      <c r="GJ128" s="315">
        <v>-97670</v>
      </c>
      <c r="GK128" s="316">
        <v>91.960853711736505</v>
      </c>
    </row>
    <row r="129" spans="1:193" ht="15" customHeight="1" outlineLevel="2">
      <c r="A129" s="363">
        <v>1</v>
      </c>
      <c r="B129" s="364" t="s">
        <v>861</v>
      </c>
      <c r="C129" s="335" t="s">
        <v>605</v>
      </c>
      <c r="D129" s="365">
        <v>633190</v>
      </c>
      <c r="E129" s="365">
        <v>639699</v>
      </c>
      <c r="F129" s="365">
        <v>638040</v>
      </c>
      <c r="G129" s="365">
        <v>651236</v>
      </c>
      <c r="H129" s="365">
        <v>649426</v>
      </c>
      <c r="I129" s="365">
        <v>656136</v>
      </c>
      <c r="J129" s="365">
        <v>650584</v>
      </c>
      <c r="K129" s="365">
        <v>655903</v>
      </c>
      <c r="L129" s="365">
        <v>635282</v>
      </c>
      <c r="M129" s="365">
        <v>638140</v>
      </c>
      <c r="N129" s="365">
        <v>632869</v>
      </c>
      <c r="O129" s="365">
        <v>644077</v>
      </c>
      <c r="P129" s="368">
        <v>640721</v>
      </c>
      <c r="Q129" s="368">
        <v>631127</v>
      </c>
      <c r="R129" s="371">
        <v>623747</v>
      </c>
      <c r="S129" s="368">
        <v>612531</v>
      </c>
      <c r="T129" s="368">
        <v>609237</v>
      </c>
      <c r="U129" s="368">
        <v>605825</v>
      </c>
      <c r="V129" s="368">
        <v>601234</v>
      </c>
      <c r="W129" s="368">
        <v>597667</v>
      </c>
      <c r="X129" s="368">
        <v>593684</v>
      </c>
      <c r="Y129" s="368">
        <v>589676</v>
      </c>
      <c r="Z129" s="368">
        <v>589828</v>
      </c>
      <c r="AA129" s="368">
        <v>581390</v>
      </c>
      <c r="AB129" s="365">
        <v>580741</v>
      </c>
      <c r="AC129" s="365">
        <v>586253</v>
      </c>
      <c r="AD129" s="365">
        <v>590260</v>
      </c>
      <c r="AE129" s="365">
        <v>597787</v>
      </c>
      <c r="AF129" s="365">
        <v>586060</v>
      </c>
      <c r="AG129" s="365">
        <v>592474</v>
      </c>
      <c r="AH129" s="365">
        <v>606102</v>
      </c>
      <c r="AI129" s="365">
        <v>602055</v>
      </c>
      <c r="AJ129" s="365">
        <v>603118</v>
      </c>
      <c r="AK129" s="365">
        <v>597499</v>
      </c>
      <c r="AL129" s="365">
        <v>601450</v>
      </c>
      <c r="AM129" s="365">
        <v>598359</v>
      </c>
      <c r="AN129" s="368">
        <v>609666</v>
      </c>
      <c r="AO129" s="368">
        <v>608686</v>
      </c>
      <c r="AP129" s="368">
        <v>606137</v>
      </c>
      <c r="AQ129" s="368">
        <v>608091</v>
      </c>
      <c r="AR129" s="368">
        <v>607366</v>
      </c>
      <c r="AS129" s="368">
        <v>604575</v>
      </c>
      <c r="AT129" s="368">
        <v>606514</v>
      </c>
      <c r="AU129" s="368">
        <v>605477</v>
      </c>
      <c r="AV129" s="368">
        <v>597954</v>
      </c>
      <c r="AW129" s="368">
        <v>600947</v>
      </c>
      <c r="AX129" s="368">
        <v>600086</v>
      </c>
      <c r="AY129" s="368">
        <v>601622</v>
      </c>
      <c r="AZ129" s="365">
        <v>609169</v>
      </c>
      <c r="BA129" s="365">
        <v>608868</v>
      </c>
      <c r="BB129" s="365">
        <v>613097</v>
      </c>
      <c r="BC129" s="365">
        <v>611223</v>
      </c>
      <c r="BD129" s="365">
        <v>611439</v>
      </c>
      <c r="BE129" s="365">
        <v>606011</v>
      </c>
      <c r="BF129" s="365">
        <v>604170</v>
      </c>
      <c r="BG129" s="365">
        <v>589778</v>
      </c>
      <c r="BH129" s="365">
        <v>597271</v>
      </c>
      <c r="BI129" s="365">
        <v>591162</v>
      </c>
      <c r="BJ129" s="365">
        <v>605112</v>
      </c>
      <c r="BK129" s="365">
        <v>617069</v>
      </c>
      <c r="BL129" s="368">
        <v>625686</v>
      </c>
      <c r="BM129" s="368">
        <v>639651</v>
      </c>
      <c r="BN129" s="368">
        <v>633455</v>
      </c>
      <c r="BO129" s="368">
        <v>628159</v>
      </c>
      <c r="BP129" s="368">
        <v>630953</v>
      </c>
      <c r="BQ129" s="368">
        <v>630004</v>
      </c>
      <c r="BR129" s="368">
        <v>620153</v>
      </c>
      <c r="BS129" s="368">
        <v>615291</v>
      </c>
      <c r="BT129" s="368">
        <v>619932</v>
      </c>
      <c r="BU129" s="368">
        <v>619114</v>
      </c>
      <c r="BV129" s="368">
        <v>619385</v>
      </c>
      <c r="BW129" s="368">
        <v>624862</v>
      </c>
      <c r="BX129" s="365">
        <v>624792</v>
      </c>
      <c r="BY129" s="365">
        <v>618725</v>
      </c>
      <c r="BZ129" s="365">
        <v>600017</v>
      </c>
      <c r="CA129" s="365">
        <v>587217</v>
      </c>
      <c r="CB129" s="365">
        <v>597418</v>
      </c>
      <c r="CC129" s="365">
        <v>592887</v>
      </c>
      <c r="CD129" s="365">
        <v>583571</v>
      </c>
      <c r="CE129" s="365">
        <v>580615</v>
      </c>
      <c r="CF129" s="365">
        <v>585426</v>
      </c>
      <c r="CG129" s="365">
        <v>575475</v>
      </c>
      <c r="CH129" s="365">
        <v>568365</v>
      </c>
      <c r="CI129" s="365">
        <v>561292</v>
      </c>
      <c r="CJ129" s="368">
        <v>557603</v>
      </c>
      <c r="CK129" s="368">
        <v>554997</v>
      </c>
      <c r="CL129" s="368">
        <v>550958</v>
      </c>
      <c r="CM129" s="368">
        <v>547904</v>
      </c>
      <c r="CN129" s="368">
        <v>546274</v>
      </c>
      <c r="CO129" s="368">
        <v>566439</v>
      </c>
      <c r="CP129" s="368">
        <v>578214</v>
      </c>
      <c r="CQ129" s="368">
        <v>582048</v>
      </c>
      <c r="CR129" s="368">
        <v>590530</v>
      </c>
      <c r="CS129" s="368">
        <v>601030</v>
      </c>
      <c r="CT129" s="368">
        <v>603529</v>
      </c>
      <c r="CU129" s="368">
        <v>602822</v>
      </c>
      <c r="CV129" s="365">
        <v>607194</v>
      </c>
      <c r="CW129" s="365">
        <v>610348</v>
      </c>
      <c r="CX129" s="365">
        <v>607567</v>
      </c>
      <c r="CY129" s="365">
        <v>604405</v>
      </c>
      <c r="CZ129" s="365">
        <v>605142</v>
      </c>
      <c r="DA129" s="365">
        <v>605446</v>
      </c>
      <c r="DB129" s="365">
        <v>605204</v>
      </c>
      <c r="DC129" s="365">
        <v>604611</v>
      </c>
      <c r="DD129" s="365">
        <v>601383</v>
      </c>
      <c r="DE129" s="365">
        <v>605836</v>
      </c>
      <c r="DF129" s="365">
        <v>603932</v>
      </c>
      <c r="DG129" s="365">
        <v>607975</v>
      </c>
      <c r="DH129" s="368">
        <v>609030</v>
      </c>
      <c r="DI129" s="368">
        <v>613432</v>
      </c>
      <c r="DJ129" s="368">
        <v>615931</v>
      </c>
      <c r="DK129" s="368">
        <v>609723</v>
      </c>
      <c r="DL129" s="368">
        <v>608081</v>
      </c>
      <c r="DM129" s="368">
        <v>603224</v>
      </c>
      <c r="DN129" s="368">
        <v>598452</v>
      </c>
      <c r="DO129" s="368">
        <v>598850</v>
      </c>
      <c r="DP129" s="368">
        <v>596268</v>
      </c>
      <c r="DQ129" s="368">
        <v>592631</v>
      </c>
      <c r="DR129" s="368">
        <v>590094</v>
      </c>
      <c r="DS129" s="368">
        <v>586522</v>
      </c>
      <c r="DT129" s="365">
        <v>586134</v>
      </c>
      <c r="DU129" s="365">
        <v>652731</v>
      </c>
      <c r="DV129" s="365">
        <v>662461</v>
      </c>
      <c r="DW129" s="365">
        <v>695588</v>
      </c>
      <c r="DX129" s="365">
        <v>722410</v>
      </c>
      <c r="DY129" s="365">
        <v>731442</v>
      </c>
      <c r="DZ129" s="365">
        <v>728314</v>
      </c>
      <c r="EA129" s="365">
        <v>697139</v>
      </c>
      <c r="EB129" s="365">
        <v>697877</v>
      </c>
      <c r="EC129" s="365">
        <v>687715</v>
      </c>
      <c r="ED129" s="365">
        <v>679218</v>
      </c>
      <c r="EE129" s="365">
        <v>668057</v>
      </c>
      <c r="EF129" s="368">
        <v>663663</v>
      </c>
      <c r="EG129" s="368">
        <v>657734</v>
      </c>
      <c r="EH129" s="368">
        <v>647345</v>
      </c>
      <c r="EI129" s="368">
        <v>641060</v>
      </c>
      <c r="EJ129" s="368">
        <v>636491</v>
      </c>
      <c r="EK129" s="368">
        <v>634603</v>
      </c>
      <c r="EL129" s="368">
        <v>629798</v>
      </c>
      <c r="EM129" s="368">
        <v>624597</v>
      </c>
      <c r="EN129" s="368">
        <v>670829</v>
      </c>
      <c r="EO129" s="368">
        <v>665997</v>
      </c>
      <c r="EP129" s="368">
        <v>662414</v>
      </c>
      <c r="EQ129" s="368">
        <v>663159</v>
      </c>
      <c r="ER129" s="365">
        <v>661397</v>
      </c>
      <c r="ES129" s="365">
        <v>669690</v>
      </c>
      <c r="ET129" s="365">
        <v>714967</v>
      </c>
      <c r="EU129" s="365">
        <v>715962</v>
      </c>
      <c r="EV129" s="365">
        <v>728138</v>
      </c>
      <c r="EW129" s="365">
        <v>727817</v>
      </c>
      <c r="EX129" s="365">
        <v>758813</v>
      </c>
      <c r="EY129" s="365">
        <v>758765</v>
      </c>
      <c r="EZ129" s="365">
        <v>756462</v>
      </c>
      <c r="FA129" s="365">
        <v>755028</v>
      </c>
      <c r="FB129" s="365">
        <v>752801</v>
      </c>
      <c r="FC129" s="365">
        <v>758281</v>
      </c>
      <c r="FD129" s="368">
        <v>772560</v>
      </c>
      <c r="FE129" s="368">
        <v>781913</v>
      </c>
      <c r="FF129" s="368">
        <v>786571</v>
      </c>
      <c r="FG129" s="368">
        <v>784133</v>
      </c>
      <c r="FH129" s="368">
        <v>788458</v>
      </c>
      <c r="FI129" s="368">
        <v>788503</v>
      </c>
      <c r="FJ129" s="368">
        <v>792235</v>
      </c>
      <c r="FK129" s="368">
        <v>798239</v>
      </c>
      <c r="FL129" s="368">
        <v>799228</v>
      </c>
      <c r="FM129" s="368">
        <v>800938</v>
      </c>
      <c r="FN129" s="368">
        <v>804164</v>
      </c>
      <c r="FO129" s="368">
        <v>807815</v>
      </c>
      <c r="FP129" s="365">
        <v>822542</v>
      </c>
      <c r="FQ129" s="365">
        <v>830754</v>
      </c>
      <c r="FR129" s="365">
        <v>832653</v>
      </c>
      <c r="FS129" s="365">
        <v>835976</v>
      </c>
      <c r="FT129" s="365">
        <v>836365</v>
      </c>
      <c r="FU129" s="365">
        <v>841527</v>
      </c>
      <c r="FV129" s="365">
        <v>844392</v>
      </c>
      <c r="FW129" s="365">
        <v>841664</v>
      </c>
      <c r="FX129" s="365">
        <v>849544</v>
      </c>
      <c r="FY129" s="365">
        <v>859296</v>
      </c>
      <c r="FZ129" s="365">
        <v>859237</v>
      </c>
      <c r="GA129" s="365">
        <v>858608</v>
      </c>
      <c r="GB129" s="365">
        <v>873893</v>
      </c>
      <c r="GC129" s="365">
        <v>846720</v>
      </c>
      <c r="GD129" s="365">
        <v>864347</v>
      </c>
      <c r="GE129" s="365">
        <v>844545</v>
      </c>
      <c r="GF129" s="374">
        <v>868081</v>
      </c>
      <c r="GG129" s="365">
        <v>787589</v>
      </c>
      <c r="GH129" s="315">
        <v>-80492</v>
      </c>
      <c r="GI129" s="316">
        <v>90.727593392782495</v>
      </c>
      <c r="GJ129" s="315">
        <v>-71019</v>
      </c>
      <c r="GK129" s="316">
        <v>91.728588599221098</v>
      </c>
    </row>
    <row r="130" spans="1:193" ht="15" customHeight="1" outlineLevel="2">
      <c r="A130" s="363">
        <v>79</v>
      </c>
      <c r="B130" s="364" t="s">
        <v>861</v>
      </c>
      <c r="C130" s="335" t="s">
        <v>375</v>
      </c>
      <c r="D130" s="365">
        <v>18309</v>
      </c>
      <c r="E130" s="365">
        <v>18347</v>
      </c>
      <c r="F130" s="365">
        <v>18210</v>
      </c>
      <c r="G130" s="365">
        <v>18466</v>
      </c>
      <c r="H130" s="365">
        <v>18284</v>
      </c>
      <c r="I130" s="365">
        <v>18501</v>
      </c>
      <c r="J130" s="365">
        <v>18276</v>
      </c>
      <c r="K130" s="365">
        <v>18339</v>
      </c>
      <c r="L130" s="365">
        <v>18338</v>
      </c>
      <c r="M130" s="365">
        <v>18286</v>
      </c>
      <c r="N130" s="365">
        <v>18123</v>
      </c>
      <c r="O130" s="365">
        <v>18201</v>
      </c>
      <c r="P130" s="368">
        <v>18207</v>
      </c>
      <c r="Q130" s="368">
        <v>18211</v>
      </c>
      <c r="R130" s="371">
        <v>18271</v>
      </c>
      <c r="S130" s="368">
        <v>18254</v>
      </c>
      <c r="T130" s="368">
        <v>18225</v>
      </c>
      <c r="U130" s="368">
        <v>18368</v>
      </c>
      <c r="V130" s="368">
        <v>18441</v>
      </c>
      <c r="W130" s="368">
        <v>18512</v>
      </c>
      <c r="X130" s="368">
        <v>18373</v>
      </c>
      <c r="Y130" s="368">
        <v>18538</v>
      </c>
      <c r="Z130" s="368">
        <v>18653</v>
      </c>
      <c r="AA130" s="368">
        <v>18494</v>
      </c>
      <c r="AB130" s="365">
        <v>18459</v>
      </c>
      <c r="AC130" s="365">
        <v>18750</v>
      </c>
      <c r="AD130" s="365">
        <v>18725</v>
      </c>
      <c r="AE130" s="365">
        <v>18687</v>
      </c>
      <c r="AF130" s="365">
        <v>18509</v>
      </c>
      <c r="AG130" s="365">
        <v>18254</v>
      </c>
      <c r="AH130" s="365">
        <v>18139</v>
      </c>
      <c r="AI130" s="365">
        <v>18008</v>
      </c>
      <c r="AJ130" s="365">
        <v>17909</v>
      </c>
      <c r="AK130" s="365">
        <v>18029</v>
      </c>
      <c r="AL130" s="365">
        <v>17968</v>
      </c>
      <c r="AM130" s="365">
        <v>18245</v>
      </c>
      <c r="AN130" s="368">
        <v>18119</v>
      </c>
      <c r="AO130" s="368">
        <v>17988</v>
      </c>
      <c r="AP130" s="368">
        <v>17954</v>
      </c>
      <c r="AQ130" s="368">
        <v>17823</v>
      </c>
      <c r="AR130" s="368">
        <v>18282</v>
      </c>
      <c r="AS130" s="368">
        <v>18190</v>
      </c>
      <c r="AT130" s="368">
        <v>18259</v>
      </c>
      <c r="AU130" s="368">
        <v>18265</v>
      </c>
      <c r="AV130" s="368">
        <v>18122</v>
      </c>
      <c r="AW130" s="368">
        <v>18144</v>
      </c>
      <c r="AX130" s="368">
        <v>18102</v>
      </c>
      <c r="AY130" s="368">
        <v>18064</v>
      </c>
      <c r="AZ130" s="365">
        <v>18061</v>
      </c>
      <c r="BA130" s="365">
        <v>18196</v>
      </c>
      <c r="BB130" s="365">
        <v>17993</v>
      </c>
      <c r="BC130" s="365">
        <v>17969</v>
      </c>
      <c r="BD130" s="365">
        <v>18008</v>
      </c>
      <c r="BE130" s="365">
        <v>17851</v>
      </c>
      <c r="BF130" s="365">
        <v>17843</v>
      </c>
      <c r="BG130" s="365">
        <v>17561</v>
      </c>
      <c r="BH130" s="365">
        <v>17739</v>
      </c>
      <c r="BI130" s="365">
        <v>17588</v>
      </c>
      <c r="BJ130" s="365">
        <v>17679</v>
      </c>
      <c r="BK130" s="365">
        <v>17880</v>
      </c>
      <c r="BL130" s="368">
        <v>17950</v>
      </c>
      <c r="BM130" s="368">
        <v>18065</v>
      </c>
      <c r="BN130" s="368">
        <v>17985</v>
      </c>
      <c r="BO130" s="368">
        <v>17986</v>
      </c>
      <c r="BP130" s="368">
        <v>17994</v>
      </c>
      <c r="BQ130" s="368">
        <v>17976</v>
      </c>
      <c r="BR130" s="368">
        <v>17495</v>
      </c>
      <c r="BS130" s="368">
        <v>17321</v>
      </c>
      <c r="BT130" s="368">
        <v>17315</v>
      </c>
      <c r="BU130" s="368">
        <v>17395</v>
      </c>
      <c r="BV130" s="368">
        <v>17419</v>
      </c>
      <c r="BW130" s="368">
        <v>17577</v>
      </c>
      <c r="BX130" s="365">
        <v>17652</v>
      </c>
      <c r="BY130" s="365">
        <v>17576</v>
      </c>
      <c r="BZ130" s="365">
        <v>17329</v>
      </c>
      <c r="CA130" s="365">
        <v>17184</v>
      </c>
      <c r="CB130" s="365">
        <v>17118</v>
      </c>
      <c r="CC130" s="365">
        <v>16971</v>
      </c>
      <c r="CD130" s="365">
        <v>16950</v>
      </c>
      <c r="CE130" s="365">
        <v>16969</v>
      </c>
      <c r="CF130" s="365">
        <v>16902</v>
      </c>
      <c r="CG130" s="365">
        <v>16756</v>
      </c>
      <c r="CH130" s="365">
        <v>16706</v>
      </c>
      <c r="CI130" s="365">
        <v>16695</v>
      </c>
      <c r="CJ130" s="368">
        <v>16661</v>
      </c>
      <c r="CK130" s="368">
        <v>16732</v>
      </c>
      <c r="CL130" s="368">
        <v>16699</v>
      </c>
      <c r="CM130" s="368">
        <v>16670</v>
      </c>
      <c r="CN130" s="368">
        <v>16678</v>
      </c>
      <c r="CO130" s="368">
        <v>16942</v>
      </c>
      <c r="CP130" s="368">
        <v>17034</v>
      </c>
      <c r="CQ130" s="368">
        <v>17097</v>
      </c>
      <c r="CR130" s="368">
        <v>17051</v>
      </c>
      <c r="CS130" s="368">
        <v>17155</v>
      </c>
      <c r="CT130" s="368">
        <v>17451</v>
      </c>
      <c r="CU130" s="368">
        <v>17460</v>
      </c>
      <c r="CV130" s="365">
        <v>17490</v>
      </c>
      <c r="CW130" s="365">
        <v>17361</v>
      </c>
      <c r="CX130" s="365">
        <v>17315</v>
      </c>
      <c r="CY130" s="365">
        <v>17369</v>
      </c>
      <c r="CZ130" s="365">
        <v>17435</v>
      </c>
      <c r="DA130" s="365">
        <v>17358</v>
      </c>
      <c r="DB130" s="365">
        <v>17379</v>
      </c>
      <c r="DC130" s="365">
        <v>17223</v>
      </c>
      <c r="DD130" s="365">
        <v>17242</v>
      </c>
      <c r="DE130" s="365">
        <v>17071</v>
      </c>
      <c r="DF130" s="365">
        <v>17171</v>
      </c>
      <c r="DG130" s="365">
        <v>17132</v>
      </c>
      <c r="DH130" s="368">
        <v>17169</v>
      </c>
      <c r="DI130" s="368">
        <v>17250</v>
      </c>
      <c r="DJ130" s="368">
        <v>17237</v>
      </c>
      <c r="DK130" s="368">
        <v>17129</v>
      </c>
      <c r="DL130" s="368">
        <v>17124</v>
      </c>
      <c r="DM130" s="368">
        <v>17001</v>
      </c>
      <c r="DN130" s="368">
        <v>16898</v>
      </c>
      <c r="DO130" s="368">
        <v>16881</v>
      </c>
      <c r="DP130" s="368">
        <v>16997</v>
      </c>
      <c r="DQ130" s="368">
        <v>16897</v>
      </c>
      <c r="DR130" s="368">
        <v>16870</v>
      </c>
      <c r="DS130" s="368">
        <v>17198</v>
      </c>
      <c r="DT130" s="365">
        <v>17321</v>
      </c>
      <c r="DU130" s="365">
        <v>17944</v>
      </c>
      <c r="DV130" s="365">
        <v>18178</v>
      </c>
      <c r="DW130" s="365">
        <v>18436</v>
      </c>
      <c r="DX130" s="365">
        <v>18742</v>
      </c>
      <c r="DY130" s="365">
        <v>18937</v>
      </c>
      <c r="DZ130" s="365">
        <v>18986</v>
      </c>
      <c r="EA130" s="365">
        <v>18512</v>
      </c>
      <c r="EB130" s="365">
        <v>18617</v>
      </c>
      <c r="EC130" s="365">
        <v>18397</v>
      </c>
      <c r="ED130" s="365">
        <v>18436</v>
      </c>
      <c r="EE130" s="365">
        <v>18371</v>
      </c>
      <c r="EF130" s="368">
        <v>18355</v>
      </c>
      <c r="EG130" s="368">
        <v>18307</v>
      </c>
      <c r="EH130" s="368">
        <v>18184</v>
      </c>
      <c r="EI130" s="368">
        <v>18119</v>
      </c>
      <c r="EJ130" s="368">
        <v>18053</v>
      </c>
      <c r="EK130" s="368">
        <v>18058</v>
      </c>
      <c r="EL130" s="368">
        <v>17992</v>
      </c>
      <c r="EM130" s="368">
        <v>17915</v>
      </c>
      <c r="EN130" s="368">
        <v>18575</v>
      </c>
      <c r="EO130" s="368">
        <v>18526</v>
      </c>
      <c r="EP130" s="368">
        <v>18462</v>
      </c>
      <c r="EQ130" s="368">
        <v>18542</v>
      </c>
      <c r="ER130" s="365">
        <v>18510</v>
      </c>
      <c r="ES130" s="365">
        <v>18734</v>
      </c>
      <c r="ET130" s="365">
        <v>19414</v>
      </c>
      <c r="EU130" s="365">
        <v>19476</v>
      </c>
      <c r="EV130" s="365">
        <v>19712</v>
      </c>
      <c r="EW130" s="365">
        <v>19719</v>
      </c>
      <c r="EX130" s="365">
        <v>20392</v>
      </c>
      <c r="EY130" s="365">
        <v>20505</v>
      </c>
      <c r="EZ130" s="365">
        <v>20446</v>
      </c>
      <c r="FA130" s="365">
        <v>20487</v>
      </c>
      <c r="FB130" s="365">
        <v>20442</v>
      </c>
      <c r="FC130" s="365">
        <v>20631</v>
      </c>
      <c r="FD130" s="368">
        <v>20865</v>
      </c>
      <c r="FE130" s="368">
        <v>21024</v>
      </c>
      <c r="FF130" s="368">
        <v>20881</v>
      </c>
      <c r="FG130" s="368">
        <v>20853</v>
      </c>
      <c r="FH130" s="368">
        <v>21003</v>
      </c>
      <c r="FI130" s="368">
        <v>21100</v>
      </c>
      <c r="FJ130" s="368">
        <v>21211</v>
      </c>
      <c r="FK130" s="368">
        <v>21207</v>
      </c>
      <c r="FL130" s="368">
        <v>21332</v>
      </c>
      <c r="FM130" s="368">
        <v>21420</v>
      </c>
      <c r="FN130" s="368">
        <v>21381</v>
      </c>
      <c r="FO130" s="368">
        <v>21322</v>
      </c>
      <c r="FP130" s="365">
        <v>21507</v>
      </c>
      <c r="FQ130" s="365">
        <v>21603</v>
      </c>
      <c r="FR130" s="365">
        <v>21716</v>
      </c>
      <c r="FS130" s="365">
        <v>21736</v>
      </c>
      <c r="FT130" s="365">
        <v>21763</v>
      </c>
      <c r="FU130" s="365">
        <v>21750</v>
      </c>
      <c r="FV130" s="365">
        <v>21807</v>
      </c>
      <c r="FW130" s="365">
        <v>21709</v>
      </c>
      <c r="FX130" s="365">
        <v>21809</v>
      </c>
      <c r="FY130" s="365">
        <v>21792</v>
      </c>
      <c r="FZ130" s="365">
        <v>21746</v>
      </c>
      <c r="GA130" s="365">
        <v>21815</v>
      </c>
      <c r="GB130" s="365">
        <v>22048</v>
      </c>
      <c r="GC130" s="365">
        <v>22091</v>
      </c>
      <c r="GD130" s="365">
        <v>21970</v>
      </c>
      <c r="GE130" s="365">
        <v>21903</v>
      </c>
      <c r="GF130" s="374">
        <v>21989</v>
      </c>
      <c r="GG130" s="365">
        <v>20725</v>
      </c>
      <c r="GH130" s="315">
        <v>-1264</v>
      </c>
      <c r="GI130" s="316">
        <v>94.2516712901906</v>
      </c>
      <c r="GJ130" s="315">
        <v>-1090</v>
      </c>
      <c r="GK130" s="316">
        <v>95.003438001375201</v>
      </c>
    </row>
    <row r="131" spans="1:193" ht="15" customHeight="1" outlineLevel="2">
      <c r="A131" s="363">
        <v>88</v>
      </c>
      <c r="B131" s="364" t="s">
        <v>861</v>
      </c>
      <c r="C131" s="335" t="s">
        <v>377</v>
      </c>
      <c r="D131" s="365">
        <v>87257</v>
      </c>
      <c r="E131" s="365">
        <v>88046</v>
      </c>
      <c r="F131" s="365">
        <v>87689</v>
      </c>
      <c r="G131" s="365">
        <v>86798</v>
      </c>
      <c r="H131" s="365">
        <v>87452</v>
      </c>
      <c r="I131" s="365">
        <v>90076</v>
      </c>
      <c r="J131" s="365">
        <v>87732</v>
      </c>
      <c r="K131" s="365">
        <v>88072</v>
      </c>
      <c r="L131" s="365">
        <v>87463</v>
      </c>
      <c r="M131" s="365">
        <v>88425</v>
      </c>
      <c r="N131" s="365">
        <v>88607</v>
      </c>
      <c r="O131" s="365">
        <v>88851</v>
      </c>
      <c r="P131" s="368">
        <v>89281</v>
      </c>
      <c r="Q131" s="368">
        <v>89036</v>
      </c>
      <c r="R131" s="371">
        <v>89479</v>
      </c>
      <c r="S131" s="368">
        <v>89799</v>
      </c>
      <c r="T131" s="368">
        <v>91249</v>
      </c>
      <c r="U131" s="368">
        <v>94554</v>
      </c>
      <c r="V131" s="368">
        <v>95009</v>
      </c>
      <c r="W131" s="368">
        <v>96198</v>
      </c>
      <c r="X131" s="368">
        <v>96191</v>
      </c>
      <c r="Y131" s="368">
        <v>96394</v>
      </c>
      <c r="Z131" s="368">
        <v>97464</v>
      </c>
      <c r="AA131" s="368">
        <v>95828</v>
      </c>
      <c r="AB131" s="365">
        <v>97516</v>
      </c>
      <c r="AC131" s="365">
        <v>98920</v>
      </c>
      <c r="AD131" s="365">
        <v>98785</v>
      </c>
      <c r="AE131" s="365">
        <v>98425</v>
      </c>
      <c r="AF131" s="365">
        <v>98402</v>
      </c>
      <c r="AG131" s="365">
        <v>96750</v>
      </c>
      <c r="AH131" s="365">
        <v>95500</v>
      </c>
      <c r="AI131" s="365">
        <v>94235</v>
      </c>
      <c r="AJ131" s="365">
        <v>93011</v>
      </c>
      <c r="AK131" s="365">
        <v>94422</v>
      </c>
      <c r="AL131" s="365">
        <v>94212</v>
      </c>
      <c r="AM131" s="365">
        <v>94723</v>
      </c>
      <c r="AN131" s="368">
        <v>93866</v>
      </c>
      <c r="AO131" s="368">
        <v>93453</v>
      </c>
      <c r="AP131" s="368">
        <v>92932</v>
      </c>
      <c r="AQ131" s="368">
        <v>91784</v>
      </c>
      <c r="AR131" s="368">
        <v>94975</v>
      </c>
      <c r="AS131" s="368">
        <v>94552</v>
      </c>
      <c r="AT131" s="368">
        <v>94452</v>
      </c>
      <c r="AU131" s="368">
        <v>94992</v>
      </c>
      <c r="AV131" s="368">
        <v>93638</v>
      </c>
      <c r="AW131" s="368">
        <v>93858</v>
      </c>
      <c r="AX131" s="368">
        <v>93607</v>
      </c>
      <c r="AY131" s="368">
        <v>93903</v>
      </c>
      <c r="AZ131" s="365">
        <v>93953</v>
      </c>
      <c r="BA131" s="365">
        <v>96184</v>
      </c>
      <c r="BB131" s="365">
        <v>95026</v>
      </c>
      <c r="BC131" s="365">
        <v>94884</v>
      </c>
      <c r="BD131" s="365">
        <v>94903</v>
      </c>
      <c r="BE131" s="365">
        <v>94101</v>
      </c>
      <c r="BF131" s="365">
        <v>93743</v>
      </c>
      <c r="BG131" s="365">
        <v>92195</v>
      </c>
      <c r="BH131" s="365">
        <v>93518</v>
      </c>
      <c r="BI131" s="365">
        <v>92323</v>
      </c>
      <c r="BJ131" s="365">
        <v>92507</v>
      </c>
      <c r="BK131" s="365">
        <v>93714</v>
      </c>
      <c r="BL131" s="368">
        <v>94150</v>
      </c>
      <c r="BM131" s="368">
        <v>96000</v>
      </c>
      <c r="BN131" s="368">
        <v>95327</v>
      </c>
      <c r="BO131" s="368">
        <v>94960</v>
      </c>
      <c r="BP131" s="368">
        <v>94954</v>
      </c>
      <c r="BQ131" s="368">
        <v>94920</v>
      </c>
      <c r="BR131" s="368">
        <v>93446</v>
      </c>
      <c r="BS131" s="368">
        <v>92361</v>
      </c>
      <c r="BT131" s="368">
        <v>91951</v>
      </c>
      <c r="BU131" s="368">
        <v>91541</v>
      </c>
      <c r="BV131" s="368">
        <v>91529</v>
      </c>
      <c r="BW131" s="368">
        <v>91956</v>
      </c>
      <c r="BX131" s="365">
        <v>93078</v>
      </c>
      <c r="BY131" s="365">
        <v>92783</v>
      </c>
      <c r="BZ131" s="365">
        <v>90750</v>
      </c>
      <c r="CA131" s="365">
        <v>88763</v>
      </c>
      <c r="CB131" s="365">
        <v>87720</v>
      </c>
      <c r="CC131" s="365">
        <v>85986</v>
      </c>
      <c r="CD131" s="365">
        <v>85386</v>
      </c>
      <c r="CE131" s="365">
        <v>91058</v>
      </c>
      <c r="CF131" s="365">
        <v>91065</v>
      </c>
      <c r="CG131" s="365">
        <v>90080</v>
      </c>
      <c r="CH131" s="365">
        <v>89581</v>
      </c>
      <c r="CI131" s="365">
        <v>88678</v>
      </c>
      <c r="CJ131" s="368">
        <v>88109</v>
      </c>
      <c r="CK131" s="368">
        <v>88163</v>
      </c>
      <c r="CL131" s="368">
        <v>87294</v>
      </c>
      <c r="CM131" s="368">
        <v>86944</v>
      </c>
      <c r="CN131" s="368">
        <v>86800</v>
      </c>
      <c r="CO131" s="368">
        <v>86822</v>
      </c>
      <c r="CP131" s="368">
        <v>87755</v>
      </c>
      <c r="CQ131" s="368">
        <v>88320</v>
      </c>
      <c r="CR131" s="368">
        <v>88629</v>
      </c>
      <c r="CS131" s="368">
        <v>89237</v>
      </c>
      <c r="CT131" s="368">
        <v>90879</v>
      </c>
      <c r="CU131" s="368">
        <v>91591</v>
      </c>
      <c r="CV131" s="365">
        <v>91191</v>
      </c>
      <c r="CW131" s="365">
        <v>93279</v>
      </c>
      <c r="CX131" s="365">
        <v>92322</v>
      </c>
      <c r="CY131" s="365">
        <v>92093</v>
      </c>
      <c r="CZ131" s="365">
        <v>91582</v>
      </c>
      <c r="DA131" s="365">
        <v>90631</v>
      </c>
      <c r="DB131" s="365">
        <v>90081</v>
      </c>
      <c r="DC131" s="365">
        <v>90769</v>
      </c>
      <c r="DD131" s="365">
        <v>90043</v>
      </c>
      <c r="DE131" s="365">
        <v>89484</v>
      </c>
      <c r="DF131" s="365">
        <v>88880</v>
      </c>
      <c r="DG131" s="365">
        <v>88357</v>
      </c>
      <c r="DH131" s="368">
        <v>88904</v>
      </c>
      <c r="DI131" s="368">
        <v>89630</v>
      </c>
      <c r="DJ131" s="368">
        <v>89400</v>
      </c>
      <c r="DK131" s="368">
        <v>88812</v>
      </c>
      <c r="DL131" s="368">
        <v>88521</v>
      </c>
      <c r="DM131" s="368">
        <v>87941</v>
      </c>
      <c r="DN131" s="368">
        <v>87495</v>
      </c>
      <c r="DO131" s="368">
        <v>87351</v>
      </c>
      <c r="DP131" s="368">
        <v>87277</v>
      </c>
      <c r="DQ131" s="368">
        <v>86173</v>
      </c>
      <c r="DR131" s="368">
        <v>85755</v>
      </c>
      <c r="DS131" s="368">
        <v>85641</v>
      </c>
      <c r="DT131" s="365">
        <v>85630</v>
      </c>
      <c r="DU131" s="365">
        <v>94556</v>
      </c>
      <c r="DV131" s="365">
        <v>96167</v>
      </c>
      <c r="DW131" s="365">
        <v>97498</v>
      </c>
      <c r="DX131" s="365">
        <v>100813</v>
      </c>
      <c r="DY131" s="365">
        <v>102315</v>
      </c>
      <c r="DZ131" s="365">
        <v>102308</v>
      </c>
      <c r="EA131" s="365">
        <v>98598</v>
      </c>
      <c r="EB131" s="365">
        <v>99045</v>
      </c>
      <c r="EC131" s="365">
        <v>97753</v>
      </c>
      <c r="ED131" s="365">
        <v>96608</v>
      </c>
      <c r="EE131" s="365">
        <v>95462</v>
      </c>
      <c r="EF131" s="368">
        <v>94860</v>
      </c>
      <c r="EG131" s="368">
        <v>94251</v>
      </c>
      <c r="EH131" s="368">
        <v>92930</v>
      </c>
      <c r="EI131" s="368">
        <v>92253</v>
      </c>
      <c r="EJ131" s="368">
        <v>91652</v>
      </c>
      <c r="EK131" s="368">
        <v>91159</v>
      </c>
      <c r="EL131" s="368">
        <v>90758</v>
      </c>
      <c r="EM131" s="368">
        <v>90999</v>
      </c>
      <c r="EN131" s="368">
        <v>98661</v>
      </c>
      <c r="EO131" s="368">
        <v>98484</v>
      </c>
      <c r="EP131" s="368">
        <v>98489</v>
      </c>
      <c r="EQ131" s="368">
        <v>98917</v>
      </c>
      <c r="ER131" s="365">
        <v>98294</v>
      </c>
      <c r="ES131" s="365">
        <v>99983</v>
      </c>
      <c r="ET131" s="365">
        <v>108178</v>
      </c>
      <c r="EU131" s="365">
        <v>109356</v>
      </c>
      <c r="EV131" s="365">
        <v>111726</v>
      </c>
      <c r="EW131" s="365">
        <v>112375</v>
      </c>
      <c r="EX131" s="365">
        <v>117839</v>
      </c>
      <c r="EY131" s="365">
        <v>118884</v>
      </c>
      <c r="EZ131" s="365">
        <v>119232</v>
      </c>
      <c r="FA131" s="365">
        <v>119646</v>
      </c>
      <c r="FB131" s="365">
        <v>119560</v>
      </c>
      <c r="FC131" s="365">
        <v>121685</v>
      </c>
      <c r="FD131" s="368">
        <v>124147</v>
      </c>
      <c r="FE131" s="368">
        <v>125734</v>
      </c>
      <c r="FF131" s="368">
        <v>125714</v>
      </c>
      <c r="FG131" s="368">
        <v>125516</v>
      </c>
      <c r="FH131" s="368">
        <v>126779</v>
      </c>
      <c r="FI131" s="368">
        <v>127384</v>
      </c>
      <c r="FJ131" s="368">
        <v>128098</v>
      </c>
      <c r="FK131" s="368">
        <v>129542</v>
      </c>
      <c r="FL131" s="368">
        <v>131616</v>
      </c>
      <c r="FM131" s="368">
        <v>132161</v>
      </c>
      <c r="FN131" s="368">
        <v>133020</v>
      </c>
      <c r="FO131" s="368">
        <v>133772</v>
      </c>
      <c r="FP131" s="365">
        <v>135712</v>
      </c>
      <c r="FQ131" s="365">
        <v>137244</v>
      </c>
      <c r="FR131" s="365">
        <v>138455</v>
      </c>
      <c r="FS131" s="365">
        <v>138844</v>
      </c>
      <c r="FT131" s="365">
        <v>138826</v>
      </c>
      <c r="FU131" s="365">
        <v>139470</v>
      </c>
      <c r="FV131" s="365">
        <v>139918</v>
      </c>
      <c r="FW131" s="365">
        <v>139305</v>
      </c>
      <c r="FX131" s="365">
        <v>140457</v>
      </c>
      <c r="FY131" s="365">
        <v>142443</v>
      </c>
      <c r="FZ131" s="365">
        <v>142776</v>
      </c>
      <c r="GA131" s="365">
        <v>143474</v>
      </c>
      <c r="GB131" s="365">
        <v>146287</v>
      </c>
      <c r="GC131" s="365">
        <v>148309</v>
      </c>
      <c r="GD131" s="365">
        <v>148434</v>
      </c>
      <c r="GE131" s="365">
        <v>147915</v>
      </c>
      <c r="GF131" s="374">
        <v>149683</v>
      </c>
      <c r="GG131" s="365">
        <v>132966</v>
      </c>
      <c r="GH131" s="315">
        <v>-16717</v>
      </c>
      <c r="GI131" s="316">
        <v>88.831731058303205</v>
      </c>
      <c r="GJ131" s="315">
        <v>-10508</v>
      </c>
      <c r="GK131" s="316">
        <v>92.676024924376506</v>
      </c>
    </row>
    <row r="132" spans="1:193" ht="15" customHeight="1" outlineLevel="2">
      <c r="A132" s="363">
        <v>129</v>
      </c>
      <c r="B132" s="364" t="s">
        <v>861</v>
      </c>
      <c r="C132" s="335" t="s">
        <v>385</v>
      </c>
      <c r="D132" s="365">
        <v>19587</v>
      </c>
      <c r="E132" s="365">
        <v>19736</v>
      </c>
      <c r="F132" s="365">
        <v>19602</v>
      </c>
      <c r="G132" s="365">
        <v>19417</v>
      </c>
      <c r="H132" s="365">
        <v>19112</v>
      </c>
      <c r="I132" s="365">
        <v>19321</v>
      </c>
      <c r="J132" s="365">
        <v>18506</v>
      </c>
      <c r="K132" s="365">
        <v>19213</v>
      </c>
      <c r="L132" s="365">
        <v>17544</v>
      </c>
      <c r="M132" s="365">
        <v>17400</v>
      </c>
      <c r="N132" s="365">
        <v>17284</v>
      </c>
      <c r="O132" s="365">
        <v>17365</v>
      </c>
      <c r="P132" s="368">
        <v>17088</v>
      </c>
      <c r="Q132" s="368">
        <v>16892</v>
      </c>
      <c r="R132" s="371">
        <v>16852</v>
      </c>
      <c r="S132" s="368">
        <v>17157</v>
      </c>
      <c r="T132" s="368">
        <v>17509</v>
      </c>
      <c r="U132" s="368">
        <v>17564</v>
      </c>
      <c r="V132" s="368">
        <v>17523</v>
      </c>
      <c r="W132" s="368">
        <v>17616</v>
      </c>
      <c r="X132" s="368">
        <v>17951</v>
      </c>
      <c r="Y132" s="368">
        <v>18019</v>
      </c>
      <c r="Z132" s="368">
        <v>17839</v>
      </c>
      <c r="AA132" s="368">
        <v>17454</v>
      </c>
      <c r="AB132" s="365">
        <v>17727</v>
      </c>
      <c r="AC132" s="365">
        <v>17782</v>
      </c>
      <c r="AD132" s="365">
        <v>17575</v>
      </c>
      <c r="AE132" s="365">
        <v>17469</v>
      </c>
      <c r="AF132" s="365">
        <v>17953</v>
      </c>
      <c r="AG132" s="365">
        <v>17587</v>
      </c>
      <c r="AH132" s="365">
        <v>17452</v>
      </c>
      <c r="AI132" s="365">
        <v>17185</v>
      </c>
      <c r="AJ132" s="365">
        <v>17031</v>
      </c>
      <c r="AK132" s="365">
        <v>17633</v>
      </c>
      <c r="AL132" s="365">
        <v>17651</v>
      </c>
      <c r="AM132" s="365">
        <v>17648</v>
      </c>
      <c r="AN132" s="368">
        <v>17441</v>
      </c>
      <c r="AO132" s="368">
        <v>17250</v>
      </c>
      <c r="AP132" s="368">
        <v>17356</v>
      </c>
      <c r="AQ132" s="368">
        <v>17202</v>
      </c>
      <c r="AR132" s="368">
        <v>17876</v>
      </c>
      <c r="AS132" s="368">
        <v>17789</v>
      </c>
      <c r="AT132" s="368">
        <v>17795</v>
      </c>
      <c r="AU132" s="368">
        <v>17777</v>
      </c>
      <c r="AV132" s="368">
        <v>17500</v>
      </c>
      <c r="AW132" s="368">
        <v>17473</v>
      </c>
      <c r="AX132" s="368">
        <v>17461</v>
      </c>
      <c r="AY132" s="368">
        <v>17433</v>
      </c>
      <c r="AZ132" s="365">
        <v>17619</v>
      </c>
      <c r="BA132" s="365">
        <v>17947</v>
      </c>
      <c r="BB132" s="365">
        <v>17497</v>
      </c>
      <c r="BC132" s="365">
        <v>17453</v>
      </c>
      <c r="BD132" s="365">
        <v>17359</v>
      </c>
      <c r="BE132" s="365">
        <v>17133</v>
      </c>
      <c r="BF132" s="365">
        <v>16943</v>
      </c>
      <c r="BG132" s="365">
        <v>16626</v>
      </c>
      <c r="BH132" s="365">
        <v>16932</v>
      </c>
      <c r="BI132" s="365">
        <v>16609</v>
      </c>
      <c r="BJ132" s="365">
        <v>16659</v>
      </c>
      <c r="BK132" s="365">
        <v>17013</v>
      </c>
      <c r="BL132" s="368">
        <v>17064</v>
      </c>
      <c r="BM132" s="368">
        <v>17305</v>
      </c>
      <c r="BN132" s="368">
        <v>17346</v>
      </c>
      <c r="BO132" s="368">
        <v>17566</v>
      </c>
      <c r="BP132" s="368">
        <v>17434</v>
      </c>
      <c r="BQ132" s="368">
        <v>17377</v>
      </c>
      <c r="BR132" s="368">
        <v>16941</v>
      </c>
      <c r="BS132" s="368">
        <v>16740</v>
      </c>
      <c r="BT132" s="368">
        <v>16658</v>
      </c>
      <c r="BU132" s="368">
        <v>16675</v>
      </c>
      <c r="BV132" s="368">
        <v>16675</v>
      </c>
      <c r="BW132" s="368">
        <v>16827</v>
      </c>
      <c r="BX132" s="365">
        <v>17080</v>
      </c>
      <c r="BY132" s="365">
        <v>17018</v>
      </c>
      <c r="BZ132" s="365">
        <v>16530</v>
      </c>
      <c r="CA132" s="365">
        <v>16213</v>
      </c>
      <c r="CB132" s="365">
        <v>16019</v>
      </c>
      <c r="CC132" s="365">
        <v>15763</v>
      </c>
      <c r="CD132" s="365">
        <v>15590</v>
      </c>
      <c r="CE132" s="365">
        <v>15496</v>
      </c>
      <c r="CF132" s="365">
        <v>15659</v>
      </c>
      <c r="CG132" s="365">
        <v>15470</v>
      </c>
      <c r="CH132" s="365">
        <v>15457</v>
      </c>
      <c r="CI132" s="365">
        <v>15344</v>
      </c>
      <c r="CJ132" s="368">
        <v>15315</v>
      </c>
      <c r="CK132" s="368">
        <v>15323</v>
      </c>
      <c r="CL132" s="368">
        <v>15154</v>
      </c>
      <c r="CM132" s="368">
        <v>15050</v>
      </c>
      <c r="CN132" s="368">
        <v>14988</v>
      </c>
      <c r="CO132" s="368">
        <v>15147</v>
      </c>
      <c r="CP132" s="368">
        <v>15170</v>
      </c>
      <c r="CQ132" s="368">
        <v>15172</v>
      </c>
      <c r="CR132" s="368">
        <v>15192</v>
      </c>
      <c r="CS132" s="368">
        <v>15330</v>
      </c>
      <c r="CT132" s="368">
        <v>15523</v>
      </c>
      <c r="CU132" s="368">
        <v>15741</v>
      </c>
      <c r="CV132" s="365">
        <v>15623</v>
      </c>
      <c r="CW132" s="365">
        <v>15501</v>
      </c>
      <c r="CX132" s="365">
        <v>15333</v>
      </c>
      <c r="CY132" s="365">
        <v>15307</v>
      </c>
      <c r="CZ132" s="365">
        <v>15115</v>
      </c>
      <c r="DA132" s="365">
        <v>14924</v>
      </c>
      <c r="DB132" s="365">
        <v>14869</v>
      </c>
      <c r="DC132" s="365">
        <v>14710</v>
      </c>
      <c r="DD132" s="365">
        <v>14606</v>
      </c>
      <c r="DE132" s="365">
        <v>14528</v>
      </c>
      <c r="DF132" s="365">
        <v>14479</v>
      </c>
      <c r="DG132" s="365">
        <v>14418</v>
      </c>
      <c r="DH132" s="368">
        <v>14389</v>
      </c>
      <c r="DI132" s="368">
        <v>14383</v>
      </c>
      <c r="DJ132" s="368">
        <v>14323</v>
      </c>
      <c r="DK132" s="368">
        <v>14277</v>
      </c>
      <c r="DL132" s="368">
        <v>14157</v>
      </c>
      <c r="DM132" s="368">
        <v>14150</v>
      </c>
      <c r="DN132" s="368">
        <v>14070</v>
      </c>
      <c r="DO132" s="368">
        <v>14164</v>
      </c>
      <c r="DP132" s="368">
        <v>14213</v>
      </c>
      <c r="DQ132" s="368">
        <v>14115</v>
      </c>
      <c r="DR132" s="368">
        <v>14084</v>
      </c>
      <c r="DS132" s="368">
        <v>14448</v>
      </c>
      <c r="DT132" s="365">
        <v>14589</v>
      </c>
      <c r="DU132" s="365">
        <v>15785</v>
      </c>
      <c r="DV132" s="365">
        <v>15903</v>
      </c>
      <c r="DW132" s="365">
        <v>16065</v>
      </c>
      <c r="DX132" s="365">
        <v>16810</v>
      </c>
      <c r="DY132" s="365">
        <v>16993</v>
      </c>
      <c r="DZ132" s="365">
        <v>16900</v>
      </c>
      <c r="EA132" s="365">
        <v>16229</v>
      </c>
      <c r="EB132" s="365">
        <v>16184</v>
      </c>
      <c r="EC132" s="365">
        <v>15973</v>
      </c>
      <c r="ED132" s="365">
        <v>15671</v>
      </c>
      <c r="EE132" s="365">
        <v>15337</v>
      </c>
      <c r="EF132" s="368">
        <v>15198</v>
      </c>
      <c r="EG132" s="368">
        <v>15090</v>
      </c>
      <c r="EH132" s="368">
        <v>14911</v>
      </c>
      <c r="EI132" s="368">
        <v>14782</v>
      </c>
      <c r="EJ132" s="368">
        <v>14813</v>
      </c>
      <c r="EK132" s="368">
        <v>15008</v>
      </c>
      <c r="EL132" s="368">
        <v>15064</v>
      </c>
      <c r="EM132" s="368">
        <v>15110</v>
      </c>
      <c r="EN132" s="368">
        <v>16806</v>
      </c>
      <c r="EO132" s="368">
        <v>16754</v>
      </c>
      <c r="EP132" s="368">
        <v>16723</v>
      </c>
      <c r="EQ132" s="368">
        <v>16777</v>
      </c>
      <c r="ER132" s="365">
        <v>16692</v>
      </c>
      <c r="ES132" s="365">
        <v>17026</v>
      </c>
      <c r="ET132" s="365">
        <v>18092</v>
      </c>
      <c r="EU132" s="365">
        <v>18192</v>
      </c>
      <c r="EV132" s="365">
        <v>18569</v>
      </c>
      <c r="EW132" s="365">
        <v>18569</v>
      </c>
      <c r="EX132" s="365">
        <v>19534</v>
      </c>
      <c r="EY132" s="365">
        <v>19727</v>
      </c>
      <c r="EZ132" s="365">
        <v>19858</v>
      </c>
      <c r="FA132" s="365">
        <v>19842</v>
      </c>
      <c r="FB132" s="365">
        <v>19869</v>
      </c>
      <c r="FC132" s="365">
        <v>20131</v>
      </c>
      <c r="FD132" s="368">
        <v>20544</v>
      </c>
      <c r="FE132" s="368">
        <v>20738</v>
      </c>
      <c r="FF132" s="368">
        <v>20612</v>
      </c>
      <c r="FG132" s="368">
        <v>20508</v>
      </c>
      <c r="FH132" s="368">
        <v>20810</v>
      </c>
      <c r="FI132" s="368">
        <v>21011</v>
      </c>
      <c r="FJ132" s="368">
        <v>21185</v>
      </c>
      <c r="FK132" s="368">
        <v>21342</v>
      </c>
      <c r="FL132" s="368">
        <v>21379</v>
      </c>
      <c r="FM132" s="368">
        <v>21369</v>
      </c>
      <c r="FN132" s="368">
        <v>21453</v>
      </c>
      <c r="FO132" s="368">
        <v>21505</v>
      </c>
      <c r="FP132" s="365">
        <v>21832</v>
      </c>
      <c r="FQ132" s="365">
        <v>22006</v>
      </c>
      <c r="FR132" s="365">
        <v>22072</v>
      </c>
      <c r="FS132" s="365">
        <v>21872</v>
      </c>
      <c r="FT132" s="365">
        <v>21722</v>
      </c>
      <c r="FU132" s="365">
        <v>21773</v>
      </c>
      <c r="FV132" s="365">
        <v>21837</v>
      </c>
      <c r="FW132" s="365">
        <v>21618</v>
      </c>
      <c r="FX132" s="365">
        <v>21931</v>
      </c>
      <c r="FY132" s="365">
        <v>22168</v>
      </c>
      <c r="FZ132" s="365">
        <v>22157</v>
      </c>
      <c r="GA132" s="365">
        <v>22166</v>
      </c>
      <c r="GB132" s="365">
        <v>22649</v>
      </c>
      <c r="GC132" s="365">
        <v>22791</v>
      </c>
      <c r="GD132" s="365">
        <v>22621</v>
      </c>
      <c r="GE132" s="365">
        <v>22413</v>
      </c>
      <c r="GF132" s="374">
        <v>22664</v>
      </c>
      <c r="GG132" s="365">
        <v>20952</v>
      </c>
      <c r="GH132" s="315">
        <v>-1712</v>
      </c>
      <c r="GI132" s="316">
        <v>92.446170137663302</v>
      </c>
      <c r="GJ132" s="315">
        <v>-1214</v>
      </c>
      <c r="GK132" s="316">
        <v>94.523143553189598</v>
      </c>
    </row>
    <row r="133" spans="1:193" ht="15" customHeight="1" outlineLevel="2">
      <c r="A133" s="363">
        <v>212</v>
      </c>
      <c r="B133" s="364" t="s">
        <v>861</v>
      </c>
      <c r="C133" s="335" t="s">
        <v>399</v>
      </c>
      <c r="D133" s="365">
        <v>15185</v>
      </c>
      <c r="E133" s="365">
        <v>15258</v>
      </c>
      <c r="F133" s="365">
        <v>15178</v>
      </c>
      <c r="G133" s="365">
        <v>15093</v>
      </c>
      <c r="H133" s="365">
        <v>15264</v>
      </c>
      <c r="I133" s="365">
        <v>15280</v>
      </c>
      <c r="J133" s="365">
        <v>14933</v>
      </c>
      <c r="K133" s="365">
        <v>15234</v>
      </c>
      <c r="L133" s="365">
        <v>15216</v>
      </c>
      <c r="M133" s="365">
        <v>15180</v>
      </c>
      <c r="N133" s="365">
        <v>15077</v>
      </c>
      <c r="O133" s="365">
        <v>15153</v>
      </c>
      <c r="P133" s="368">
        <v>15032</v>
      </c>
      <c r="Q133" s="368">
        <v>15112</v>
      </c>
      <c r="R133" s="371">
        <v>15247</v>
      </c>
      <c r="S133" s="368">
        <v>16167</v>
      </c>
      <c r="T133" s="368">
        <v>16564</v>
      </c>
      <c r="U133" s="368">
        <v>16707</v>
      </c>
      <c r="V133" s="368">
        <v>16693</v>
      </c>
      <c r="W133" s="368">
        <v>16526</v>
      </c>
      <c r="X133" s="368">
        <v>16590</v>
      </c>
      <c r="Y133" s="368">
        <v>16672</v>
      </c>
      <c r="Z133" s="368">
        <v>16736</v>
      </c>
      <c r="AA133" s="368">
        <v>16484</v>
      </c>
      <c r="AB133" s="365">
        <v>16684</v>
      </c>
      <c r="AC133" s="365">
        <v>16979</v>
      </c>
      <c r="AD133" s="365">
        <v>17022</v>
      </c>
      <c r="AE133" s="365">
        <v>16965</v>
      </c>
      <c r="AF133" s="365">
        <v>16844</v>
      </c>
      <c r="AG133" s="365">
        <v>16432</v>
      </c>
      <c r="AH133" s="365">
        <v>16320</v>
      </c>
      <c r="AI133" s="365">
        <v>16056</v>
      </c>
      <c r="AJ133" s="365">
        <v>15926</v>
      </c>
      <c r="AK133" s="365">
        <v>16250</v>
      </c>
      <c r="AL133" s="365">
        <v>16208</v>
      </c>
      <c r="AM133" s="365">
        <v>16469</v>
      </c>
      <c r="AN133" s="368">
        <v>16304</v>
      </c>
      <c r="AO133" s="368">
        <v>16216</v>
      </c>
      <c r="AP133" s="368">
        <v>16351</v>
      </c>
      <c r="AQ133" s="368">
        <v>16182</v>
      </c>
      <c r="AR133" s="368">
        <v>16886</v>
      </c>
      <c r="AS133" s="368">
        <v>16688</v>
      </c>
      <c r="AT133" s="368">
        <v>16728</v>
      </c>
      <c r="AU133" s="368">
        <v>16874</v>
      </c>
      <c r="AV133" s="368">
        <v>16731</v>
      </c>
      <c r="AW133" s="368">
        <v>16776</v>
      </c>
      <c r="AX133" s="368">
        <v>16783</v>
      </c>
      <c r="AY133" s="368">
        <v>16769</v>
      </c>
      <c r="AZ133" s="365">
        <v>16809</v>
      </c>
      <c r="BA133" s="365">
        <v>17251</v>
      </c>
      <c r="BB133" s="365">
        <v>16990</v>
      </c>
      <c r="BC133" s="365">
        <v>16881</v>
      </c>
      <c r="BD133" s="365">
        <v>16682</v>
      </c>
      <c r="BE133" s="365">
        <v>16623</v>
      </c>
      <c r="BF133" s="365">
        <v>16718</v>
      </c>
      <c r="BG133" s="365">
        <v>16346</v>
      </c>
      <c r="BH133" s="365">
        <v>16643</v>
      </c>
      <c r="BI133" s="365">
        <v>16335</v>
      </c>
      <c r="BJ133" s="365">
        <v>16241</v>
      </c>
      <c r="BK133" s="365">
        <v>16422</v>
      </c>
      <c r="BL133" s="368">
        <v>16432</v>
      </c>
      <c r="BM133" s="368">
        <v>16612</v>
      </c>
      <c r="BN133" s="368">
        <v>16513</v>
      </c>
      <c r="BO133" s="368">
        <v>16489</v>
      </c>
      <c r="BP133" s="368">
        <v>16428</v>
      </c>
      <c r="BQ133" s="368">
        <v>16363</v>
      </c>
      <c r="BR133" s="368">
        <v>15826</v>
      </c>
      <c r="BS133" s="368">
        <v>15677</v>
      </c>
      <c r="BT133" s="368">
        <v>15617</v>
      </c>
      <c r="BU133" s="368">
        <v>15526</v>
      </c>
      <c r="BV133" s="368">
        <v>15481</v>
      </c>
      <c r="BW133" s="368">
        <v>15554</v>
      </c>
      <c r="BX133" s="365">
        <v>15838</v>
      </c>
      <c r="BY133" s="365">
        <v>15939</v>
      </c>
      <c r="BZ133" s="365">
        <v>15622</v>
      </c>
      <c r="CA133" s="365">
        <v>15383</v>
      </c>
      <c r="CB133" s="365">
        <v>15223</v>
      </c>
      <c r="CC133" s="365">
        <v>15036</v>
      </c>
      <c r="CD133" s="365">
        <v>14939</v>
      </c>
      <c r="CE133" s="365">
        <v>14918</v>
      </c>
      <c r="CF133" s="365">
        <v>14796</v>
      </c>
      <c r="CG133" s="365">
        <v>15318</v>
      </c>
      <c r="CH133" s="365">
        <v>15337</v>
      </c>
      <c r="CI133" s="365">
        <v>15296</v>
      </c>
      <c r="CJ133" s="368">
        <v>15211</v>
      </c>
      <c r="CK133" s="368">
        <v>15289</v>
      </c>
      <c r="CL133" s="368">
        <v>15158</v>
      </c>
      <c r="CM133" s="368">
        <v>15203</v>
      </c>
      <c r="CN133" s="368">
        <v>15221</v>
      </c>
      <c r="CO133" s="368">
        <v>15341</v>
      </c>
      <c r="CP133" s="368">
        <v>15473</v>
      </c>
      <c r="CQ133" s="368">
        <v>15474</v>
      </c>
      <c r="CR133" s="368">
        <v>15661</v>
      </c>
      <c r="CS133" s="368">
        <v>15719</v>
      </c>
      <c r="CT133" s="368">
        <v>15833</v>
      </c>
      <c r="CU133" s="368">
        <v>16004</v>
      </c>
      <c r="CV133" s="365">
        <v>16009</v>
      </c>
      <c r="CW133" s="365">
        <v>16028</v>
      </c>
      <c r="CX133" s="365">
        <v>16057</v>
      </c>
      <c r="CY133" s="365">
        <v>15982</v>
      </c>
      <c r="CZ133" s="365">
        <v>15886</v>
      </c>
      <c r="DA133" s="365">
        <v>15927</v>
      </c>
      <c r="DB133" s="365">
        <v>15814</v>
      </c>
      <c r="DC133" s="365">
        <v>15771</v>
      </c>
      <c r="DD133" s="365">
        <v>15803</v>
      </c>
      <c r="DE133" s="365">
        <v>15730</v>
      </c>
      <c r="DF133" s="365">
        <v>15691</v>
      </c>
      <c r="DG133" s="365">
        <v>15781</v>
      </c>
      <c r="DH133" s="368">
        <v>15912</v>
      </c>
      <c r="DI133" s="368">
        <v>16066</v>
      </c>
      <c r="DJ133" s="368">
        <v>16220</v>
      </c>
      <c r="DK133" s="368">
        <v>16122</v>
      </c>
      <c r="DL133" s="368">
        <v>16074</v>
      </c>
      <c r="DM133" s="368">
        <v>15935</v>
      </c>
      <c r="DN133" s="368">
        <v>15896</v>
      </c>
      <c r="DO133" s="368">
        <v>16005</v>
      </c>
      <c r="DP133" s="368">
        <v>16039</v>
      </c>
      <c r="DQ133" s="368">
        <v>15934</v>
      </c>
      <c r="DR133" s="368">
        <v>15841</v>
      </c>
      <c r="DS133" s="368">
        <v>16074</v>
      </c>
      <c r="DT133" s="365">
        <v>16227</v>
      </c>
      <c r="DU133" s="365">
        <v>17404</v>
      </c>
      <c r="DV133" s="365">
        <v>17524</v>
      </c>
      <c r="DW133" s="365">
        <v>17636</v>
      </c>
      <c r="DX133" s="365">
        <v>18050</v>
      </c>
      <c r="DY133" s="365">
        <v>18252</v>
      </c>
      <c r="DZ133" s="365">
        <v>18288</v>
      </c>
      <c r="EA133" s="365">
        <v>17648</v>
      </c>
      <c r="EB133" s="365">
        <v>17680</v>
      </c>
      <c r="EC133" s="365">
        <v>17379</v>
      </c>
      <c r="ED133" s="365">
        <v>17016</v>
      </c>
      <c r="EE133" s="365">
        <v>16857</v>
      </c>
      <c r="EF133" s="368">
        <v>16670</v>
      </c>
      <c r="EG133" s="368">
        <v>16583</v>
      </c>
      <c r="EH133" s="368">
        <v>16424</v>
      </c>
      <c r="EI133" s="368">
        <v>16274</v>
      </c>
      <c r="EJ133" s="368">
        <v>16170</v>
      </c>
      <c r="EK133" s="368">
        <v>16052</v>
      </c>
      <c r="EL133" s="368">
        <v>15949</v>
      </c>
      <c r="EM133" s="368">
        <v>15903</v>
      </c>
      <c r="EN133" s="368">
        <v>17316</v>
      </c>
      <c r="EO133" s="368">
        <v>17259</v>
      </c>
      <c r="EP133" s="368">
        <v>17227</v>
      </c>
      <c r="EQ133" s="368">
        <v>17313</v>
      </c>
      <c r="ER133" s="365">
        <v>17396</v>
      </c>
      <c r="ES133" s="365">
        <v>17600</v>
      </c>
      <c r="ET133" s="365">
        <v>18184</v>
      </c>
      <c r="EU133" s="365">
        <v>18157</v>
      </c>
      <c r="EV133" s="365">
        <v>18289</v>
      </c>
      <c r="EW133" s="365">
        <v>18254</v>
      </c>
      <c r="EX133" s="365">
        <v>18909</v>
      </c>
      <c r="EY133" s="365">
        <v>19060</v>
      </c>
      <c r="EZ133" s="365">
        <v>19046</v>
      </c>
      <c r="FA133" s="365">
        <v>19001</v>
      </c>
      <c r="FB133" s="365">
        <v>18939</v>
      </c>
      <c r="FC133" s="365">
        <v>19154</v>
      </c>
      <c r="FD133" s="368">
        <v>19385</v>
      </c>
      <c r="FE133" s="368">
        <v>19674</v>
      </c>
      <c r="FF133" s="368">
        <v>19545</v>
      </c>
      <c r="FG133" s="368">
        <v>19535</v>
      </c>
      <c r="FH133" s="368">
        <v>19640</v>
      </c>
      <c r="FI133" s="368">
        <v>19639</v>
      </c>
      <c r="FJ133" s="368">
        <v>19700</v>
      </c>
      <c r="FK133" s="368">
        <v>19888</v>
      </c>
      <c r="FL133" s="368">
        <v>19930</v>
      </c>
      <c r="FM133" s="368">
        <v>19840</v>
      </c>
      <c r="FN133" s="368">
        <v>19951</v>
      </c>
      <c r="FO133" s="368">
        <v>20011</v>
      </c>
      <c r="FP133" s="365">
        <v>20310</v>
      </c>
      <c r="FQ133" s="365">
        <v>20519</v>
      </c>
      <c r="FR133" s="365">
        <v>20490</v>
      </c>
      <c r="FS133" s="365">
        <v>20441</v>
      </c>
      <c r="FT133" s="365">
        <v>20417</v>
      </c>
      <c r="FU133" s="365">
        <v>20485</v>
      </c>
      <c r="FV133" s="365">
        <v>20524</v>
      </c>
      <c r="FW133" s="365">
        <v>20374</v>
      </c>
      <c r="FX133" s="365">
        <v>20615</v>
      </c>
      <c r="FY133" s="365">
        <v>20785</v>
      </c>
      <c r="FZ133" s="365">
        <v>20789</v>
      </c>
      <c r="GA133" s="365">
        <v>20816</v>
      </c>
      <c r="GB133" s="365">
        <v>21107</v>
      </c>
      <c r="GC133" s="365">
        <v>21025</v>
      </c>
      <c r="GD133" s="365">
        <v>20999</v>
      </c>
      <c r="GE133" s="365">
        <v>20963</v>
      </c>
      <c r="GF133" s="374">
        <v>21153</v>
      </c>
      <c r="GG133" s="365">
        <v>19732</v>
      </c>
      <c r="GH133" s="315">
        <v>-1421</v>
      </c>
      <c r="GI133" s="316">
        <v>93.282276745615306</v>
      </c>
      <c r="GJ133" s="315">
        <v>-1084</v>
      </c>
      <c r="GK133" s="316">
        <v>94.792467332820905</v>
      </c>
    </row>
    <row r="134" spans="1:193" ht="15" customHeight="1" outlineLevel="2">
      <c r="A134" s="363">
        <v>266</v>
      </c>
      <c r="B134" s="364" t="s">
        <v>861</v>
      </c>
      <c r="C134" s="335" t="s">
        <v>405</v>
      </c>
      <c r="D134" s="365">
        <v>19663</v>
      </c>
      <c r="E134" s="365">
        <v>19810</v>
      </c>
      <c r="F134" s="365">
        <v>19773</v>
      </c>
      <c r="G134" s="365">
        <v>19773</v>
      </c>
      <c r="H134" s="365">
        <v>19571</v>
      </c>
      <c r="I134" s="365">
        <v>19785</v>
      </c>
      <c r="J134" s="365">
        <v>19260</v>
      </c>
      <c r="K134" s="365">
        <v>19585</v>
      </c>
      <c r="L134" s="365">
        <v>18754</v>
      </c>
      <c r="M134" s="365">
        <v>18496</v>
      </c>
      <c r="N134" s="365">
        <v>18349</v>
      </c>
      <c r="O134" s="365">
        <v>18187</v>
      </c>
      <c r="P134" s="368">
        <v>18124</v>
      </c>
      <c r="Q134" s="368">
        <v>18085</v>
      </c>
      <c r="R134" s="371">
        <v>17983</v>
      </c>
      <c r="S134" s="368">
        <v>17829</v>
      </c>
      <c r="T134" s="368">
        <v>18054</v>
      </c>
      <c r="U134" s="368">
        <v>18215</v>
      </c>
      <c r="V134" s="368">
        <v>18148</v>
      </c>
      <c r="W134" s="368">
        <v>18055</v>
      </c>
      <c r="X134" s="368">
        <v>18263</v>
      </c>
      <c r="Y134" s="368">
        <v>18739</v>
      </c>
      <c r="Z134" s="368">
        <v>18729</v>
      </c>
      <c r="AA134" s="368">
        <v>18247</v>
      </c>
      <c r="AB134" s="365">
        <v>18349</v>
      </c>
      <c r="AC134" s="365">
        <v>18338</v>
      </c>
      <c r="AD134" s="365">
        <v>18416</v>
      </c>
      <c r="AE134" s="365">
        <v>18406</v>
      </c>
      <c r="AF134" s="365">
        <v>18394</v>
      </c>
      <c r="AG134" s="365">
        <v>17968</v>
      </c>
      <c r="AH134" s="365">
        <v>18039</v>
      </c>
      <c r="AI134" s="365">
        <v>17733</v>
      </c>
      <c r="AJ134" s="365">
        <v>17932</v>
      </c>
      <c r="AK134" s="365">
        <v>18137</v>
      </c>
      <c r="AL134" s="365">
        <v>18126</v>
      </c>
      <c r="AM134" s="365">
        <v>18135</v>
      </c>
      <c r="AN134" s="368">
        <v>18219</v>
      </c>
      <c r="AO134" s="368">
        <v>18264</v>
      </c>
      <c r="AP134" s="368">
        <v>18107</v>
      </c>
      <c r="AQ134" s="368">
        <v>18035</v>
      </c>
      <c r="AR134" s="368">
        <v>18295</v>
      </c>
      <c r="AS134" s="368">
        <v>18251</v>
      </c>
      <c r="AT134" s="368">
        <v>18159</v>
      </c>
      <c r="AU134" s="368">
        <v>18127</v>
      </c>
      <c r="AV134" s="368">
        <v>18029</v>
      </c>
      <c r="AW134" s="368">
        <v>17852</v>
      </c>
      <c r="AX134" s="368">
        <v>17823</v>
      </c>
      <c r="AY134" s="368">
        <v>17804</v>
      </c>
      <c r="AZ134" s="365">
        <v>17967</v>
      </c>
      <c r="BA134" s="365">
        <v>18291</v>
      </c>
      <c r="BB134" s="365">
        <v>18029</v>
      </c>
      <c r="BC134" s="365">
        <v>17917</v>
      </c>
      <c r="BD134" s="365">
        <v>17913</v>
      </c>
      <c r="BE134" s="365">
        <v>17759</v>
      </c>
      <c r="BF134" s="365">
        <v>17712</v>
      </c>
      <c r="BG134" s="365">
        <v>17428</v>
      </c>
      <c r="BH134" s="365">
        <v>17562</v>
      </c>
      <c r="BI134" s="365">
        <v>17227</v>
      </c>
      <c r="BJ134" s="365">
        <v>17217</v>
      </c>
      <c r="BK134" s="365">
        <v>17395</v>
      </c>
      <c r="BL134" s="368">
        <v>17548</v>
      </c>
      <c r="BM134" s="368">
        <v>17995</v>
      </c>
      <c r="BN134" s="368">
        <v>17961</v>
      </c>
      <c r="BO134" s="368">
        <v>17770</v>
      </c>
      <c r="BP134" s="368">
        <v>18061</v>
      </c>
      <c r="BQ134" s="368">
        <v>18023</v>
      </c>
      <c r="BR134" s="368">
        <v>17553</v>
      </c>
      <c r="BS134" s="368">
        <v>17404</v>
      </c>
      <c r="BT134" s="368">
        <v>17175</v>
      </c>
      <c r="BU134" s="368">
        <v>17291</v>
      </c>
      <c r="BV134" s="368">
        <v>17148</v>
      </c>
      <c r="BW134" s="368">
        <v>17243</v>
      </c>
      <c r="BX134" s="365">
        <v>17485</v>
      </c>
      <c r="BY134" s="365">
        <v>17519</v>
      </c>
      <c r="BZ134" s="365">
        <v>17193</v>
      </c>
      <c r="CA134" s="365">
        <v>16798</v>
      </c>
      <c r="CB134" s="365">
        <v>16636</v>
      </c>
      <c r="CC134" s="365">
        <v>16426</v>
      </c>
      <c r="CD134" s="365">
        <v>16268</v>
      </c>
      <c r="CE134" s="365">
        <v>16216</v>
      </c>
      <c r="CF134" s="365">
        <v>16040</v>
      </c>
      <c r="CG134" s="365">
        <v>15915</v>
      </c>
      <c r="CH134" s="365">
        <v>16072</v>
      </c>
      <c r="CI134" s="365">
        <v>15869</v>
      </c>
      <c r="CJ134" s="368">
        <v>15784</v>
      </c>
      <c r="CK134" s="368">
        <v>15878</v>
      </c>
      <c r="CL134" s="368">
        <v>15644</v>
      </c>
      <c r="CM134" s="368">
        <v>15525</v>
      </c>
      <c r="CN134" s="368">
        <v>15559</v>
      </c>
      <c r="CO134" s="368">
        <v>15592</v>
      </c>
      <c r="CP134" s="368">
        <v>15688</v>
      </c>
      <c r="CQ134" s="368">
        <v>15708</v>
      </c>
      <c r="CR134" s="368">
        <v>15849</v>
      </c>
      <c r="CS134" s="368">
        <v>15954</v>
      </c>
      <c r="CT134" s="368">
        <v>15964</v>
      </c>
      <c r="CU134" s="368">
        <v>15879</v>
      </c>
      <c r="CV134" s="365">
        <v>15873</v>
      </c>
      <c r="CW134" s="365">
        <v>15731</v>
      </c>
      <c r="CX134" s="365">
        <v>15906</v>
      </c>
      <c r="CY134" s="365">
        <v>15842</v>
      </c>
      <c r="CZ134" s="365">
        <v>15881</v>
      </c>
      <c r="DA134" s="365">
        <v>15853</v>
      </c>
      <c r="DB134" s="365">
        <v>15748</v>
      </c>
      <c r="DC134" s="365">
        <v>15685</v>
      </c>
      <c r="DD134" s="365">
        <v>15637</v>
      </c>
      <c r="DE134" s="365">
        <v>15595</v>
      </c>
      <c r="DF134" s="365">
        <v>15598</v>
      </c>
      <c r="DG134" s="365">
        <v>15593</v>
      </c>
      <c r="DH134" s="368">
        <v>15408</v>
      </c>
      <c r="DI134" s="368">
        <v>15385</v>
      </c>
      <c r="DJ134" s="368">
        <v>15335</v>
      </c>
      <c r="DK134" s="368">
        <v>15287</v>
      </c>
      <c r="DL134" s="368">
        <v>14766</v>
      </c>
      <c r="DM134" s="368">
        <v>14656</v>
      </c>
      <c r="DN134" s="368">
        <v>14430</v>
      </c>
      <c r="DO134" s="368">
        <v>14292</v>
      </c>
      <c r="DP134" s="368">
        <v>14236</v>
      </c>
      <c r="DQ134" s="368">
        <v>14221</v>
      </c>
      <c r="DR134" s="368">
        <v>14031</v>
      </c>
      <c r="DS134" s="368">
        <v>14047</v>
      </c>
      <c r="DT134" s="365">
        <v>13985</v>
      </c>
      <c r="DU134" s="365">
        <v>15187</v>
      </c>
      <c r="DV134" s="365">
        <v>15314</v>
      </c>
      <c r="DW134" s="365">
        <v>15602</v>
      </c>
      <c r="DX134" s="365">
        <v>15965</v>
      </c>
      <c r="DY134" s="365">
        <v>16147</v>
      </c>
      <c r="DZ134" s="365">
        <v>16163</v>
      </c>
      <c r="EA134" s="365">
        <v>15620</v>
      </c>
      <c r="EB134" s="365">
        <v>15751</v>
      </c>
      <c r="EC134" s="365">
        <v>15508</v>
      </c>
      <c r="ED134" s="365">
        <v>15389</v>
      </c>
      <c r="EE134" s="365">
        <v>15187</v>
      </c>
      <c r="EF134" s="368">
        <v>15143</v>
      </c>
      <c r="EG134" s="368">
        <v>15084</v>
      </c>
      <c r="EH134" s="368">
        <v>14854</v>
      </c>
      <c r="EI134" s="368">
        <v>15171</v>
      </c>
      <c r="EJ134" s="368">
        <v>15700</v>
      </c>
      <c r="EK134" s="368">
        <v>16235</v>
      </c>
      <c r="EL134" s="368">
        <v>16404</v>
      </c>
      <c r="EM134" s="368">
        <v>16488</v>
      </c>
      <c r="EN134" s="368">
        <v>18499</v>
      </c>
      <c r="EO134" s="368">
        <v>18795</v>
      </c>
      <c r="EP134" s="368">
        <v>19082</v>
      </c>
      <c r="EQ134" s="368">
        <v>19350</v>
      </c>
      <c r="ER134" s="365">
        <v>19318</v>
      </c>
      <c r="ES134" s="365">
        <v>19943</v>
      </c>
      <c r="ET134" s="365">
        <v>21915</v>
      </c>
      <c r="EU134" s="365">
        <v>22185</v>
      </c>
      <c r="EV134" s="365">
        <v>22769</v>
      </c>
      <c r="EW134" s="365">
        <v>23093</v>
      </c>
      <c r="EX134" s="365">
        <v>24855</v>
      </c>
      <c r="EY134" s="365">
        <v>25179</v>
      </c>
      <c r="EZ134" s="365">
        <v>25112</v>
      </c>
      <c r="FA134" s="365">
        <v>25139</v>
      </c>
      <c r="FB134" s="365">
        <v>25184</v>
      </c>
      <c r="FC134" s="365">
        <v>25672</v>
      </c>
      <c r="FD134" s="368">
        <v>26326</v>
      </c>
      <c r="FE134" s="368">
        <v>26948</v>
      </c>
      <c r="FF134" s="368">
        <v>26874</v>
      </c>
      <c r="FG134" s="368">
        <v>26801</v>
      </c>
      <c r="FH134" s="368">
        <v>27033</v>
      </c>
      <c r="FI134" s="368">
        <v>27193</v>
      </c>
      <c r="FJ134" s="368">
        <v>27567</v>
      </c>
      <c r="FK134" s="368">
        <v>27820</v>
      </c>
      <c r="FL134" s="368">
        <v>27911</v>
      </c>
      <c r="FM134" s="368">
        <v>28058</v>
      </c>
      <c r="FN134" s="368">
        <v>28323</v>
      </c>
      <c r="FO134" s="368">
        <v>28390</v>
      </c>
      <c r="FP134" s="365">
        <v>28928</v>
      </c>
      <c r="FQ134" s="365">
        <v>29464</v>
      </c>
      <c r="FR134" s="365">
        <v>29530</v>
      </c>
      <c r="FS134" s="365">
        <v>29580</v>
      </c>
      <c r="FT134" s="365">
        <v>29472</v>
      </c>
      <c r="FU134" s="365">
        <v>29548</v>
      </c>
      <c r="FV134" s="365">
        <v>29573</v>
      </c>
      <c r="FW134" s="365">
        <v>29320</v>
      </c>
      <c r="FX134" s="365">
        <v>29769</v>
      </c>
      <c r="FY134" s="365">
        <v>30339</v>
      </c>
      <c r="FZ134" s="365">
        <v>30362</v>
      </c>
      <c r="GA134" s="365">
        <v>30307</v>
      </c>
      <c r="GB134" s="365">
        <v>31020</v>
      </c>
      <c r="GC134" s="365">
        <v>31180</v>
      </c>
      <c r="GD134" s="365">
        <v>30914</v>
      </c>
      <c r="GE134" s="365">
        <v>30165</v>
      </c>
      <c r="GF134" s="374">
        <v>30638</v>
      </c>
      <c r="GG134" s="365">
        <v>28815</v>
      </c>
      <c r="GH134" s="315">
        <v>-1823</v>
      </c>
      <c r="GI134" s="316">
        <v>94.049872707095801</v>
      </c>
      <c r="GJ134" s="315">
        <v>-1492</v>
      </c>
      <c r="GK134" s="316">
        <v>95.077044907117198</v>
      </c>
    </row>
    <row r="135" spans="1:193" ht="15" customHeight="1" outlineLevel="2">
      <c r="A135" s="363">
        <v>308</v>
      </c>
      <c r="B135" s="364" t="s">
        <v>861</v>
      </c>
      <c r="C135" s="335" t="s">
        <v>409</v>
      </c>
      <c r="D135" s="365">
        <v>13560</v>
      </c>
      <c r="E135" s="365">
        <v>13555</v>
      </c>
      <c r="F135" s="365">
        <v>13770</v>
      </c>
      <c r="G135" s="365">
        <v>13793</v>
      </c>
      <c r="H135" s="365">
        <v>13613</v>
      </c>
      <c r="I135" s="365">
        <v>13663</v>
      </c>
      <c r="J135" s="365">
        <v>13237</v>
      </c>
      <c r="K135" s="365">
        <v>13616</v>
      </c>
      <c r="L135" s="365">
        <v>13011</v>
      </c>
      <c r="M135" s="365">
        <v>12928</v>
      </c>
      <c r="N135" s="365">
        <v>12836</v>
      </c>
      <c r="O135" s="365">
        <v>12788</v>
      </c>
      <c r="P135" s="368">
        <v>12676</v>
      </c>
      <c r="Q135" s="368">
        <v>12604</v>
      </c>
      <c r="R135" s="371">
        <v>12521</v>
      </c>
      <c r="S135" s="368">
        <v>12600</v>
      </c>
      <c r="T135" s="368">
        <v>12728</v>
      </c>
      <c r="U135" s="368">
        <v>12778</v>
      </c>
      <c r="V135" s="368">
        <v>12833</v>
      </c>
      <c r="W135" s="368">
        <v>12667</v>
      </c>
      <c r="X135" s="368">
        <v>12700</v>
      </c>
      <c r="Y135" s="368">
        <v>12790</v>
      </c>
      <c r="Z135" s="368">
        <v>12718</v>
      </c>
      <c r="AA135" s="368">
        <v>12487</v>
      </c>
      <c r="AB135" s="365">
        <v>12447</v>
      </c>
      <c r="AC135" s="365">
        <v>12551</v>
      </c>
      <c r="AD135" s="365">
        <v>12520</v>
      </c>
      <c r="AE135" s="365">
        <v>12485</v>
      </c>
      <c r="AF135" s="365">
        <v>12576</v>
      </c>
      <c r="AG135" s="365">
        <v>12254</v>
      </c>
      <c r="AH135" s="365">
        <v>12164</v>
      </c>
      <c r="AI135" s="365">
        <v>12054</v>
      </c>
      <c r="AJ135" s="365">
        <v>11983</v>
      </c>
      <c r="AK135" s="365">
        <v>12185</v>
      </c>
      <c r="AL135" s="365">
        <v>12206</v>
      </c>
      <c r="AM135" s="365">
        <v>12293</v>
      </c>
      <c r="AN135" s="368">
        <v>12194</v>
      </c>
      <c r="AO135" s="368">
        <v>12096</v>
      </c>
      <c r="AP135" s="368">
        <v>12129</v>
      </c>
      <c r="AQ135" s="368">
        <v>12114</v>
      </c>
      <c r="AR135" s="368">
        <v>12657</v>
      </c>
      <c r="AS135" s="368">
        <v>12591</v>
      </c>
      <c r="AT135" s="368">
        <v>12645</v>
      </c>
      <c r="AU135" s="368">
        <v>12734</v>
      </c>
      <c r="AV135" s="368">
        <v>12624</v>
      </c>
      <c r="AW135" s="368">
        <v>12625</v>
      </c>
      <c r="AX135" s="368">
        <v>12589</v>
      </c>
      <c r="AY135" s="368">
        <v>12557</v>
      </c>
      <c r="AZ135" s="365">
        <v>12623</v>
      </c>
      <c r="BA135" s="365">
        <v>12827</v>
      </c>
      <c r="BB135" s="365">
        <v>12684</v>
      </c>
      <c r="BC135" s="365">
        <v>12709</v>
      </c>
      <c r="BD135" s="365">
        <v>12690</v>
      </c>
      <c r="BE135" s="365">
        <v>12605</v>
      </c>
      <c r="BF135" s="365">
        <v>12521</v>
      </c>
      <c r="BG135" s="365">
        <v>12368</v>
      </c>
      <c r="BH135" s="365">
        <v>12560</v>
      </c>
      <c r="BI135" s="365">
        <v>12363</v>
      </c>
      <c r="BJ135" s="365">
        <v>12359</v>
      </c>
      <c r="BK135" s="365">
        <v>12579</v>
      </c>
      <c r="BL135" s="368">
        <v>12678</v>
      </c>
      <c r="BM135" s="368">
        <v>12995</v>
      </c>
      <c r="BN135" s="368">
        <v>12877</v>
      </c>
      <c r="BO135" s="368">
        <v>12827</v>
      </c>
      <c r="BP135" s="368">
        <v>12772</v>
      </c>
      <c r="BQ135" s="368">
        <v>12869</v>
      </c>
      <c r="BR135" s="368">
        <v>12650</v>
      </c>
      <c r="BS135" s="368">
        <v>12559</v>
      </c>
      <c r="BT135" s="368">
        <v>12566</v>
      </c>
      <c r="BU135" s="368">
        <v>12613</v>
      </c>
      <c r="BV135" s="368">
        <v>12552</v>
      </c>
      <c r="BW135" s="368">
        <v>12688</v>
      </c>
      <c r="BX135" s="365">
        <v>12833</v>
      </c>
      <c r="BY135" s="365">
        <v>12853</v>
      </c>
      <c r="BZ135" s="365">
        <v>12616</v>
      </c>
      <c r="CA135" s="365">
        <v>12373</v>
      </c>
      <c r="CB135" s="365">
        <v>12280</v>
      </c>
      <c r="CC135" s="365">
        <v>12144</v>
      </c>
      <c r="CD135" s="365">
        <v>12079</v>
      </c>
      <c r="CE135" s="365">
        <v>12091</v>
      </c>
      <c r="CF135" s="365">
        <v>12014</v>
      </c>
      <c r="CG135" s="365">
        <v>11967</v>
      </c>
      <c r="CH135" s="365">
        <v>11913</v>
      </c>
      <c r="CI135" s="365">
        <v>11900</v>
      </c>
      <c r="CJ135" s="368">
        <v>11877</v>
      </c>
      <c r="CK135" s="368">
        <v>11938</v>
      </c>
      <c r="CL135" s="368">
        <v>11940</v>
      </c>
      <c r="CM135" s="368">
        <v>11933</v>
      </c>
      <c r="CN135" s="368">
        <v>12002</v>
      </c>
      <c r="CO135" s="368">
        <v>12266</v>
      </c>
      <c r="CP135" s="368">
        <v>12332</v>
      </c>
      <c r="CQ135" s="368">
        <v>12419</v>
      </c>
      <c r="CR135" s="368">
        <v>12692</v>
      </c>
      <c r="CS135" s="368">
        <v>12832</v>
      </c>
      <c r="CT135" s="368">
        <v>12903</v>
      </c>
      <c r="CU135" s="368">
        <v>12928</v>
      </c>
      <c r="CV135" s="365">
        <v>12842</v>
      </c>
      <c r="CW135" s="365">
        <v>12695</v>
      </c>
      <c r="CX135" s="365">
        <v>12642</v>
      </c>
      <c r="CY135" s="365">
        <v>13058</v>
      </c>
      <c r="CZ135" s="365">
        <v>13059</v>
      </c>
      <c r="DA135" s="365">
        <v>12856</v>
      </c>
      <c r="DB135" s="365">
        <v>12907</v>
      </c>
      <c r="DC135" s="365">
        <v>12774</v>
      </c>
      <c r="DD135" s="365">
        <v>12924</v>
      </c>
      <c r="DE135" s="365">
        <v>12824</v>
      </c>
      <c r="DF135" s="365">
        <v>12820</v>
      </c>
      <c r="DG135" s="365">
        <v>13022</v>
      </c>
      <c r="DH135" s="368">
        <v>13252</v>
      </c>
      <c r="DI135" s="368">
        <v>13258</v>
      </c>
      <c r="DJ135" s="368">
        <v>13285</v>
      </c>
      <c r="DK135" s="368">
        <v>13187</v>
      </c>
      <c r="DL135" s="368">
        <v>13143</v>
      </c>
      <c r="DM135" s="368">
        <v>13068</v>
      </c>
      <c r="DN135" s="368">
        <v>12996</v>
      </c>
      <c r="DO135" s="368">
        <v>12944</v>
      </c>
      <c r="DP135" s="368">
        <v>13028</v>
      </c>
      <c r="DQ135" s="368">
        <v>12993</v>
      </c>
      <c r="DR135" s="368">
        <v>12957</v>
      </c>
      <c r="DS135" s="368">
        <v>13252</v>
      </c>
      <c r="DT135" s="365">
        <v>13341</v>
      </c>
      <c r="DU135" s="365">
        <v>14181</v>
      </c>
      <c r="DV135" s="365">
        <v>14268</v>
      </c>
      <c r="DW135" s="365">
        <v>14387</v>
      </c>
      <c r="DX135" s="365">
        <v>14809</v>
      </c>
      <c r="DY135" s="365">
        <v>14930</v>
      </c>
      <c r="DZ135" s="365">
        <v>15054</v>
      </c>
      <c r="EA135" s="365">
        <v>14633</v>
      </c>
      <c r="EB135" s="365">
        <v>14575</v>
      </c>
      <c r="EC135" s="365">
        <v>14379</v>
      </c>
      <c r="ED135" s="365">
        <v>14181</v>
      </c>
      <c r="EE135" s="365">
        <v>13965</v>
      </c>
      <c r="EF135" s="368">
        <v>13874</v>
      </c>
      <c r="EG135" s="368">
        <v>13802</v>
      </c>
      <c r="EH135" s="368">
        <v>13586</v>
      </c>
      <c r="EI135" s="368">
        <v>13391</v>
      </c>
      <c r="EJ135" s="368">
        <v>13246</v>
      </c>
      <c r="EK135" s="368">
        <v>13095</v>
      </c>
      <c r="EL135" s="368">
        <v>13061</v>
      </c>
      <c r="EM135" s="368">
        <v>13001</v>
      </c>
      <c r="EN135" s="368">
        <v>13976</v>
      </c>
      <c r="EO135" s="368">
        <v>13873</v>
      </c>
      <c r="EP135" s="368">
        <v>13845</v>
      </c>
      <c r="EQ135" s="368">
        <v>13864</v>
      </c>
      <c r="ER135" s="365">
        <v>13911</v>
      </c>
      <c r="ES135" s="365">
        <v>14040</v>
      </c>
      <c r="ET135" s="365">
        <v>14839</v>
      </c>
      <c r="EU135" s="365">
        <v>14911</v>
      </c>
      <c r="EV135" s="365">
        <v>15066</v>
      </c>
      <c r="EW135" s="365">
        <v>15063</v>
      </c>
      <c r="EX135" s="365">
        <v>15705</v>
      </c>
      <c r="EY135" s="365">
        <v>15733</v>
      </c>
      <c r="EZ135" s="365">
        <v>15814</v>
      </c>
      <c r="FA135" s="365">
        <v>15703</v>
      </c>
      <c r="FB135" s="365">
        <v>15686</v>
      </c>
      <c r="FC135" s="365">
        <v>15740</v>
      </c>
      <c r="FD135" s="368">
        <v>15854</v>
      </c>
      <c r="FE135" s="368">
        <v>15982</v>
      </c>
      <c r="FF135" s="368">
        <v>15899</v>
      </c>
      <c r="FG135" s="368">
        <v>15887</v>
      </c>
      <c r="FH135" s="368">
        <v>15963</v>
      </c>
      <c r="FI135" s="368">
        <v>16028</v>
      </c>
      <c r="FJ135" s="368">
        <v>16122</v>
      </c>
      <c r="FK135" s="368">
        <v>16144</v>
      </c>
      <c r="FL135" s="368">
        <v>16218</v>
      </c>
      <c r="FM135" s="368">
        <v>16192</v>
      </c>
      <c r="FN135" s="368">
        <v>16262</v>
      </c>
      <c r="FO135" s="368">
        <v>16188</v>
      </c>
      <c r="FP135" s="365">
        <v>16380</v>
      </c>
      <c r="FQ135" s="365">
        <v>16195</v>
      </c>
      <c r="FR135" s="365">
        <v>16220</v>
      </c>
      <c r="FS135" s="365">
        <v>16174</v>
      </c>
      <c r="FT135" s="365">
        <v>16224</v>
      </c>
      <c r="FU135" s="365">
        <v>16313</v>
      </c>
      <c r="FV135" s="365">
        <v>16295</v>
      </c>
      <c r="FW135" s="365">
        <v>16143</v>
      </c>
      <c r="FX135" s="365">
        <v>16327</v>
      </c>
      <c r="FY135" s="365">
        <v>16509</v>
      </c>
      <c r="FZ135" s="365">
        <v>16546</v>
      </c>
      <c r="GA135" s="365">
        <v>16494</v>
      </c>
      <c r="GB135" s="365">
        <v>16751</v>
      </c>
      <c r="GC135" s="365">
        <v>16791</v>
      </c>
      <c r="GD135" s="365">
        <v>16617</v>
      </c>
      <c r="GE135" s="365">
        <v>16501</v>
      </c>
      <c r="GF135" s="374">
        <v>16718</v>
      </c>
      <c r="GG135" s="365">
        <v>15376</v>
      </c>
      <c r="GH135" s="315">
        <v>-1342</v>
      </c>
      <c r="GI135" s="316">
        <v>91.972724010049006</v>
      </c>
      <c r="GJ135" s="315">
        <v>-1118</v>
      </c>
      <c r="GK135" s="316">
        <v>93.221777616102798</v>
      </c>
    </row>
    <row r="136" spans="1:193" ht="15" customHeight="1" outlineLevel="2">
      <c r="A136" s="363">
        <v>360</v>
      </c>
      <c r="B136" s="364" t="s">
        <v>861</v>
      </c>
      <c r="C136" s="335" t="s">
        <v>606</v>
      </c>
      <c r="D136" s="365">
        <v>47846</v>
      </c>
      <c r="E136" s="365">
        <v>46861</v>
      </c>
      <c r="F136" s="365">
        <v>47861</v>
      </c>
      <c r="G136" s="365">
        <v>47214</v>
      </c>
      <c r="H136" s="365">
        <v>47705</v>
      </c>
      <c r="I136" s="365">
        <v>49237</v>
      </c>
      <c r="J136" s="365">
        <v>48442</v>
      </c>
      <c r="K136" s="365">
        <v>49145</v>
      </c>
      <c r="L136" s="365">
        <v>48625</v>
      </c>
      <c r="M136" s="365">
        <v>48565</v>
      </c>
      <c r="N136" s="365">
        <v>48168</v>
      </c>
      <c r="O136" s="365">
        <v>49089</v>
      </c>
      <c r="P136" s="368">
        <v>49954</v>
      </c>
      <c r="Q136" s="368">
        <v>49599</v>
      </c>
      <c r="R136" s="371">
        <v>49815</v>
      </c>
      <c r="S136" s="368">
        <v>49592</v>
      </c>
      <c r="T136" s="368">
        <v>50869</v>
      </c>
      <c r="U136" s="368">
        <v>50958</v>
      </c>
      <c r="V136" s="368">
        <v>51375</v>
      </c>
      <c r="W136" s="368">
        <v>51033</v>
      </c>
      <c r="X136" s="368">
        <v>50853</v>
      </c>
      <c r="Y136" s="368">
        <v>51147</v>
      </c>
      <c r="Z136" s="368">
        <v>51657</v>
      </c>
      <c r="AA136" s="368">
        <v>50958</v>
      </c>
      <c r="AB136" s="365">
        <v>51053</v>
      </c>
      <c r="AC136" s="365">
        <v>52906</v>
      </c>
      <c r="AD136" s="365">
        <v>53360</v>
      </c>
      <c r="AE136" s="365">
        <v>53205</v>
      </c>
      <c r="AF136" s="365">
        <v>52036</v>
      </c>
      <c r="AG136" s="365">
        <v>50250</v>
      </c>
      <c r="AH136" s="365">
        <v>50193</v>
      </c>
      <c r="AI136" s="365">
        <v>49136</v>
      </c>
      <c r="AJ136" s="365">
        <v>48327</v>
      </c>
      <c r="AK136" s="365">
        <v>48653</v>
      </c>
      <c r="AL136" s="365">
        <v>48551</v>
      </c>
      <c r="AM136" s="365">
        <v>49367</v>
      </c>
      <c r="AN136" s="368">
        <v>48706</v>
      </c>
      <c r="AO136" s="368">
        <v>48102</v>
      </c>
      <c r="AP136" s="368">
        <v>47819</v>
      </c>
      <c r="AQ136" s="368">
        <v>48017</v>
      </c>
      <c r="AR136" s="368">
        <v>49431</v>
      </c>
      <c r="AS136" s="368">
        <v>49465</v>
      </c>
      <c r="AT136" s="368">
        <v>49117</v>
      </c>
      <c r="AU136" s="368">
        <v>49335</v>
      </c>
      <c r="AV136" s="368">
        <v>48432</v>
      </c>
      <c r="AW136" s="368">
        <v>48382</v>
      </c>
      <c r="AX136" s="368">
        <v>48323</v>
      </c>
      <c r="AY136" s="368">
        <v>48371</v>
      </c>
      <c r="AZ136" s="365">
        <v>48677</v>
      </c>
      <c r="BA136" s="365">
        <v>49856</v>
      </c>
      <c r="BB136" s="365">
        <v>48828</v>
      </c>
      <c r="BC136" s="365">
        <v>48696</v>
      </c>
      <c r="BD136" s="365">
        <v>48359</v>
      </c>
      <c r="BE136" s="365">
        <v>47894</v>
      </c>
      <c r="BF136" s="365">
        <v>47600</v>
      </c>
      <c r="BG136" s="365">
        <v>46506</v>
      </c>
      <c r="BH136" s="365">
        <v>47355</v>
      </c>
      <c r="BI136" s="365">
        <v>46544</v>
      </c>
      <c r="BJ136" s="365">
        <v>47448</v>
      </c>
      <c r="BK136" s="365">
        <v>47960</v>
      </c>
      <c r="BL136" s="368">
        <v>47889</v>
      </c>
      <c r="BM136" s="368">
        <v>48551</v>
      </c>
      <c r="BN136" s="368">
        <v>48072</v>
      </c>
      <c r="BO136" s="368">
        <v>48273</v>
      </c>
      <c r="BP136" s="368">
        <v>48300</v>
      </c>
      <c r="BQ136" s="368">
        <v>47812</v>
      </c>
      <c r="BR136" s="368">
        <v>47060</v>
      </c>
      <c r="BS136" s="368">
        <v>46214</v>
      </c>
      <c r="BT136" s="368">
        <v>46184</v>
      </c>
      <c r="BU136" s="368">
        <v>45947</v>
      </c>
      <c r="BV136" s="368">
        <v>45730</v>
      </c>
      <c r="BW136" s="368">
        <v>46062</v>
      </c>
      <c r="BX136" s="365">
        <v>45529</v>
      </c>
      <c r="BY136" s="365">
        <v>45257</v>
      </c>
      <c r="BZ136" s="365">
        <v>44192</v>
      </c>
      <c r="CA136" s="365">
        <v>43380</v>
      </c>
      <c r="CB136" s="365">
        <v>42766</v>
      </c>
      <c r="CC136" s="365">
        <v>41770</v>
      </c>
      <c r="CD136" s="365">
        <v>41796</v>
      </c>
      <c r="CE136" s="365">
        <v>41535</v>
      </c>
      <c r="CF136" s="365">
        <v>41281</v>
      </c>
      <c r="CG136" s="365">
        <v>40770</v>
      </c>
      <c r="CH136" s="365">
        <v>40976</v>
      </c>
      <c r="CI136" s="365">
        <v>40548</v>
      </c>
      <c r="CJ136" s="368">
        <v>40187</v>
      </c>
      <c r="CK136" s="368">
        <v>40005</v>
      </c>
      <c r="CL136" s="368">
        <v>39569</v>
      </c>
      <c r="CM136" s="368">
        <v>39368</v>
      </c>
      <c r="CN136" s="368">
        <v>39279</v>
      </c>
      <c r="CO136" s="368">
        <v>39548</v>
      </c>
      <c r="CP136" s="368">
        <v>39791</v>
      </c>
      <c r="CQ136" s="368">
        <v>40324</v>
      </c>
      <c r="CR136" s="368">
        <v>40345</v>
      </c>
      <c r="CS136" s="368">
        <v>40640</v>
      </c>
      <c r="CT136" s="368">
        <v>40619</v>
      </c>
      <c r="CU136" s="368">
        <v>40803</v>
      </c>
      <c r="CV136" s="365">
        <v>40857</v>
      </c>
      <c r="CW136" s="365">
        <v>40738</v>
      </c>
      <c r="CX136" s="365">
        <v>40702</v>
      </c>
      <c r="CY136" s="365">
        <v>40357</v>
      </c>
      <c r="CZ136" s="365">
        <v>39991</v>
      </c>
      <c r="DA136" s="365">
        <v>39967</v>
      </c>
      <c r="DB136" s="365">
        <v>39692</v>
      </c>
      <c r="DC136" s="365">
        <v>39521</v>
      </c>
      <c r="DD136" s="365">
        <v>39322</v>
      </c>
      <c r="DE136" s="365">
        <v>39239</v>
      </c>
      <c r="DF136" s="365">
        <v>39030</v>
      </c>
      <c r="DG136" s="365">
        <v>39056</v>
      </c>
      <c r="DH136" s="368">
        <v>39026</v>
      </c>
      <c r="DI136" s="368">
        <v>39099</v>
      </c>
      <c r="DJ136" s="368">
        <v>39229</v>
      </c>
      <c r="DK136" s="368">
        <v>38806</v>
      </c>
      <c r="DL136" s="368">
        <v>38553</v>
      </c>
      <c r="DM136" s="368">
        <v>38153</v>
      </c>
      <c r="DN136" s="368">
        <v>37823</v>
      </c>
      <c r="DO136" s="368">
        <v>37782</v>
      </c>
      <c r="DP136" s="368">
        <v>37825</v>
      </c>
      <c r="DQ136" s="368">
        <v>37365</v>
      </c>
      <c r="DR136" s="368">
        <v>37200</v>
      </c>
      <c r="DS136" s="368">
        <v>37895</v>
      </c>
      <c r="DT136" s="365">
        <v>38219</v>
      </c>
      <c r="DU136" s="365">
        <v>42007</v>
      </c>
      <c r="DV136" s="365">
        <v>42707</v>
      </c>
      <c r="DW136" s="365">
        <v>43339</v>
      </c>
      <c r="DX136" s="365">
        <v>45036</v>
      </c>
      <c r="DY136" s="365">
        <v>45939</v>
      </c>
      <c r="DZ136" s="365">
        <v>45881</v>
      </c>
      <c r="EA136" s="365">
        <v>44144</v>
      </c>
      <c r="EB136" s="365">
        <v>43999</v>
      </c>
      <c r="EC136" s="365">
        <v>43196</v>
      </c>
      <c r="ED136" s="365">
        <v>42570</v>
      </c>
      <c r="EE136" s="365">
        <v>41930</v>
      </c>
      <c r="EF136" s="368">
        <v>41660</v>
      </c>
      <c r="EG136" s="368">
        <v>41321</v>
      </c>
      <c r="EH136" s="368">
        <v>40752</v>
      </c>
      <c r="EI136" s="368">
        <v>40711</v>
      </c>
      <c r="EJ136" s="368">
        <v>40893</v>
      </c>
      <c r="EK136" s="368">
        <v>41278</v>
      </c>
      <c r="EL136" s="368">
        <v>41375</v>
      </c>
      <c r="EM136" s="368">
        <v>41224</v>
      </c>
      <c r="EN136" s="368">
        <v>44313</v>
      </c>
      <c r="EO136" s="368">
        <v>44934</v>
      </c>
      <c r="EP136" s="368">
        <v>45267</v>
      </c>
      <c r="EQ136" s="368">
        <v>45966</v>
      </c>
      <c r="ER136" s="365">
        <v>46328</v>
      </c>
      <c r="ES136" s="365">
        <v>47480</v>
      </c>
      <c r="ET136" s="365">
        <v>53397</v>
      </c>
      <c r="EU136" s="365">
        <v>54247</v>
      </c>
      <c r="EV136" s="365">
        <v>55420</v>
      </c>
      <c r="EW136" s="365">
        <v>55479</v>
      </c>
      <c r="EX136" s="365">
        <v>58725</v>
      </c>
      <c r="EY136" s="365">
        <v>59263</v>
      </c>
      <c r="EZ136" s="365">
        <v>59915</v>
      </c>
      <c r="FA136" s="365">
        <v>60719</v>
      </c>
      <c r="FB136" s="365">
        <v>61332</v>
      </c>
      <c r="FC136" s="365">
        <v>62280</v>
      </c>
      <c r="FD136" s="368">
        <v>63914</v>
      </c>
      <c r="FE136" s="368">
        <v>64822</v>
      </c>
      <c r="FF136" s="368">
        <v>64716</v>
      </c>
      <c r="FG136" s="368">
        <v>64585</v>
      </c>
      <c r="FH136" s="368">
        <v>65100</v>
      </c>
      <c r="FI136" s="368">
        <v>65496</v>
      </c>
      <c r="FJ136" s="368">
        <v>65967</v>
      </c>
      <c r="FK136" s="368">
        <v>66667</v>
      </c>
      <c r="FL136" s="368">
        <v>67185</v>
      </c>
      <c r="FM136" s="368">
        <v>67477</v>
      </c>
      <c r="FN136" s="368">
        <v>67723</v>
      </c>
      <c r="FO136" s="368">
        <v>67427</v>
      </c>
      <c r="FP136" s="365">
        <v>68512</v>
      </c>
      <c r="FQ136" s="365">
        <v>69789</v>
      </c>
      <c r="FR136" s="365">
        <v>70023</v>
      </c>
      <c r="FS136" s="365">
        <v>70009</v>
      </c>
      <c r="FT136" s="365">
        <v>70312</v>
      </c>
      <c r="FU136" s="365">
        <v>70716</v>
      </c>
      <c r="FV136" s="365">
        <v>71184</v>
      </c>
      <c r="FW136" s="365">
        <v>70259</v>
      </c>
      <c r="FX136" s="365">
        <v>71153</v>
      </c>
      <c r="FY136" s="365">
        <v>71934</v>
      </c>
      <c r="FZ136" s="365">
        <v>72685</v>
      </c>
      <c r="GA136" s="365">
        <v>73123</v>
      </c>
      <c r="GB136" s="365">
        <v>74768</v>
      </c>
      <c r="GC136" s="365">
        <v>75198</v>
      </c>
      <c r="GD136" s="365">
        <v>74965</v>
      </c>
      <c r="GE136" s="365">
        <v>74387</v>
      </c>
      <c r="GF136" s="374">
        <v>74377</v>
      </c>
      <c r="GG136" s="365">
        <v>66093</v>
      </c>
      <c r="GH136" s="315">
        <v>-8284</v>
      </c>
      <c r="GI136" s="316">
        <v>88.862148244753101</v>
      </c>
      <c r="GJ136" s="315">
        <v>-7030</v>
      </c>
      <c r="GK136" s="316">
        <v>90.386061841007603</v>
      </c>
    </row>
    <row r="137" spans="1:193" ht="15" customHeight="1" outlineLevel="2">
      <c r="A137" s="363">
        <v>380</v>
      </c>
      <c r="B137" s="364" t="s">
        <v>861</v>
      </c>
      <c r="C137" s="335" t="s">
        <v>422</v>
      </c>
      <c r="D137" s="365">
        <v>13101</v>
      </c>
      <c r="E137" s="365">
        <v>13053</v>
      </c>
      <c r="F137" s="365">
        <v>12954</v>
      </c>
      <c r="G137" s="365">
        <v>12890</v>
      </c>
      <c r="H137" s="365">
        <v>12927</v>
      </c>
      <c r="I137" s="365">
        <v>13084</v>
      </c>
      <c r="J137" s="365">
        <v>12392</v>
      </c>
      <c r="K137" s="365">
        <v>12976</v>
      </c>
      <c r="L137" s="365">
        <v>12048</v>
      </c>
      <c r="M137" s="365">
        <v>11966</v>
      </c>
      <c r="N137" s="365">
        <v>11831</v>
      </c>
      <c r="O137" s="365">
        <v>11880</v>
      </c>
      <c r="P137" s="368">
        <v>11789</v>
      </c>
      <c r="Q137" s="368">
        <v>11691</v>
      </c>
      <c r="R137" s="371">
        <v>11664</v>
      </c>
      <c r="S137" s="368">
        <v>11621</v>
      </c>
      <c r="T137" s="368">
        <v>11530</v>
      </c>
      <c r="U137" s="368">
        <v>11474</v>
      </c>
      <c r="V137" s="368">
        <v>11428</v>
      </c>
      <c r="W137" s="368">
        <v>11413</v>
      </c>
      <c r="X137" s="368">
        <v>11504</v>
      </c>
      <c r="Y137" s="368">
        <v>11668</v>
      </c>
      <c r="Z137" s="368">
        <v>11589</v>
      </c>
      <c r="AA137" s="368">
        <v>11337</v>
      </c>
      <c r="AB137" s="365">
        <v>11340</v>
      </c>
      <c r="AC137" s="365">
        <v>11612</v>
      </c>
      <c r="AD137" s="365">
        <v>11616</v>
      </c>
      <c r="AE137" s="365">
        <v>11462</v>
      </c>
      <c r="AF137" s="365">
        <v>11555</v>
      </c>
      <c r="AG137" s="365">
        <v>11345</v>
      </c>
      <c r="AH137" s="365">
        <v>11193</v>
      </c>
      <c r="AI137" s="365">
        <v>11035</v>
      </c>
      <c r="AJ137" s="365">
        <v>10896</v>
      </c>
      <c r="AK137" s="365">
        <v>11068</v>
      </c>
      <c r="AL137" s="365">
        <v>10970</v>
      </c>
      <c r="AM137" s="365">
        <v>10931</v>
      </c>
      <c r="AN137" s="368">
        <v>10808</v>
      </c>
      <c r="AO137" s="368">
        <v>10803</v>
      </c>
      <c r="AP137" s="368">
        <v>11038</v>
      </c>
      <c r="AQ137" s="368">
        <v>10785</v>
      </c>
      <c r="AR137" s="368">
        <v>11057</v>
      </c>
      <c r="AS137" s="368">
        <v>11069</v>
      </c>
      <c r="AT137" s="368">
        <v>10949</v>
      </c>
      <c r="AU137" s="368">
        <v>10972</v>
      </c>
      <c r="AV137" s="368">
        <v>10765</v>
      </c>
      <c r="AW137" s="368">
        <v>10772</v>
      </c>
      <c r="AX137" s="368">
        <v>10658</v>
      </c>
      <c r="AY137" s="368">
        <v>10652</v>
      </c>
      <c r="AZ137" s="365">
        <v>10681</v>
      </c>
      <c r="BA137" s="365">
        <v>10989</v>
      </c>
      <c r="BB137" s="365">
        <v>10775</v>
      </c>
      <c r="BC137" s="365">
        <v>10746</v>
      </c>
      <c r="BD137" s="365">
        <v>10622</v>
      </c>
      <c r="BE137" s="365">
        <v>10499</v>
      </c>
      <c r="BF137" s="365">
        <v>10406</v>
      </c>
      <c r="BG137" s="365">
        <v>10158</v>
      </c>
      <c r="BH137" s="365">
        <v>10206</v>
      </c>
      <c r="BI137" s="365">
        <v>9988</v>
      </c>
      <c r="BJ137" s="365">
        <v>10013</v>
      </c>
      <c r="BK137" s="365">
        <v>10074</v>
      </c>
      <c r="BL137" s="368">
        <v>10122</v>
      </c>
      <c r="BM137" s="368">
        <v>10219</v>
      </c>
      <c r="BN137" s="368">
        <v>10231</v>
      </c>
      <c r="BO137" s="368">
        <v>10207</v>
      </c>
      <c r="BP137" s="368">
        <v>10237</v>
      </c>
      <c r="BQ137" s="368">
        <v>10231</v>
      </c>
      <c r="BR137" s="368">
        <v>9920</v>
      </c>
      <c r="BS137" s="368">
        <v>9826</v>
      </c>
      <c r="BT137" s="368">
        <v>9759</v>
      </c>
      <c r="BU137" s="368">
        <v>9619</v>
      </c>
      <c r="BV137" s="368">
        <v>9542</v>
      </c>
      <c r="BW137" s="368">
        <v>9606</v>
      </c>
      <c r="BX137" s="365">
        <v>9685</v>
      </c>
      <c r="BY137" s="365">
        <v>9673</v>
      </c>
      <c r="BZ137" s="365">
        <v>9447</v>
      </c>
      <c r="CA137" s="365">
        <v>9233</v>
      </c>
      <c r="CB137" s="365">
        <v>9113</v>
      </c>
      <c r="CC137" s="365">
        <v>8967</v>
      </c>
      <c r="CD137" s="365">
        <v>8870</v>
      </c>
      <c r="CE137" s="365">
        <v>8888</v>
      </c>
      <c r="CF137" s="365">
        <v>8787</v>
      </c>
      <c r="CG137" s="365">
        <v>8684</v>
      </c>
      <c r="CH137" s="365">
        <v>8643</v>
      </c>
      <c r="CI137" s="365">
        <v>8627</v>
      </c>
      <c r="CJ137" s="368">
        <v>8575</v>
      </c>
      <c r="CK137" s="368">
        <v>8593</v>
      </c>
      <c r="CL137" s="368">
        <v>8553</v>
      </c>
      <c r="CM137" s="368">
        <v>8522</v>
      </c>
      <c r="CN137" s="368">
        <v>8551</v>
      </c>
      <c r="CO137" s="368">
        <v>8706</v>
      </c>
      <c r="CP137" s="368">
        <v>8799</v>
      </c>
      <c r="CQ137" s="368">
        <v>8821</v>
      </c>
      <c r="CR137" s="368">
        <v>8832</v>
      </c>
      <c r="CS137" s="368">
        <v>8857</v>
      </c>
      <c r="CT137" s="368">
        <v>8989</v>
      </c>
      <c r="CU137" s="368">
        <v>9089</v>
      </c>
      <c r="CV137" s="365">
        <v>9100</v>
      </c>
      <c r="CW137" s="365">
        <v>9063</v>
      </c>
      <c r="CX137" s="365">
        <v>9012</v>
      </c>
      <c r="CY137" s="365">
        <v>8983</v>
      </c>
      <c r="CZ137" s="365">
        <v>8972</v>
      </c>
      <c r="DA137" s="365">
        <v>8955</v>
      </c>
      <c r="DB137" s="365">
        <v>9000</v>
      </c>
      <c r="DC137" s="365">
        <v>8915</v>
      </c>
      <c r="DD137" s="365">
        <v>8944</v>
      </c>
      <c r="DE137" s="365">
        <v>8935</v>
      </c>
      <c r="DF137" s="365">
        <v>8979</v>
      </c>
      <c r="DG137" s="365">
        <v>8986</v>
      </c>
      <c r="DH137" s="368">
        <v>8974</v>
      </c>
      <c r="DI137" s="368">
        <v>8968</v>
      </c>
      <c r="DJ137" s="368">
        <v>8973</v>
      </c>
      <c r="DK137" s="368">
        <v>8976</v>
      </c>
      <c r="DL137" s="368">
        <v>8972</v>
      </c>
      <c r="DM137" s="368">
        <v>8914</v>
      </c>
      <c r="DN137" s="368">
        <v>8888</v>
      </c>
      <c r="DO137" s="368">
        <v>8878</v>
      </c>
      <c r="DP137" s="368">
        <v>8948</v>
      </c>
      <c r="DQ137" s="368">
        <v>8847</v>
      </c>
      <c r="DR137" s="368">
        <v>8781</v>
      </c>
      <c r="DS137" s="368">
        <v>8963</v>
      </c>
      <c r="DT137" s="365">
        <v>8997</v>
      </c>
      <c r="DU137" s="365">
        <v>9536</v>
      </c>
      <c r="DV137" s="365">
        <v>9504</v>
      </c>
      <c r="DW137" s="365">
        <v>9562</v>
      </c>
      <c r="DX137" s="365">
        <v>9867</v>
      </c>
      <c r="DY137" s="365">
        <v>9997</v>
      </c>
      <c r="DZ137" s="365">
        <v>9980</v>
      </c>
      <c r="EA137" s="365">
        <v>9569</v>
      </c>
      <c r="EB137" s="365">
        <v>9623</v>
      </c>
      <c r="EC137" s="365">
        <v>9504</v>
      </c>
      <c r="ED137" s="365">
        <v>9337</v>
      </c>
      <c r="EE137" s="365">
        <v>9181</v>
      </c>
      <c r="EF137" s="368">
        <v>9090</v>
      </c>
      <c r="EG137" s="368">
        <v>9057</v>
      </c>
      <c r="EH137" s="368">
        <v>8901</v>
      </c>
      <c r="EI137" s="368">
        <v>8959</v>
      </c>
      <c r="EJ137" s="368">
        <v>8909</v>
      </c>
      <c r="EK137" s="368">
        <v>9026</v>
      </c>
      <c r="EL137" s="368">
        <v>9033</v>
      </c>
      <c r="EM137" s="368">
        <v>9084</v>
      </c>
      <c r="EN137" s="368">
        <v>9942</v>
      </c>
      <c r="EO137" s="368">
        <v>9911</v>
      </c>
      <c r="EP137" s="368">
        <v>9938</v>
      </c>
      <c r="EQ137" s="368">
        <v>10036</v>
      </c>
      <c r="ER137" s="365">
        <v>10026</v>
      </c>
      <c r="ES137" s="365">
        <v>10279</v>
      </c>
      <c r="ET137" s="365">
        <v>10656</v>
      </c>
      <c r="EU137" s="365">
        <v>10620</v>
      </c>
      <c r="EV137" s="365">
        <v>10823</v>
      </c>
      <c r="EW137" s="365">
        <v>10872</v>
      </c>
      <c r="EX137" s="365">
        <v>11311</v>
      </c>
      <c r="EY137" s="365">
        <v>11347</v>
      </c>
      <c r="EZ137" s="365">
        <v>11365</v>
      </c>
      <c r="FA137" s="365">
        <v>11435</v>
      </c>
      <c r="FB137" s="365">
        <v>11459</v>
      </c>
      <c r="FC137" s="365">
        <v>11629</v>
      </c>
      <c r="FD137" s="368">
        <v>11910</v>
      </c>
      <c r="FE137" s="368">
        <v>12047</v>
      </c>
      <c r="FF137" s="368">
        <v>11979</v>
      </c>
      <c r="FG137" s="368">
        <v>11993</v>
      </c>
      <c r="FH137" s="368">
        <v>12080</v>
      </c>
      <c r="FI137" s="368">
        <v>12140</v>
      </c>
      <c r="FJ137" s="368">
        <v>12257</v>
      </c>
      <c r="FK137" s="368">
        <v>12384</v>
      </c>
      <c r="FL137" s="368">
        <v>12550</v>
      </c>
      <c r="FM137" s="368">
        <v>12589</v>
      </c>
      <c r="FN137" s="368">
        <v>12678</v>
      </c>
      <c r="FO137" s="368">
        <v>12677</v>
      </c>
      <c r="FP137" s="365">
        <v>12882</v>
      </c>
      <c r="FQ137" s="365">
        <v>13030</v>
      </c>
      <c r="FR137" s="365">
        <v>13082</v>
      </c>
      <c r="FS137" s="365">
        <v>13070</v>
      </c>
      <c r="FT137" s="365">
        <v>13122</v>
      </c>
      <c r="FU137" s="365">
        <v>13195</v>
      </c>
      <c r="FV137" s="365">
        <v>13257</v>
      </c>
      <c r="FW137" s="365">
        <v>13100</v>
      </c>
      <c r="FX137" s="365">
        <v>13230</v>
      </c>
      <c r="FY137" s="365">
        <v>13350</v>
      </c>
      <c r="FZ137" s="365">
        <v>13364</v>
      </c>
      <c r="GA137" s="365">
        <v>13420</v>
      </c>
      <c r="GB137" s="365">
        <v>13616</v>
      </c>
      <c r="GC137" s="365">
        <v>13794</v>
      </c>
      <c r="GD137" s="365">
        <v>13757</v>
      </c>
      <c r="GE137" s="365">
        <v>13623</v>
      </c>
      <c r="GF137" s="374">
        <v>13869</v>
      </c>
      <c r="GG137" s="365">
        <v>12386</v>
      </c>
      <c r="GH137" s="315">
        <v>-1483</v>
      </c>
      <c r="GI137" s="316">
        <v>89.307087749657498</v>
      </c>
      <c r="GJ137" s="315">
        <v>-1034</v>
      </c>
      <c r="GK137" s="316">
        <v>92.295081967213093</v>
      </c>
    </row>
    <row r="138" spans="1:193" ht="15" customHeight="1" outlineLevel="2">
      <c r="A138" s="363">
        <v>631</v>
      </c>
      <c r="B138" s="364" t="s">
        <v>861</v>
      </c>
      <c r="C138" s="335" t="s">
        <v>445</v>
      </c>
      <c r="D138" s="365">
        <v>4992</v>
      </c>
      <c r="E138" s="365">
        <v>5002</v>
      </c>
      <c r="F138" s="365">
        <v>4984</v>
      </c>
      <c r="G138" s="365">
        <v>5017</v>
      </c>
      <c r="H138" s="365">
        <v>5008</v>
      </c>
      <c r="I138" s="365">
        <v>4998</v>
      </c>
      <c r="J138" s="365">
        <v>4905</v>
      </c>
      <c r="K138" s="365">
        <v>4997</v>
      </c>
      <c r="L138" s="365">
        <v>4945</v>
      </c>
      <c r="M138" s="365">
        <v>4926</v>
      </c>
      <c r="N138" s="365">
        <v>4739</v>
      </c>
      <c r="O138" s="365">
        <v>4765</v>
      </c>
      <c r="P138" s="368">
        <v>4798</v>
      </c>
      <c r="Q138" s="368">
        <v>4773</v>
      </c>
      <c r="R138" s="371">
        <v>4746</v>
      </c>
      <c r="S138" s="368">
        <v>4840</v>
      </c>
      <c r="T138" s="368">
        <v>4864</v>
      </c>
      <c r="U138" s="368">
        <v>4929</v>
      </c>
      <c r="V138" s="368">
        <v>5062</v>
      </c>
      <c r="W138" s="368">
        <v>5038</v>
      </c>
      <c r="X138" s="368">
        <v>5030</v>
      </c>
      <c r="Y138" s="368">
        <v>5083</v>
      </c>
      <c r="Z138" s="368">
        <v>5068</v>
      </c>
      <c r="AA138" s="368">
        <v>4963</v>
      </c>
      <c r="AB138" s="365">
        <v>4977</v>
      </c>
      <c r="AC138" s="365">
        <v>5082</v>
      </c>
      <c r="AD138" s="365">
        <v>5035</v>
      </c>
      <c r="AE138" s="365">
        <v>5000</v>
      </c>
      <c r="AF138" s="365">
        <v>4979</v>
      </c>
      <c r="AG138" s="365">
        <v>4837</v>
      </c>
      <c r="AH138" s="365">
        <v>4803</v>
      </c>
      <c r="AI138" s="365">
        <v>4732</v>
      </c>
      <c r="AJ138" s="365">
        <v>4705</v>
      </c>
      <c r="AK138" s="365">
        <v>4816</v>
      </c>
      <c r="AL138" s="365">
        <v>4799</v>
      </c>
      <c r="AM138" s="365">
        <v>4866</v>
      </c>
      <c r="AN138" s="368">
        <v>4816</v>
      </c>
      <c r="AO138" s="368">
        <v>4759</v>
      </c>
      <c r="AP138" s="368">
        <v>4765</v>
      </c>
      <c r="AQ138" s="368">
        <v>4730</v>
      </c>
      <c r="AR138" s="368">
        <v>5024</v>
      </c>
      <c r="AS138" s="368">
        <v>5029</v>
      </c>
      <c r="AT138" s="368">
        <v>5038</v>
      </c>
      <c r="AU138" s="368">
        <v>5091</v>
      </c>
      <c r="AV138" s="368">
        <v>5034</v>
      </c>
      <c r="AW138" s="368">
        <v>5060</v>
      </c>
      <c r="AX138" s="368">
        <v>5042</v>
      </c>
      <c r="AY138" s="368">
        <v>5053</v>
      </c>
      <c r="AZ138" s="365">
        <v>5066</v>
      </c>
      <c r="BA138" s="365">
        <v>5242</v>
      </c>
      <c r="BB138" s="365">
        <v>5147</v>
      </c>
      <c r="BC138" s="365">
        <v>5146</v>
      </c>
      <c r="BD138" s="365">
        <v>5116</v>
      </c>
      <c r="BE138" s="365">
        <v>5114</v>
      </c>
      <c r="BF138" s="365">
        <v>5110</v>
      </c>
      <c r="BG138" s="365">
        <v>5001</v>
      </c>
      <c r="BH138" s="365">
        <v>5124</v>
      </c>
      <c r="BI138" s="365">
        <v>5025</v>
      </c>
      <c r="BJ138" s="365">
        <v>5004</v>
      </c>
      <c r="BK138" s="365">
        <v>5057</v>
      </c>
      <c r="BL138" s="368">
        <v>5016</v>
      </c>
      <c r="BM138" s="368">
        <v>5074</v>
      </c>
      <c r="BN138" s="368">
        <v>5131</v>
      </c>
      <c r="BO138" s="368">
        <v>5140</v>
      </c>
      <c r="BP138" s="368">
        <v>5136</v>
      </c>
      <c r="BQ138" s="368">
        <v>5134</v>
      </c>
      <c r="BR138" s="368">
        <v>5027</v>
      </c>
      <c r="BS138" s="368">
        <v>5015</v>
      </c>
      <c r="BT138" s="368">
        <v>5028</v>
      </c>
      <c r="BU138" s="368">
        <v>5045</v>
      </c>
      <c r="BV138" s="368">
        <v>5069</v>
      </c>
      <c r="BW138" s="368">
        <v>5149</v>
      </c>
      <c r="BX138" s="365">
        <v>5198</v>
      </c>
      <c r="BY138" s="365">
        <v>5148</v>
      </c>
      <c r="BZ138" s="365">
        <v>5049</v>
      </c>
      <c r="CA138" s="365">
        <v>4973</v>
      </c>
      <c r="CB138" s="365">
        <v>4909</v>
      </c>
      <c r="CC138" s="365">
        <v>4817</v>
      </c>
      <c r="CD138" s="365">
        <v>4772</v>
      </c>
      <c r="CE138" s="365">
        <v>4755</v>
      </c>
      <c r="CF138" s="365">
        <v>4715</v>
      </c>
      <c r="CG138" s="365">
        <v>4910</v>
      </c>
      <c r="CH138" s="365">
        <v>4934</v>
      </c>
      <c r="CI138" s="365">
        <v>4920</v>
      </c>
      <c r="CJ138" s="368">
        <v>5021</v>
      </c>
      <c r="CK138" s="368">
        <v>5078</v>
      </c>
      <c r="CL138" s="368">
        <v>5046</v>
      </c>
      <c r="CM138" s="368">
        <v>4998</v>
      </c>
      <c r="CN138" s="368">
        <v>4997</v>
      </c>
      <c r="CO138" s="368">
        <v>5061</v>
      </c>
      <c r="CP138" s="368">
        <v>5156</v>
      </c>
      <c r="CQ138" s="368">
        <v>5228</v>
      </c>
      <c r="CR138" s="368">
        <v>5235</v>
      </c>
      <c r="CS138" s="368">
        <v>5337</v>
      </c>
      <c r="CT138" s="368">
        <v>5432</v>
      </c>
      <c r="CU138" s="368">
        <v>5519</v>
      </c>
      <c r="CV138" s="365">
        <v>5544</v>
      </c>
      <c r="CW138" s="365">
        <v>5612</v>
      </c>
      <c r="CX138" s="365">
        <v>5663</v>
      </c>
      <c r="CY138" s="365">
        <v>5689</v>
      </c>
      <c r="CZ138" s="365">
        <v>5712</v>
      </c>
      <c r="DA138" s="365">
        <v>5675</v>
      </c>
      <c r="DB138" s="365">
        <v>5684</v>
      </c>
      <c r="DC138" s="365">
        <v>5717</v>
      </c>
      <c r="DD138" s="365">
        <v>5763</v>
      </c>
      <c r="DE138" s="365">
        <v>5903</v>
      </c>
      <c r="DF138" s="365">
        <v>5938</v>
      </c>
      <c r="DG138" s="365">
        <v>5957</v>
      </c>
      <c r="DH138" s="368">
        <v>5995</v>
      </c>
      <c r="DI138" s="368">
        <v>6242</v>
      </c>
      <c r="DJ138" s="368">
        <v>6224</v>
      </c>
      <c r="DK138" s="368">
        <v>6209</v>
      </c>
      <c r="DL138" s="368">
        <v>6184</v>
      </c>
      <c r="DM138" s="368">
        <v>6176</v>
      </c>
      <c r="DN138" s="368">
        <v>6151</v>
      </c>
      <c r="DO138" s="368">
        <v>6138</v>
      </c>
      <c r="DP138" s="368">
        <v>6167</v>
      </c>
      <c r="DQ138" s="368">
        <v>6155</v>
      </c>
      <c r="DR138" s="368">
        <v>6131</v>
      </c>
      <c r="DS138" s="368">
        <v>6109</v>
      </c>
      <c r="DT138" s="365">
        <v>6077</v>
      </c>
      <c r="DU138" s="365">
        <v>6864</v>
      </c>
      <c r="DV138" s="365">
        <v>6986</v>
      </c>
      <c r="DW138" s="365">
        <v>7061</v>
      </c>
      <c r="DX138" s="365">
        <v>7418</v>
      </c>
      <c r="DY138" s="365">
        <v>7510</v>
      </c>
      <c r="DZ138" s="365">
        <v>7545</v>
      </c>
      <c r="EA138" s="365">
        <v>7051</v>
      </c>
      <c r="EB138" s="365">
        <v>7276</v>
      </c>
      <c r="EC138" s="365">
        <v>7262</v>
      </c>
      <c r="ED138" s="365">
        <v>7175</v>
      </c>
      <c r="EE138" s="365">
        <v>7078</v>
      </c>
      <c r="EF138" s="368">
        <v>7096</v>
      </c>
      <c r="EG138" s="368">
        <v>7110</v>
      </c>
      <c r="EH138" s="368">
        <v>7027</v>
      </c>
      <c r="EI138" s="368">
        <v>7032</v>
      </c>
      <c r="EJ138" s="368">
        <v>7018</v>
      </c>
      <c r="EK138" s="368">
        <v>7155</v>
      </c>
      <c r="EL138" s="368">
        <v>7185</v>
      </c>
      <c r="EM138" s="368">
        <v>7194</v>
      </c>
      <c r="EN138" s="368">
        <v>8167</v>
      </c>
      <c r="EO138" s="368">
        <v>8232</v>
      </c>
      <c r="EP138" s="368">
        <v>8283</v>
      </c>
      <c r="EQ138" s="368">
        <v>8487</v>
      </c>
      <c r="ER138" s="365">
        <v>8579</v>
      </c>
      <c r="ES138" s="365">
        <v>8947</v>
      </c>
      <c r="ET138" s="365">
        <v>9751</v>
      </c>
      <c r="EU138" s="365">
        <v>9829</v>
      </c>
      <c r="EV138" s="365">
        <v>10115</v>
      </c>
      <c r="EW138" s="365">
        <v>10273</v>
      </c>
      <c r="EX138" s="365">
        <v>11002</v>
      </c>
      <c r="EY138" s="365">
        <v>11283</v>
      </c>
      <c r="EZ138" s="365">
        <v>11530</v>
      </c>
      <c r="FA138" s="365">
        <v>11711</v>
      </c>
      <c r="FB138" s="365">
        <v>11734</v>
      </c>
      <c r="FC138" s="365">
        <v>12089</v>
      </c>
      <c r="FD138" s="368">
        <v>12383</v>
      </c>
      <c r="FE138" s="368">
        <v>12632</v>
      </c>
      <c r="FF138" s="368">
        <v>12776</v>
      </c>
      <c r="FG138" s="368">
        <v>12771</v>
      </c>
      <c r="FH138" s="368">
        <v>12997</v>
      </c>
      <c r="FI138" s="368">
        <v>12886</v>
      </c>
      <c r="FJ138" s="368">
        <v>12910</v>
      </c>
      <c r="FK138" s="368">
        <v>13262</v>
      </c>
      <c r="FL138" s="368">
        <v>13391</v>
      </c>
      <c r="FM138" s="368">
        <v>13456</v>
      </c>
      <c r="FN138" s="368">
        <v>13665</v>
      </c>
      <c r="FO138" s="368">
        <v>13797</v>
      </c>
      <c r="FP138" s="365">
        <v>14077</v>
      </c>
      <c r="FQ138" s="365">
        <v>14246</v>
      </c>
      <c r="FR138" s="365">
        <v>14311</v>
      </c>
      <c r="FS138" s="365">
        <v>14392</v>
      </c>
      <c r="FT138" s="365">
        <v>14338</v>
      </c>
      <c r="FU138" s="365">
        <v>14384</v>
      </c>
      <c r="FV138" s="365">
        <v>14418</v>
      </c>
      <c r="FW138" s="365">
        <v>14180</v>
      </c>
      <c r="FX138" s="365">
        <v>14414</v>
      </c>
      <c r="FY138" s="365">
        <v>14679</v>
      </c>
      <c r="FZ138" s="365">
        <v>14651</v>
      </c>
      <c r="GA138" s="365">
        <v>14707</v>
      </c>
      <c r="GB138" s="365">
        <v>14978</v>
      </c>
      <c r="GC138" s="365">
        <v>15224</v>
      </c>
      <c r="GD138" s="365">
        <v>15390</v>
      </c>
      <c r="GE138" s="365">
        <v>15225</v>
      </c>
      <c r="GF138" s="374">
        <v>15445</v>
      </c>
      <c r="GG138" s="365">
        <v>12626</v>
      </c>
      <c r="GH138" s="315">
        <v>-2819</v>
      </c>
      <c r="GI138" s="316">
        <v>81.748138556167007</v>
      </c>
      <c r="GJ138" s="315">
        <v>-2081</v>
      </c>
      <c r="GK138" s="316">
        <v>85.850275379071206</v>
      </c>
    </row>
    <row r="140" spans="1:193" ht="21.75" customHeight="1">
      <c r="D140" s="855" t="s">
        <v>863</v>
      </c>
      <c r="E140" s="856"/>
      <c r="F140" s="857"/>
      <c r="CV140" s="858" t="s">
        <v>540</v>
      </c>
      <c r="CW140" s="859"/>
      <c r="CX140" s="863" t="s">
        <v>864</v>
      </c>
      <c r="CY140" s="864"/>
      <c r="CZ140" s="864"/>
      <c r="DA140" s="865" t="s">
        <v>508</v>
      </c>
      <c r="DB140" s="865"/>
      <c r="DC140" s="865"/>
      <c r="DD140" s="865"/>
      <c r="DE140" s="865"/>
      <c r="DF140" s="865"/>
      <c r="DG140" s="865"/>
      <c r="DH140" s="866"/>
      <c r="DJ140" s="353"/>
      <c r="GB140" s="767" t="s">
        <v>540</v>
      </c>
      <c r="GC140" s="770"/>
      <c r="GD140" s="744" t="s">
        <v>864</v>
      </c>
      <c r="GE140" s="745"/>
      <c r="GF140" s="745"/>
      <c r="GG140" s="724" t="s">
        <v>508</v>
      </c>
    </row>
    <row r="141" spans="1:193" ht="20.25" customHeight="1">
      <c r="D141" s="855" t="s">
        <v>865</v>
      </c>
      <c r="E141" s="856"/>
      <c r="F141" s="857"/>
      <c r="CV141" s="858" t="s">
        <v>543</v>
      </c>
      <c r="CW141" s="859"/>
      <c r="CX141" s="858" t="s">
        <v>544</v>
      </c>
      <c r="CY141" s="860"/>
      <c r="CZ141" s="860"/>
      <c r="DA141" s="860"/>
      <c r="DB141" s="860"/>
      <c r="DC141" s="860"/>
      <c r="DD141" s="860"/>
      <c r="DE141" s="860"/>
      <c r="DF141" s="860"/>
      <c r="DG141" s="860"/>
      <c r="DH141" s="859"/>
      <c r="GB141" s="767" t="s">
        <v>543</v>
      </c>
      <c r="GC141" s="770"/>
      <c r="GD141" s="722" t="s">
        <v>544</v>
      </c>
      <c r="GE141" s="723"/>
      <c r="GF141" s="723"/>
      <c r="GG141" s="710"/>
    </row>
    <row r="142" spans="1:193" ht="19.5" customHeight="1">
      <c r="D142" s="349" t="s">
        <v>866</v>
      </c>
      <c r="E142" s="350"/>
      <c r="F142" s="350"/>
      <c r="G142" s="350"/>
      <c r="H142" s="350"/>
      <c r="I142" s="350"/>
      <c r="J142" s="350"/>
      <c r="K142" s="350"/>
      <c r="L142" s="350"/>
      <c r="M142" s="350"/>
      <c r="N142" s="350"/>
      <c r="CV142" s="858" t="s">
        <v>545</v>
      </c>
      <c r="CW142" s="859"/>
      <c r="CX142" s="858" t="s">
        <v>546</v>
      </c>
      <c r="CY142" s="860"/>
      <c r="CZ142" s="860"/>
      <c r="DA142" s="860"/>
      <c r="DB142" s="860"/>
      <c r="DC142" s="860"/>
      <c r="DD142" s="860"/>
      <c r="DE142" s="860"/>
      <c r="DF142" s="860"/>
      <c r="DG142" s="860"/>
      <c r="DH142" s="859"/>
      <c r="GB142" s="767" t="s">
        <v>545</v>
      </c>
      <c r="GC142" s="770"/>
      <c r="GD142" s="722" t="s">
        <v>546</v>
      </c>
      <c r="GE142" s="723"/>
      <c r="GF142" s="723"/>
      <c r="GG142" s="710"/>
    </row>
  </sheetData>
  <sheetProtection autoFilter="0"/>
  <autoFilter ref="GH2:GK138" xr:uid="{00000000-0009-0000-0000-00000F000000}"/>
  <sortState ref="A21:AG30">
    <sortCondition ref="A130:A139"/>
  </sortState>
  <mergeCells count="40">
    <mergeCell ref="CV2:DG2"/>
    <mergeCell ref="DH2:DS2"/>
    <mergeCell ref="DT2:EE2"/>
    <mergeCell ref="EF2:EQ2"/>
    <mergeCell ref="ER2:FC2"/>
    <mergeCell ref="GJ2:GJ3"/>
    <mergeCell ref="GK2:GK3"/>
    <mergeCell ref="GH1:GI1"/>
    <mergeCell ref="GJ1:GK1"/>
    <mergeCell ref="GL1:GM1"/>
    <mergeCell ref="CV142:CW142"/>
    <mergeCell ref="CX142:DH142"/>
    <mergeCell ref="GL5:GM5"/>
    <mergeCell ref="D140:F140"/>
    <mergeCell ref="CV140:CW140"/>
    <mergeCell ref="CX140:CZ140"/>
    <mergeCell ref="DA140:DH140"/>
    <mergeCell ref="GB140:GC140"/>
    <mergeCell ref="GD140:GF140"/>
    <mergeCell ref="GH2:GH3"/>
    <mergeCell ref="GI2:GI3"/>
    <mergeCell ref="FD2:FO2"/>
    <mergeCell ref="FP2:GA2"/>
    <mergeCell ref="GB2:GG2"/>
    <mergeCell ref="GB141:GC141"/>
    <mergeCell ref="GB142:GC142"/>
    <mergeCell ref="A2:A3"/>
    <mergeCell ref="B2:B3"/>
    <mergeCell ref="C2:C3"/>
    <mergeCell ref="D2:O2"/>
    <mergeCell ref="P2:AA2"/>
    <mergeCell ref="AB2:AM2"/>
    <mergeCell ref="AN2:AY2"/>
    <mergeCell ref="AZ2:BK2"/>
    <mergeCell ref="BL2:BW2"/>
    <mergeCell ref="BX2:CI2"/>
    <mergeCell ref="CJ2:CU2"/>
    <mergeCell ref="D141:F141"/>
    <mergeCell ref="CV141:CW141"/>
    <mergeCell ref="CX141:DH141"/>
  </mergeCells>
  <conditionalFormatting sqref="GH4:GH138">
    <cfRule type="iconSet" priority="36">
      <iconSet iconSet="3Arrows">
        <cfvo type="percent" val="0"/>
        <cfvo type="num" val="0"/>
        <cfvo type="num" val="1"/>
      </iconSet>
    </cfRule>
  </conditionalFormatting>
  <conditionalFormatting sqref="GI4:GI138">
    <cfRule type="iconSet" priority="30">
      <iconSet iconSet="3Symbols2">
        <cfvo type="percent" val="0"/>
        <cfvo type="num" val="0.01"/>
        <cfvo type="num" val="0.5"/>
      </iconSet>
    </cfRule>
  </conditionalFormatting>
  <conditionalFormatting sqref="GJ4:GJ138">
    <cfRule type="iconSet" priority="32">
      <iconSet iconSet="3Arrows">
        <cfvo type="percent" val="0"/>
        <cfvo type="num" val="0"/>
        <cfvo type="num" val="1"/>
      </iconSet>
    </cfRule>
  </conditionalFormatting>
  <conditionalFormatting sqref="GK4:GK138">
    <cfRule type="iconSet" priority="34">
      <iconSet iconSet="3Symbols2">
        <cfvo type="percent" val="0"/>
        <cfvo type="num" val="0.01"/>
        <cfvo type="num" val="0.5"/>
      </iconSet>
    </cfRule>
  </conditionalFormatting>
  <hyperlinks>
    <hyperlink ref="GN1" location="INDICE!B2" display="Indice" xr:uid="{00000000-0004-0000-0F00-000000000000}"/>
  </hyperlinks>
  <pageMargins left="0.75" right="0.75" top="1" bottom="1" header="0" footer="0"/>
  <pageSetup paperSize="9" orientation="portrait"/>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ZE143"/>
  <sheetViews>
    <sheetView showGridLines="0" showRowColHeaders="0" zoomScale="80" zoomScaleNormal="80" workbookViewId="0">
      <pane xSplit="3" ySplit="4" topLeftCell="ER5" activePane="bottomRight" state="frozen"/>
      <selection pane="topRight"/>
      <selection pane="bottomLeft"/>
      <selection pane="bottomRight" activeCell="ER2" sqref="ER2:EW2"/>
    </sheetView>
  </sheetViews>
  <sheetFormatPr baseColWidth="10" defaultColWidth="0" defaultRowHeight="12.75" outlineLevelRow="2"/>
  <cols>
    <col min="1" max="1" width="23.5703125" customWidth="1"/>
    <col min="2" max="2" width="25.28515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3" width="18.7109375" customWidth="1"/>
    <col min="154" max="154" width="19.28515625" customWidth="1"/>
    <col min="155" max="155" width="14.5703125" customWidth="1"/>
    <col min="156" max="156" width="15.85546875" customWidth="1"/>
    <col min="157" max="157" width="14.5703125" customWidth="1"/>
    <col min="158" max="158" width="17" customWidth="1"/>
    <col min="159" max="159" width="14.42578125" customWidth="1"/>
    <col min="160" max="161" width="11.42578125" customWidth="1"/>
    <col min="162" max="165" width="11.42578125" hidden="1" customWidth="1"/>
    <col min="166" max="189" width="11.42578125" customWidth="1"/>
    <col min="190" max="340" width="11.42578125" hidden="1"/>
    <col min="341" max="341" width="21.42578125" hidden="1"/>
    <col min="342" max="350" width="11.42578125" hidden="1"/>
    <col min="351" max="351" width="15.5703125" hidden="1"/>
    <col min="352" max="352" width="13.42578125" hidden="1"/>
    <col min="353" max="356" width="11.42578125" hidden="1"/>
    <col min="357" max="357" width="14.7109375" hidden="1"/>
    <col min="358" max="596" width="11.42578125" hidden="1"/>
    <col min="597" max="597" width="21.42578125" hidden="1"/>
    <col min="598" max="606" width="11.42578125" hidden="1"/>
    <col min="607" max="607" width="15.5703125" hidden="1"/>
    <col min="608" max="608" width="13.42578125" hidden="1"/>
    <col min="609" max="612" width="11.42578125" hidden="1"/>
    <col min="613" max="613" width="14.7109375" hidden="1"/>
    <col min="614" max="852" width="11.42578125" hidden="1"/>
    <col min="853" max="853" width="21.42578125" hidden="1"/>
    <col min="854" max="862" width="11.42578125" hidden="1"/>
    <col min="863" max="863" width="15.5703125" hidden="1"/>
    <col min="864" max="864" width="13.42578125" hidden="1"/>
    <col min="865" max="868" width="11.42578125" hidden="1"/>
    <col min="869" max="869" width="14.7109375" hidden="1"/>
    <col min="870" max="1108" width="11.42578125" hidden="1"/>
    <col min="1109" max="1109" width="21.42578125" hidden="1"/>
    <col min="1110" max="1118" width="11.42578125" hidden="1"/>
    <col min="1119" max="1119" width="15.5703125" hidden="1"/>
    <col min="1120" max="1120" width="13.42578125" hidden="1"/>
    <col min="1121" max="1124" width="11.42578125" hidden="1"/>
    <col min="1125" max="1125" width="14.7109375" hidden="1"/>
    <col min="1126" max="1364" width="11.42578125" hidden="1"/>
    <col min="1365" max="1365" width="21.42578125" hidden="1"/>
    <col min="1366" max="1374" width="11.42578125" hidden="1"/>
    <col min="1375" max="1375" width="15.5703125" hidden="1"/>
    <col min="1376" max="1376" width="13.42578125" hidden="1"/>
    <col min="1377" max="1380" width="11.42578125" hidden="1"/>
    <col min="1381" max="1381" width="14.7109375" hidden="1"/>
    <col min="1382" max="1620" width="11.42578125" hidden="1"/>
    <col min="1621" max="1621" width="21.42578125" hidden="1"/>
    <col min="1622" max="1630" width="11.42578125" hidden="1"/>
    <col min="1631" max="1631" width="15.5703125" hidden="1"/>
    <col min="1632" max="1632" width="13.42578125" hidden="1"/>
    <col min="1633" max="1636" width="11.42578125" hidden="1"/>
    <col min="1637" max="1637" width="14.7109375" hidden="1"/>
    <col min="1638" max="1876" width="11.42578125" hidden="1"/>
    <col min="1877" max="1877" width="21.42578125" hidden="1"/>
    <col min="1878" max="1886" width="11.42578125" hidden="1"/>
    <col min="1887" max="1887" width="15.5703125" hidden="1"/>
    <col min="1888" max="1888" width="13.42578125" hidden="1"/>
    <col min="1889" max="1892" width="11.42578125" hidden="1"/>
    <col min="1893" max="1893" width="14.7109375" hidden="1"/>
    <col min="1894" max="2132" width="11.42578125" hidden="1"/>
    <col min="2133" max="2133" width="21.42578125" hidden="1"/>
    <col min="2134" max="2142" width="11.42578125" hidden="1"/>
    <col min="2143" max="2143" width="15.5703125" hidden="1"/>
    <col min="2144" max="2144" width="13.42578125" hidden="1"/>
    <col min="2145" max="2148" width="11.42578125" hidden="1"/>
    <col min="2149" max="2149" width="14.7109375" hidden="1"/>
    <col min="2150" max="2388" width="11.42578125" hidden="1"/>
    <col min="2389" max="2389" width="21.42578125" hidden="1"/>
    <col min="2390" max="2398" width="11.42578125" hidden="1"/>
    <col min="2399" max="2399" width="15.5703125" hidden="1"/>
    <col min="2400" max="2400" width="13.42578125" hidden="1"/>
    <col min="2401" max="2404" width="11.42578125" hidden="1"/>
    <col min="2405" max="2405" width="14.7109375" hidden="1"/>
    <col min="2406" max="2644" width="11.42578125" hidden="1"/>
    <col min="2645" max="2645" width="21.42578125" hidden="1"/>
    <col min="2646" max="2654" width="11.42578125" hidden="1"/>
    <col min="2655" max="2655" width="15.5703125" hidden="1"/>
    <col min="2656" max="2656" width="13.42578125" hidden="1"/>
    <col min="2657" max="2660" width="11.42578125" hidden="1"/>
    <col min="2661" max="2661" width="14.7109375" hidden="1"/>
    <col min="2662" max="2900" width="11.42578125" hidden="1"/>
    <col min="2901" max="2901" width="21.42578125" hidden="1"/>
    <col min="2902" max="2910" width="11.42578125" hidden="1"/>
    <col min="2911" max="2911" width="15.5703125" hidden="1"/>
    <col min="2912" max="2912" width="13.42578125" hidden="1"/>
    <col min="2913" max="2916" width="11.42578125" hidden="1"/>
    <col min="2917" max="2917" width="14.7109375" hidden="1"/>
    <col min="2918" max="3156" width="11.42578125" hidden="1"/>
    <col min="3157" max="3157" width="21.42578125" hidden="1"/>
    <col min="3158" max="3166" width="11.42578125" hidden="1"/>
    <col min="3167" max="3167" width="15.5703125" hidden="1"/>
    <col min="3168" max="3168" width="13.42578125" hidden="1"/>
    <col min="3169" max="3172" width="11.42578125" hidden="1"/>
    <col min="3173" max="3173" width="14.7109375" hidden="1"/>
    <col min="3174" max="3412" width="11.42578125" hidden="1"/>
    <col min="3413" max="3413" width="21.42578125" hidden="1"/>
    <col min="3414" max="3422" width="11.42578125" hidden="1"/>
    <col min="3423" max="3423" width="15.5703125" hidden="1"/>
    <col min="3424" max="3424" width="13.42578125" hidden="1"/>
    <col min="3425" max="3428" width="11.42578125" hidden="1"/>
    <col min="3429" max="3429" width="14.7109375" hidden="1"/>
    <col min="3430" max="3668" width="11.42578125" hidden="1"/>
    <col min="3669" max="3669" width="21.42578125" hidden="1"/>
    <col min="3670" max="3678" width="11.42578125" hidden="1"/>
    <col min="3679" max="3679" width="15.5703125" hidden="1"/>
    <col min="3680" max="3680" width="13.42578125" hidden="1"/>
    <col min="3681" max="3684" width="11.42578125" hidden="1"/>
    <col min="3685" max="3685" width="14.7109375" hidden="1"/>
    <col min="3686" max="3924" width="11.42578125" hidden="1"/>
    <col min="3925" max="3925" width="21.42578125" hidden="1"/>
    <col min="3926" max="3934" width="11.42578125" hidden="1"/>
    <col min="3935" max="3935" width="15.5703125" hidden="1"/>
    <col min="3936" max="3936" width="13.42578125" hidden="1"/>
    <col min="3937" max="3940" width="11.42578125" hidden="1"/>
    <col min="3941" max="3941" width="14.7109375" hidden="1"/>
    <col min="3942" max="4180" width="11.42578125" hidden="1"/>
    <col min="4181" max="4181" width="21.42578125" hidden="1"/>
    <col min="4182" max="4190" width="11.42578125" hidden="1"/>
    <col min="4191" max="4191" width="15.5703125" hidden="1"/>
    <col min="4192" max="4192" width="13.42578125" hidden="1"/>
    <col min="4193" max="4196" width="11.42578125" hidden="1"/>
    <col min="4197" max="4197" width="14.7109375" hidden="1"/>
    <col min="4198" max="4436" width="11.42578125" hidden="1"/>
    <col min="4437" max="4437" width="21.42578125" hidden="1"/>
    <col min="4438" max="4446" width="11.42578125" hidden="1"/>
    <col min="4447" max="4447" width="15.5703125" hidden="1"/>
    <col min="4448" max="4448" width="13.42578125" hidden="1"/>
    <col min="4449" max="4452" width="11.42578125" hidden="1"/>
    <col min="4453" max="4453" width="14.7109375" hidden="1"/>
    <col min="4454" max="4692" width="11.42578125" hidden="1"/>
    <col min="4693" max="4693" width="21.42578125" hidden="1"/>
    <col min="4694" max="4702" width="11.42578125" hidden="1"/>
    <col min="4703" max="4703" width="15.5703125" hidden="1"/>
    <col min="4704" max="4704" width="13.42578125" hidden="1"/>
    <col min="4705" max="4708" width="11.42578125" hidden="1"/>
    <col min="4709" max="4709" width="14.7109375" hidden="1"/>
    <col min="4710" max="4948" width="11.42578125" hidden="1"/>
    <col min="4949" max="4949" width="21.42578125" hidden="1"/>
    <col min="4950" max="4958" width="11.42578125" hidden="1"/>
    <col min="4959" max="4959" width="15.5703125" hidden="1"/>
    <col min="4960" max="4960" width="13.42578125" hidden="1"/>
    <col min="4961" max="4964" width="11.42578125" hidden="1"/>
    <col min="4965" max="4965" width="14.7109375" hidden="1"/>
    <col min="4966" max="5204" width="11.42578125" hidden="1"/>
    <col min="5205" max="5205" width="21.42578125" hidden="1"/>
    <col min="5206" max="5214" width="11.42578125" hidden="1"/>
    <col min="5215" max="5215" width="15.5703125" hidden="1"/>
    <col min="5216" max="5216" width="13.42578125" hidden="1"/>
    <col min="5217" max="5220" width="11.42578125" hidden="1"/>
    <col min="5221" max="5221" width="14.7109375" hidden="1"/>
    <col min="5222" max="5460" width="11.42578125" hidden="1"/>
    <col min="5461" max="5461" width="21.42578125" hidden="1"/>
    <col min="5462" max="5470" width="11.42578125" hidden="1"/>
    <col min="5471" max="5471" width="15.5703125" hidden="1"/>
    <col min="5472" max="5472" width="13.42578125" hidden="1"/>
    <col min="5473" max="5476" width="11.42578125" hidden="1"/>
    <col min="5477" max="5477" width="14.7109375" hidden="1"/>
    <col min="5478" max="5716" width="11.42578125" hidden="1"/>
    <col min="5717" max="5717" width="21.42578125" hidden="1"/>
    <col min="5718" max="5726" width="11.42578125" hidden="1"/>
    <col min="5727" max="5727" width="15.5703125" hidden="1"/>
    <col min="5728" max="5728" width="13.42578125" hidden="1"/>
    <col min="5729" max="5732" width="11.42578125" hidden="1"/>
    <col min="5733" max="5733" width="14.7109375" hidden="1"/>
    <col min="5734" max="5972" width="11.42578125" hidden="1"/>
    <col min="5973" max="5973" width="21.42578125" hidden="1"/>
    <col min="5974" max="5982" width="11.42578125" hidden="1"/>
    <col min="5983" max="5983" width="15.5703125" hidden="1"/>
    <col min="5984" max="5984" width="13.42578125" hidden="1"/>
    <col min="5985" max="5988" width="11.42578125" hidden="1"/>
    <col min="5989" max="5989" width="14.7109375" hidden="1"/>
    <col min="5990" max="6228" width="11.42578125" hidden="1"/>
    <col min="6229" max="6229" width="21.42578125" hidden="1"/>
    <col min="6230" max="6238" width="11.42578125" hidden="1"/>
    <col min="6239" max="6239" width="15.5703125" hidden="1"/>
    <col min="6240" max="6240" width="13.42578125" hidden="1"/>
    <col min="6241" max="6244" width="11.42578125" hidden="1"/>
    <col min="6245" max="6245" width="14.7109375" hidden="1"/>
    <col min="6246" max="6484" width="11.42578125" hidden="1"/>
    <col min="6485" max="6485" width="21.42578125" hidden="1"/>
    <col min="6486" max="6494" width="11.42578125" hidden="1"/>
    <col min="6495" max="6495" width="15.5703125" hidden="1"/>
    <col min="6496" max="6496" width="13.42578125" hidden="1"/>
    <col min="6497" max="6500" width="11.42578125" hidden="1"/>
    <col min="6501" max="6501" width="14.7109375" hidden="1"/>
    <col min="6502" max="6740" width="11.42578125" hidden="1"/>
    <col min="6741" max="6741" width="21.42578125" hidden="1"/>
    <col min="6742" max="6750" width="11.42578125" hidden="1"/>
    <col min="6751" max="6751" width="15.5703125" hidden="1"/>
    <col min="6752" max="6752" width="13.42578125" hidden="1"/>
    <col min="6753" max="6756" width="11.42578125" hidden="1"/>
    <col min="6757" max="6757" width="14.7109375" hidden="1"/>
    <col min="6758" max="6996" width="11.42578125" hidden="1"/>
    <col min="6997" max="6997" width="21.42578125" hidden="1"/>
    <col min="6998" max="7006" width="11.42578125" hidden="1"/>
    <col min="7007" max="7007" width="15.5703125" hidden="1"/>
    <col min="7008" max="7008" width="13.42578125" hidden="1"/>
    <col min="7009" max="7012" width="11.42578125" hidden="1"/>
    <col min="7013" max="7013" width="14.7109375" hidden="1"/>
    <col min="7014" max="7252" width="11.42578125" hidden="1"/>
    <col min="7253" max="7253" width="21.42578125" hidden="1"/>
    <col min="7254" max="7262" width="11.42578125" hidden="1"/>
    <col min="7263" max="7263" width="15.5703125" hidden="1"/>
    <col min="7264" max="7264" width="13.42578125" hidden="1"/>
    <col min="7265" max="7268" width="11.42578125" hidden="1"/>
    <col min="7269" max="7269" width="14.7109375" hidden="1"/>
    <col min="7270" max="7508" width="11.42578125" hidden="1"/>
    <col min="7509" max="7509" width="21.42578125" hidden="1"/>
    <col min="7510" max="7518" width="11.42578125" hidden="1"/>
    <col min="7519" max="7519" width="15.5703125" hidden="1"/>
    <col min="7520" max="7520" width="13.42578125" hidden="1"/>
    <col min="7521" max="7524" width="11.42578125" hidden="1"/>
    <col min="7525" max="7525" width="14.7109375" hidden="1"/>
    <col min="7526" max="7764" width="11.42578125" hidden="1"/>
    <col min="7765" max="7765" width="21.42578125" hidden="1"/>
    <col min="7766" max="7774" width="11.42578125" hidden="1"/>
    <col min="7775" max="7775" width="15.5703125" hidden="1"/>
    <col min="7776" max="7776" width="13.42578125" hidden="1"/>
    <col min="7777" max="7780" width="11.42578125" hidden="1"/>
    <col min="7781" max="7781" width="14.7109375" hidden="1"/>
    <col min="7782" max="8020" width="11.42578125" hidden="1"/>
    <col min="8021" max="8021" width="21.42578125" hidden="1"/>
    <col min="8022" max="8030" width="11.42578125" hidden="1"/>
    <col min="8031" max="8031" width="15.5703125" hidden="1"/>
    <col min="8032" max="8032" width="13.42578125" hidden="1"/>
    <col min="8033" max="8036" width="11.42578125" hidden="1"/>
    <col min="8037" max="8037" width="14.7109375" hidden="1"/>
    <col min="8038" max="8276" width="11.42578125" hidden="1"/>
    <col min="8277" max="8277" width="21.42578125" hidden="1"/>
    <col min="8278" max="8286" width="11.42578125" hidden="1"/>
    <col min="8287" max="8287" width="15.5703125" hidden="1"/>
    <col min="8288" max="8288" width="13.42578125" hidden="1"/>
    <col min="8289" max="8292" width="11.42578125" hidden="1"/>
    <col min="8293" max="8293" width="14.7109375" hidden="1"/>
    <col min="8294" max="8532" width="11.42578125" hidden="1"/>
    <col min="8533" max="8533" width="21.42578125" hidden="1"/>
    <col min="8534" max="8542" width="11.42578125" hidden="1"/>
    <col min="8543" max="8543" width="15.5703125" hidden="1"/>
    <col min="8544" max="8544" width="13.42578125" hidden="1"/>
    <col min="8545" max="8548" width="11.42578125" hidden="1"/>
    <col min="8549" max="8549" width="14.7109375" hidden="1"/>
    <col min="8550" max="8788" width="11.42578125" hidden="1"/>
    <col min="8789" max="8789" width="21.42578125" hidden="1"/>
    <col min="8790" max="8798" width="11.42578125" hidden="1"/>
    <col min="8799" max="8799" width="15.5703125" hidden="1"/>
    <col min="8800" max="8800" width="13.42578125" hidden="1"/>
    <col min="8801" max="8804" width="11.42578125" hidden="1"/>
    <col min="8805" max="8805" width="14.7109375" hidden="1"/>
    <col min="8806" max="9044" width="11.42578125" hidden="1"/>
    <col min="9045" max="9045" width="21.42578125" hidden="1"/>
    <col min="9046" max="9054" width="11.42578125" hidden="1"/>
    <col min="9055" max="9055" width="15.5703125" hidden="1"/>
    <col min="9056" max="9056" width="13.42578125" hidden="1"/>
    <col min="9057" max="9060" width="11.42578125" hidden="1"/>
    <col min="9061" max="9061" width="14.7109375" hidden="1"/>
    <col min="9062" max="9300" width="11.42578125" hidden="1"/>
    <col min="9301" max="9301" width="21.42578125" hidden="1"/>
    <col min="9302" max="9310" width="11.42578125" hidden="1"/>
    <col min="9311" max="9311" width="15.5703125" hidden="1"/>
    <col min="9312" max="9312" width="13.42578125" hidden="1"/>
    <col min="9313" max="9316" width="11.42578125" hidden="1"/>
    <col min="9317" max="9317" width="14.7109375" hidden="1"/>
    <col min="9318" max="9556" width="11.42578125" hidden="1"/>
    <col min="9557" max="9557" width="21.42578125" hidden="1"/>
    <col min="9558" max="9566" width="11.42578125" hidden="1"/>
    <col min="9567" max="9567" width="15.5703125" hidden="1"/>
    <col min="9568" max="9568" width="13.42578125" hidden="1"/>
    <col min="9569" max="9572" width="11.42578125" hidden="1"/>
    <col min="9573" max="9573" width="14.7109375" hidden="1"/>
    <col min="9574" max="9812" width="11.42578125" hidden="1"/>
    <col min="9813" max="9813" width="21.42578125" hidden="1"/>
    <col min="9814" max="9822" width="11.42578125" hidden="1"/>
    <col min="9823" max="9823" width="15.5703125" hidden="1"/>
    <col min="9824" max="9824" width="13.42578125" hidden="1"/>
    <col min="9825" max="9828" width="11.42578125" hidden="1"/>
    <col min="9829" max="9829" width="14.7109375" hidden="1"/>
    <col min="9830" max="10068" width="11.42578125" hidden="1"/>
    <col min="10069" max="10069" width="21.42578125" hidden="1"/>
    <col min="10070" max="10078" width="11.42578125" hidden="1"/>
    <col min="10079" max="10079" width="15.5703125" hidden="1"/>
    <col min="10080" max="10080" width="13.42578125" hidden="1"/>
    <col min="10081" max="10084" width="11.42578125" hidden="1"/>
    <col min="10085" max="10085" width="14.7109375" hidden="1"/>
    <col min="10086" max="10324" width="11.42578125" hidden="1"/>
    <col min="10325" max="10325" width="21.42578125" hidden="1"/>
    <col min="10326" max="10334" width="11.42578125" hidden="1"/>
    <col min="10335" max="10335" width="15.5703125" hidden="1"/>
    <col min="10336" max="10336" width="13.42578125" hidden="1"/>
    <col min="10337" max="10340" width="11.42578125" hidden="1"/>
    <col min="10341" max="10341" width="14.7109375" hidden="1"/>
    <col min="10342" max="10580" width="11.42578125" hidden="1"/>
    <col min="10581" max="10581" width="21.42578125" hidden="1"/>
    <col min="10582" max="10590" width="11.42578125" hidden="1"/>
    <col min="10591" max="10591" width="15.5703125" hidden="1"/>
    <col min="10592" max="10592" width="13.42578125" hidden="1"/>
    <col min="10593" max="10596" width="11.42578125" hidden="1"/>
    <col min="10597" max="10597" width="14.7109375" hidden="1"/>
    <col min="10598" max="10836" width="11.42578125" hidden="1"/>
    <col min="10837" max="10837" width="21.42578125" hidden="1"/>
    <col min="10838" max="10846" width="11.42578125" hidden="1"/>
    <col min="10847" max="10847" width="15.5703125" hidden="1"/>
    <col min="10848" max="10848" width="13.42578125" hidden="1"/>
    <col min="10849" max="10852" width="11.42578125" hidden="1"/>
    <col min="10853" max="10853" width="14.7109375" hidden="1"/>
    <col min="10854" max="11092" width="11.42578125" hidden="1"/>
    <col min="11093" max="11093" width="21.42578125" hidden="1"/>
    <col min="11094" max="11102" width="11.42578125" hidden="1"/>
    <col min="11103" max="11103" width="15.5703125" hidden="1"/>
    <col min="11104" max="11104" width="13.42578125" hidden="1"/>
    <col min="11105" max="11108" width="11.42578125" hidden="1"/>
    <col min="11109" max="11109" width="14.7109375" hidden="1"/>
    <col min="11110" max="11348" width="11.42578125" hidden="1"/>
    <col min="11349" max="11349" width="21.42578125" hidden="1"/>
    <col min="11350" max="11358" width="11.42578125" hidden="1"/>
    <col min="11359" max="11359" width="15.5703125" hidden="1"/>
    <col min="11360" max="11360" width="13.42578125" hidden="1"/>
    <col min="11361" max="11364" width="11.42578125" hidden="1"/>
    <col min="11365" max="11365" width="14.7109375" hidden="1"/>
    <col min="11366" max="11604" width="11.42578125" hidden="1"/>
    <col min="11605" max="11605" width="21.42578125" hidden="1"/>
    <col min="11606" max="11614" width="11.42578125" hidden="1"/>
    <col min="11615" max="11615" width="15.5703125" hidden="1"/>
    <col min="11616" max="11616" width="13.42578125" hidden="1"/>
    <col min="11617" max="11620" width="11.42578125" hidden="1"/>
    <col min="11621" max="11621" width="14.7109375" hidden="1"/>
    <col min="11622" max="11860" width="11.42578125" hidden="1"/>
    <col min="11861" max="11861" width="21.42578125" hidden="1"/>
    <col min="11862" max="11870" width="11.42578125" hidden="1"/>
    <col min="11871" max="11871" width="15.5703125" hidden="1"/>
    <col min="11872" max="11872" width="13.42578125" hidden="1"/>
    <col min="11873" max="11876" width="11.42578125" hidden="1"/>
    <col min="11877" max="11877" width="14.7109375" hidden="1"/>
    <col min="11878" max="12116" width="11.42578125" hidden="1"/>
    <col min="12117" max="12117" width="21.42578125" hidden="1"/>
    <col min="12118" max="12126" width="11.42578125" hidden="1"/>
    <col min="12127" max="12127" width="15.5703125" hidden="1"/>
    <col min="12128" max="12128" width="13.42578125" hidden="1"/>
    <col min="12129" max="12132" width="11.42578125" hidden="1"/>
    <col min="12133" max="12133" width="14.7109375" hidden="1"/>
    <col min="12134" max="12372" width="11.42578125" hidden="1"/>
    <col min="12373" max="12373" width="21.42578125" hidden="1"/>
    <col min="12374" max="12382" width="11.42578125" hidden="1"/>
    <col min="12383" max="12383" width="15.5703125" hidden="1"/>
    <col min="12384" max="12384" width="13.42578125" hidden="1"/>
    <col min="12385" max="12388" width="11.42578125" hidden="1"/>
    <col min="12389" max="12389" width="14.7109375" hidden="1"/>
    <col min="12390" max="12628" width="11.42578125" hidden="1"/>
    <col min="12629" max="12629" width="21.42578125" hidden="1"/>
    <col min="12630" max="12638" width="11.42578125" hidden="1"/>
    <col min="12639" max="12639" width="15.5703125" hidden="1"/>
    <col min="12640" max="12640" width="13.42578125" hidden="1"/>
    <col min="12641" max="12644" width="11.42578125" hidden="1"/>
    <col min="12645" max="12645" width="14.7109375" hidden="1"/>
    <col min="12646" max="12884" width="11.42578125" hidden="1"/>
    <col min="12885" max="12885" width="21.42578125" hidden="1"/>
    <col min="12886" max="12894" width="11.42578125" hidden="1"/>
    <col min="12895" max="12895" width="15.5703125" hidden="1"/>
    <col min="12896" max="12896" width="13.42578125" hidden="1"/>
    <col min="12897" max="12900" width="11.42578125" hidden="1"/>
    <col min="12901" max="12901" width="14.7109375" hidden="1"/>
    <col min="12902" max="13140" width="11.42578125" hidden="1"/>
    <col min="13141" max="13141" width="21.42578125" hidden="1"/>
    <col min="13142" max="13150" width="11.42578125" hidden="1"/>
    <col min="13151" max="13151" width="15.5703125" hidden="1"/>
    <col min="13152" max="13152" width="13.42578125" hidden="1"/>
    <col min="13153" max="13156" width="11.42578125" hidden="1"/>
    <col min="13157" max="13157" width="14.7109375" hidden="1"/>
    <col min="13158" max="13396" width="11.42578125" hidden="1"/>
    <col min="13397" max="13397" width="21.42578125" hidden="1"/>
    <col min="13398" max="13406" width="11.42578125" hidden="1"/>
    <col min="13407" max="13407" width="15.5703125" hidden="1"/>
    <col min="13408" max="13408" width="13.42578125" hidden="1"/>
    <col min="13409" max="13412" width="11.42578125" hidden="1"/>
    <col min="13413" max="13413" width="14.7109375" hidden="1"/>
    <col min="13414" max="13652" width="11.42578125" hidden="1"/>
    <col min="13653" max="13653" width="21.42578125" hidden="1"/>
    <col min="13654" max="13662" width="11.42578125" hidden="1"/>
    <col min="13663" max="13663" width="15.5703125" hidden="1"/>
    <col min="13664" max="13664" width="13.42578125" hidden="1"/>
    <col min="13665" max="13668" width="11.42578125" hidden="1"/>
    <col min="13669" max="13669" width="14.7109375" hidden="1"/>
    <col min="13670" max="13908" width="11.42578125" hidden="1"/>
    <col min="13909" max="13909" width="21.42578125" hidden="1"/>
    <col min="13910" max="13918" width="11.42578125" hidden="1"/>
    <col min="13919" max="13919" width="15.5703125" hidden="1"/>
    <col min="13920" max="13920" width="13.42578125" hidden="1"/>
    <col min="13921" max="13924" width="11.42578125" hidden="1"/>
    <col min="13925" max="13925" width="14.7109375" hidden="1"/>
    <col min="13926" max="14164" width="11.42578125" hidden="1"/>
    <col min="14165" max="14165" width="21.42578125" hidden="1"/>
    <col min="14166" max="14174" width="11.42578125" hidden="1"/>
    <col min="14175" max="14175" width="15.5703125" hidden="1"/>
    <col min="14176" max="14176" width="13.42578125" hidden="1"/>
    <col min="14177" max="14180" width="11.42578125" hidden="1"/>
    <col min="14181" max="14181" width="14.7109375" hidden="1"/>
    <col min="14182" max="14420" width="11.42578125" hidden="1"/>
    <col min="14421" max="14421" width="21.42578125" hidden="1"/>
    <col min="14422" max="14430" width="11.42578125" hidden="1"/>
    <col min="14431" max="14431" width="15.5703125" hidden="1"/>
    <col min="14432" max="14432" width="13.42578125" hidden="1"/>
    <col min="14433" max="14436" width="11.42578125" hidden="1"/>
    <col min="14437" max="14437" width="14.7109375" hidden="1"/>
    <col min="14438" max="14676" width="11.42578125" hidden="1"/>
    <col min="14677" max="14677" width="21.42578125" hidden="1"/>
    <col min="14678" max="14686" width="11.42578125" hidden="1"/>
    <col min="14687" max="14687" width="15.5703125" hidden="1"/>
    <col min="14688" max="14688" width="13.42578125" hidden="1"/>
    <col min="14689" max="14692" width="11.42578125" hidden="1"/>
    <col min="14693" max="14693" width="14.7109375" hidden="1"/>
    <col min="14694" max="14932" width="11.42578125" hidden="1"/>
    <col min="14933" max="14933" width="21.42578125" hidden="1"/>
    <col min="14934" max="14942" width="11.42578125" hidden="1"/>
    <col min="14943" max="14943" width="15.5703125" hidden="1"/>
    <col min="14944" max="14944" width="13.42578125" hidden="1"/>
    <col min="14945" max="14948" width="11.42578125" hidden="1"/>
    <col min="14949" max="14949" width="14.7109375" hidden="1"/>
    <col min="14950" max="15188" width="11.42578125" hidden="1"/>
    <col min="15189" max="15189" width="21.42578125" hidden="1"/>
    <col min="15190" max="15198" width="11.42578125" hidden="1"/>
    <col min="15199" max="15199" width="15.5703125" hidden="1"/>
    <col min="15200" max="15200" width="13.42578125" hidden="1"/>
    <col min="15201" max="15204" width="11.42578125" hidden="1"/>
    <col min="15205" max="15205" width="14.7109375" hidden="1"/>
    <col min="15206" max="15444" width="11.42578125" hidden="1"/>
    <col min="15445" max="15445" width="21.42578125" hidden="1"/>
    <col min="15446" max="15454" width="11.42578125" hidden="1"/>
    <col min="15455" max="15455" width="15.5703125" hidden="1"/>
    <col min="15456" max="15456" width="13.42578125" hidden="1"/>
    <col min="15457" max="15460" width="11.42578125" hidden="1"/>
    <col min="15461" max="15461" width="14.7109375" hidden="1"/>
    <col min="15462" max="15700" width="11.42578125" hidden="1"/>
    <col min="15701" max="15701" width="21.42578125" hidden="1"/>
    <col min="15702" max="15710" width="11.42578125" hidden="1"/>
    <col min="15711" max="15711" width="15.5703125" hidden="1"/>
    <col min="15712" max="15712" width="13.42578125" hidden="1"/>
    <col min="15713" max="15716" width="11.42578125" hidden="1"/>
    <col min="15717" max="15717" width="14.7109375" hidden="1"/>
    <col min="15718" max="15956" width="11.42578125" hidden="1"/>
    <col min="15957" max="15957" width="21.42578125" hidden="1"/>
    <col min="15958" max="15966" width="11.42578125" hidden="1"/>
    <col min="15967" max="15967" width="15.5703125" hidden="1"/>
    <col min="15968" max="15968" width="13.42578125" hidden="1"/>
    <col min="15969" max="15972" width="11.42578125" hidden="1"/>
    <col min="15973" max="15973" width="14.7109375" hidden="1"/>
    <col min="15974" max="16212" width="11.42578125" hidden="1"/>
    <col min="16213" max="16213" width="21.42578125" hidden="1"/>
    <col min="16214" max="16222" width="11.42578125" hidden="1"/>
    <col min="16223" max="16223" width="15.5703125" hidden="1"/>
    <col min="16224" max="16224" width="13.42578125" hidden="1"/>
    <col min="16225" max="16228" width="11.42578125" hidden="1"/>
    <col min="16229" max="16229" width="14.7109375" hidden="1"/>
    <col min="16230" max="16384" width="11.42578125" hidden="1"/>
  </cols>
  <sheetData>
    <row r="1" spans="1:171" ht="34.5" customHeight="1">
      <c r="A1" s="291"/>
      <c r="B1" s="293" t="s">
        <v>867</v>
      </c>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306" t="s">
        <v>868</v>
      </c>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344"/>
      <c r="ES1" s="344"/>
      <c r="ET1" s="344"/>
      <c r="EU1" s="344"/>
      <c r="EV1" s="344"/>
      <c r="EW1" s="344"/>
      <c r="EX1" s="892" t="s">
        <v>815</v>
      </c>
      <c r="EY1" s="892"/>
      <c r="EZ1" s="892" t="s">
        <v>816</v>
      </c>
      <c r="FA1" s="892"/>
      <c r="FD1" s="168" t="s">
        <v>529</v>
      </c>
    </row>
    <row r="2" spans="1:171" ht="36.75" customHeight="1">
      <c r="A2" s="844" t="s">
        <v>818</v>
      </c>
      <c r="B2" s="871" t="s">
        <v>819</v>
      </c>
      <c r="C2" s="872" t="s">
        <v>548</v>
      </c>
      <c r="D2" s="893" t="s">
        <v>869</v>
      </c>
      <c r="E2" s="893"/>
      <c r="F2" s="893"/>
      <c r="G2" s="893"/>
      <c r="H2" s="893"/>
      <c r="I2" s="893"/>
      <c r="J2" s="893"/>
      <c r="K2" s="893"/>
      <c r="L2" s="893"/>
      <c r="M2" s="893"/>
      <c r="N2" s="893"/>
      <c r="O2" s="893"/>
      <c r="P2" s="893" t="s">
        <v>870</v>
      </c>
      <c r="Q2" s="893"/>
      <c r="R2" s="893"/>
      <c r="S2" s="893"/>
      <c r="T2" s="893"/>
      <c r="U2" s="893"/>
      <c r="V2" s="893"/>
      <c r="W2" s="893"/>
      <c r="X2" s="893"/>
      <c r="Y2" s="893"/>
      <c r="Z2" s="893"/>
      <c r="AA2" s="893"/>
      <c r="AB2" s="893" t="s">
        <v>871</v>
      </c>
      <c r="AC2" s="893"/>
      <c r="AD2" s="893"/>
      <c r="AE2" s="893"/>
      <c r="AF2" s="893"/>
      <c r="AG2" s="893"/>
      <c r="AH2" s="893"/>
      <c r="AI2" s="893"/>
      <c r="AJ2" s="893"/>
      <c r="AK2" s="893"/>
      <c r="AL2" s="893"/>
      <c r="AM2" s="893"/>
      <c r="AN2" s="893" t="s">
        <v>872</v>
      </c>
      <c r="AO2" s="893"/>
      <c r="AP2" s="893"/>
      <c r="AQ2" s="893"/>
      <c r="AR2" s="893"/>
      <c r="AS2" s="893"/>
      <c r="AT2" s="893"/>
      <c r="AU2" s="893"/>
      <c r="AV2" s="893"/>
      <c r="AW2" s="893"/>
      <c r="AX2" s="893"/>
      <c r="AY2" s="893"/>
      <c r="AZ2" s="893" t="s">
        <v>873</v>
      </c>
      <c r="BA2" s="893"/>
      <c r="BB2" s="893"/>
      <c r="BC2" s="893"/>
      <c r="BD2" s="893"/>
      <c r="BE2" s="893"/>
      <c r="BF2" s="893"/>
      <c r="BG2" s="893"/>
      <c r="BH2" s="893"/>
      <c r="BI2" s="893"/>
      <c r="BJ2" s="893"/>
      <c r="BK2" s="893"/>
      <c r="BL2" s="854" t="s">
        <v>874</v>
      </c>
      <c r="BM2" s="854"/>
      <c r="BN2" s="854"/>
      <c r="BO2" s="854"/>
      <c r="BP2" s="854"/>
      <c r="BQ2" s="854"/>
      <c r="BR2" s="854"/>
      <c r="BS2" s="854"/>
      <c r="BT2" s="854"/>
      <c r="BU2" s="854"/>
      <c r="BV2" s="854"/>
      <c r="BW2" s="854"/>
      <c r="BX2" s="854" t="s">
        <v>829</v>
      </c>
      <c r="BY2" s="854"/>
      <c r="BZ2" s="854"/>
      <c r="CA2" s="854"/>
      <c r="CB2" s="854"/>
      <c r="CC2" s="854"/>
      <c r="CD2" s="854"/>
      <c r="CE2" s="854"/>
      <c r="CF2" s="854"/>
      <c r="CG2" s="854"/>
      <c r="CH2" s="854"/>
      <c r="CI2" s="854"/>
      <c r="CJ2" s="854" t="s">
        <v>830</v>
      </c>
      <c r="CK2" s="854"/>
      <c r="CL2" s="854"/>
      <c r="CM2" s="854"/>
      <c r="CN2" s="854"/>
      <c r="CO2" s="854"/>
      <c r="CP2" s="854"/>
      <c r="CQ2" s="854"/>
      <c r="CR2" s="854"/>
      <c r="CS2" s="854"/>
      <c r="CT2" s="854"/>
      <c r="CU2" s="854"/>
      <c r="CV2" s="854" t="s">
        <v>831</v>
      </c>
      <c r="CW2" s="854"/>
      <c r="CX2" s="854"/>
      <c r="CY2" s="854"/>
      <c r="CZ2" s="854"/>
      <c r="DA2" s="854"/>
      <c r="DB2" s="854"/>
      <c r="DC2" s="854"/>
      <c r="DD2" s="854"/>
      <c r="DE2" s="854"/>
      <c r="DF2" s="854"/>
      <c r="DG2" s="854"/>
      <c r="DH2" s="854" t="s">
        <v>832</v>
      </c>
      <c r="DI2" s="854"/>
      <c r="DJ2" s="854"/>
      <c r="DK2" s="854"/>
      <c r="DL2" s="854"/>
      <c r="DM2" s="854"/>
      <c r="DN2" s="854"/>
      <c r="DO2" s="854"/>
      <c r="DP2" s="854"/>
      <c r="DQ2" s="854"/>
      <c r="DR2" s="854"/>
      <c r="DS2" s="854"/>
      <c r="DT2" s="894" t="s">
        <v>833</v>
      </c>
      <c r="DU2" s="894"/>
      <c r="DV2" s="894"/>
      <c r="DW2" s="894"/>
      <c r="DX2" s="894"/>
      <c r="DY2" s="894"/>
      <c r="DZ2" s="894"/>
      <c r="EA2" s="894"/>
      <c r="EB2" s="894"/>
      <c r="EC2" s="894"/>
      <c r="ED2" s="894"/>
      <c r="EE2" s="894"/>
      <c r="EF2" s="894" t="s">
        <v>834</v>
      </c>
      <c r="EG2" s="894"/>
      <c r="EH2" s="894"/>
      <c r="EI2" s="894"/>
      <c r="EJ2" s="894"/>
      <c r="EK2" s="894"/>
      <c r="EL2" s="894"/>
      <c r="EM2" s="894"/>
      <c r="EN2" s="894"/>
      <c r="EO2" s="894"/>
      <c r="EP2" s="894"/>
      <c r="EQ2" s="894"/>
      <c r="ER2" s="895" t="s">
        <v>835</v>
      </c>
      <c r="ES2" s="896"/>
      <c r="ET2" s="896"/>
      <c r="EU2" s="896"/>
      <c r="EV2" s="896"/>
      <c r="EW2" s="897"/>
      <c r="EX2" s="849" t="s">
        <v>836</v>
      </c>
      <c r="EY2" s="849" t="s">
        <v>837</v>
      </c>
      <c r="EZ2" s="849" t="s">
        <v>838</v>
      </c>
      <c r="FA2" s="849" t="s">
        <v>837</v>
      </c>
      <c r="FB2" s="883" t="s">
        <v>817</v>
      </c>
      <c r="FC2" s="884"/>
    </row>
    <row r="3" spans="1:171" ht="55.5" customHeight="1" outlineLevel="1">
      <c r="A3" s="844"/>
      <c r="B3" s="871"/>
      <c r="C3" s="872"/>
      <c r="D3" s="331" t="s">
        <v>840</v>
      </c>
      <c r="E3" s="331" t="s">
        <v>841</v>
      </c>
      <c r="F3" s="331" t="s">
        <v>842</v>
      </c>
      <c r="G3" s="331" t="s">
        <v>852</v>
      </c>
      <c r="H3" s="331" t="s">
        <v>673</v>
      </c>
      <c r="I3" s="331" t="s">
        <v>674</v>
      </c>
      <c r="J3" s="331" t="s">
        <v>675</v>
      </c>
      <c r="K3" s="331" t="s">
        <v>677</v>
      </c>
      <c r="L3" s="331" t="s">
        <v>678</v>
      </c>
      <c r="M3" s="331" t="s">
        <v>679</v>
      </c>
      <c r="N3" s="331" t="s">
        <v>680</v>
      </c>
      <c r="O3" s="337" t="s">
        <v>681</v>
      </c>
      <c r="P3" s="337" t="s">
        <v>669</v>
      </c>
      <c r="Q3" s="331" t="s">
        <v>348</v>
      </c>
      <c r="R3" s="331" t="s">
        <v>671</v>
      </c>
      <c r="S3" s="331" t="s">
        <v>672</v>
      </c>
      <c r="T3" s="331" t="s">
        <v>673</v>
      </c>
      <c r="U3" s="331" t="s">
        <v>674</v>
      </c>
      <c r="V3" s="331" t="s">
        <v>675</v>
      </c>
      <c r="W3" s="331" t="s">
        <v>677</v>
      </c>
      <c r="X3" s="331" t="s">
        <v>678</v>
      </c>
      <c r="Y3" s="331" t="s">
        <v>679</v>
      </c>
      <c r="Z3" s="331" t="s">
        <v>680</v>
      </c>
      <c r="AA3" s="331" t="s">
        <v>681</v>
      </c>
      <c r="AB3" s="331" t="s">
        <v>669</v>
      </c>
      <c r="AC3" s="331" t="s">
        <v>348</v>
      </c>
      <c r="AD3" s="331" t="s">
        <v>671</v>
      </c>
      <c r="AE3" s="331" t="s">
        <v>672</v>
      </c>
      <c r="AF3" s="331" t="s">
        <v>673</v>
      </c>
      <c r="AG3" s="331" t="s">
        <v>674</v>
      </c>
      <c r="AH3" s="331" t="s">
        <v>675</v>
      </c>
      <c r="AI3" s="331" t="s">
        <v>677</v>
      </c>
      <c r="AJ3" s="331" t="s">
        <v>678</v>
      </c>
      <c r="AK3" s="331" t="s">
        <v>679</v>
      </c>
      <c r="AL3" s="331" t="s">
        <v>680</v>
      </c>
      <c r="AM3" s="331" t="s">
        <v>681</v>
      </c>
      <c r="AN3" s="331" t="s">
        <v>669</v>
      </c>
      <c r="AO3" s="331" t="s">
        <v>348</v>
      </c>
      <c r="AP3" s="331" t="s">
        <v>671</v>
      </c>
      <c r="AQ3" s="331" t="s">
        <v>672</v>
      </c>
      <c r="AR3" s="331" t="s">
        <v>673</v>
      </c>
      <c r="AS3" s="331" t="s">
        <v>674</v>
      </c>
      <c r="AT3" s="331" t="s">
        <v>675</v>
      </c>
      <c r="AU3" s="331" t="s">
        <v>677</v>
      </c>
      <c r="AV3" s="331" t="s">
        <v>678</v>
      </c>
      <c r="AW3" s="331" t="s">
        <v>679</v>
      </c>
      <c r="AX3" s="331" t="s">
        <v>680</v>
      </c>
      <c r="AY3" s="331" t="s">
        <v>681</v>
      </c>
      <c r="AZ3" s="331" t="s">
        <v>669</v>
      </c>
      <c r="BA3" s="331" t="s">
        <v>348</v>
      </c>
      <c r="BB3" s="331" t="s">
        <v>671</v>
      </c>
      <c r="BC3" s="331" t="s">
        <v>672</v>
      </c>
      <c r="BD3" s="331" t="s">
        <v>673</v>
      </c>
      <c r="BE3" s="331" t="s">
        <v>674</v>
      </c>
      <c r="BF3" s="331" t="s">
        <v>675</v>
      </c>
      <c r="BG3" s="331" t="s">
        <v>677</v>
      </c>
      <c r="BH3" s="331" t="s">
        <v>678</v>
      </c>
      <c r="BI3" s="331" t="s">
        <v>679</v>
      </c>
      <c r="BJ3" s="331" t="s">
        <v>680</v>
      </c>
      <c r="BK3" s="331" t="s">
        <v>681</v>
      </c>
      <c r="BL3" s="188" t="s">
        <v>669</v>
      </c>
      <c r="BM3" s="188" t="s">
        <v>348</v>
      </c>
      <c r="BN3" s="188" t="s">
        <v>671</v>
      </c>
      <c r="BO3" s="188" t="s">
        <v>672</v>
      </c>
      <c r="BP3" s="188" t="s">
        <v>673</v>
      </c>
      <c r="BQ3" s="188" t="s">
        <v>674</v>
      </c>
      <c r="BR3" s="188" t="s">
        <v>675</v>
      </c>
      <c r="BS3" s="188" t="s">
        <v>677</v>
      </c>
      <c r="BT3" s="188" t="s">
        <v>678</v>
      </c>
      <c r="BU3" s="188" t="s">
        <v>679</v>
      </c>
      <c r="BV3" s="188" t="s">
        <v>680</v>
      </c>
      <c r="BW3" s="188" t="s">
        <v>681</v>
      </c>
      <c r="BX3" s="188" t="s">
        <v>669</v>
      </c>
      <c r="BY3" s="188" t="s">
        <v>348</v>
      </c>
      <c r="BZ3" s="188" t="s">
        <v>671</v>
      </c>
      <c r="CA3" s="188" t="s">
        <v>672</v>
      </c>
      <c r="CB3" s="188" t="s">
        <v>673</v>
      </c>
      <c r="CC3" s="188" t="s">
        <v>674</v>
      </c>
      <c r="CD3" s="188" t="s">
        <v>675</v>
      </c>
      <c r="CE3" s="188" t="s">
        <v>677</v>
      </c>
      <c r="CF3" s="188" t="s">
        <v>678</v>
      </c>
      <c r="CG3" s="188" t="s">
        <v>679</v>
      </c>
      <c r="CH3" s="188" t="s">
        <v>680</v>
      </c>
      <c r="CI3" s="188" t="s">
        <v>681</v>
      </c>
      <c r="CJ3" s="188" t="s">
        <v>669</v>
      </c>
      <c r="CK3" s="188" t="s">
        <v>348</v>
      </c>
      <c r="CL3" s="188" t="s">
        <v>671</v>
      </c>
      <c r="CM3" s="188" t="s">
        <v>672</v>
      </c>
      <c r="CN3" s="188" t="s">
        <v>673</v>
      </c>
      <c r="CO3" s="188" t="s">
        <v>674</v>
      </c>
      <c r="CP3" s="188" t="s">
        <v>675</v>
      </c>
      <c r="CQ3" s="188" t="s">
        <v>677</v>
      </c>
      <c r="CR3" s="188" t="s">
        <v>678</v>
      </c>
      <c r="CS3" s="188" t="s">
        <v>679</v>
      </c>
      <c r="CT3" s="188" t="s">
        <v>680</v>
      </c>
      <c r="CU3" s="188" t="s">
        <v>681</v>
      </c>
      <c r="CV3" s="188" t="s">
        <v>669</v>
      </c>
      <c r="CW3" s="188" t="s">
        <v>348</v>
      </c>
      <c r="CX3" s="188" t="s">
        <v>671</v>
      </c>
      <c r="CY3" s="188" t="s">
        <v>672</v>
      </c>
      <c r="CZ3" s="188" t="s">
        <v>673</v>
      </c>
      <c r="DA3" s="188" t="s">
        <v>674</v>
      </c>
      <c r="DB3" s="188" t="s">
        <v>675</v>
      </c>
      <c r="DC3" s="188" t="s">
        <v>677</v>
      </c>
      <c r="DD3" s="188" t="s">
        <v>678</v>
      </c>
      <c r="DE3" s="188" t="s">
        <v>679</v>
      </c>
      <c r="DF3" s="188" t="s">
        <v>680</v>
      </c>
      <c r="DG3" s="188" t="s">
        <v>681</v>
      </c>
      <c r="DH3" s="188" t="s">
        <v>669</v>
      </c>
      <c r="DI3" s="188" t="s">
        <v>348</v>
      </c>
      <c r="DJ3" s="188" t="s">
        <v>671</v>
      </c>
      <c r="DK3" s="188" t="s">
        <v>672</v>
      </c>
      <c r="DL3" s="188" t="s">
        <v>673</v>
      </c>
      <c r="DM3" s="188" t="s">
        <v>674</v>
      </c>
      <c r="DN3" s="188" t="s">
        <v>675</v>
      </c>
      <c r="DO3" s="188" t="s">
        <v>677</v>
      </c>
      <c r="DP3" s="188" t="s">
        <v>678</v>
      </c>
      <c r="DQ3" s="188" t="s">
        <v>679</v>
      </c>
      <c r="DR3" s="188" t="s">
        <v>680</v>
      </c>
      <c r="DS3" s="188" t="s">
        <v>681</v>
      </c>
      <c r="DT3" s="188" t="s">
        <v>669</v>
      </c>
      <c r="DU3" s="188" t="s">
        <v>348</v>
      </c>
      <c r="DV3" s="188" t="s">
        <v>671</v>
      </c>
      <c r="DW3" s="188" t="s">
        <v>853</v>
      </c>
      <c r="DX3" s="188" t="s">
        <v>673</v>
      </c>
      <c r="DY3" s="188" t="s">
        <v>875</v>
      </c>
      <c r="DZ3" s="188" t="s">
        <v>876</v>
      </c>
      <c r="EA3" s="188" t="s">
        <v>877</v>
      </c>
      <c r="EB3" s="188" t="s">
        <v>878</v>
      </c>
      <c r="EC3" s="188" t="s">
        <v>879</v>
      </c>
      <c r="ED3" s="188" t="s">
        <v>880</v>
      </c>
      <c r="EE3" s="188" t="s">
        <v>881</v>
      </c>
      <c r="EF3" s="188" t="s">
        <v>669</v>
      </c>
      <c r="EG3" s="188" t="s">
        <v>348</v>
      </c>
      <c r="EH3" s="188" t="s">
        <v>671</v>
      </c>
      <c r="EI3" s="188" t="s">
        <v>672</v>
      </c>
      <c r="EJ3" s="188" t="s">
        <v>673</v>
      </c>
      <c r="EK3" s="188" t="s">
        <v>674</v>
      </c>
      <c r="EL3" s="188" t="s">
        <v>675</v>
      </c>
      <c r="EM3" s="188" t="s">
        <v>677</v>
      </c>
      <c r="EN3" s="188" t="s">
        <v>678</v>
      </c>
      <c r="EO3" s="188" t="s">
        <v>679</v>
      </c>
      <c r="EP3" s="188" t="s">
        <v>680</v>
      </c>
      <c r="EQ3" s="188" t="s">
        <v>681</v>
      </c>
      <c r="ER3" s="307" t="s">
        <v>669</v>
      </c>
      <c r="ES3" s="307" t="s">
        <v>348</v>
      </c>
      <c r="ET3" s="307" t="s">
        <v>671</v>
      </c>
      <c r="EU3" s="307" t="s">
        <v>672</v>
      </c>
      <c r="EV3" s="307" t="s">
        <v>673</v>
      </c>
      <c r="EW3" s="307" t="s">
        <v>674</v>
      </c>
      <c r="EX3" s="850"/>
      <c r="EY3" s="850"/>
      <c r="EZ3" s="850"/>
      <c r="FA3" s="850"/>
      <c r="FB3" s="31"/>
      <c r="FC3" s="314" t="s">
        <v>839</v>
      </c>
    </row>
    <row r="4" spans="1:171" s="290" customFormat="1" ht="25.5" customHeight="1">
      <c r="A4" s="332" t="s">
        <v>855</v>
      </c>
      <c r="B4" s="333"/>
      <c r="C4" s="333"/>
      <c r="D4" s="334">
        <v>3082446</v>
      </c>
      <c r="E4" s="334">
        <v>3103083</v>
      </c>
      <c r="F4" s="334">
        <v>3134342</v>
      </c>
      <c r="G4" s="334">
        <v>3136643</v>
      </c>
      <c r="H4" s="334">
        <v>3162311</v>
      </c>
      <c r="I4" s="334">
        <v>3185218</v>
      </c>
      <c r="J4" s="334">
        <v>3186205</v>
      </c>
      <c r="K4" s="334">
        <v>3202910</v>
      </c>
      <c r="L4" s="334">
        <v>3167667</v>
      </c>
      <c r="M4" s="334">
        <v>3193385</v>
      </c>
      <c r="N4" s="334">
        <v>3212605</v>
      </c>
      <c r="O4" s="334">
        <v>3217863</v>
      </c>
      <c r="P4" s="334">
        <v>3144120</v>
      </c>
      <c r="Q4" s="334">
        <v>2870345</v>
      </c>
      <c r="R4" s="334">
        <v>3161871</v>
      </c>
      <c r="S4" s="334">
        <v>3204401</v>
      </c>
      <c r="T4" s="334">
        <v>3162311</v>
      </c>
      <c r="U4" s="334">
        <v>3262009</v>
      </c>
      <c r="V4" s="334">
        <v>3261481</v>
      </c>
      <c r="W4" s="334">
        <v>3333779</v>
      </c>
      <c r="X4" s="334">
        <v>3345207</v>
      </c>
      <c r="Y4" s="334">
        <v>3379590</v>
      </c>
      <c r="Z4" s="334">
        <v>3374718</v>
      </c>
      <c r="AA4" s="334">
        <v>3344485</v>
      </c>
      <c r="AB4" s="334">
        <v>3284866</v>
      </c>
      <c r="AC4" s="334">
        <v>3282397</v>
      </c>
      <c r="AD4" s="334">
        <v>3286896</v>
      </c>
      <c r="AE4" s="334">
        <v>3307280</v>
      </c>
      <c r="AF4" s="334">
        <v>3318732</v>
      </c>
      <c r="AG4" s="334">
        <v>3356604</v>
      </c>
      <c r="AH4" s="334">
        <v>3414255</v>
      </c>
      <c r="AI4" s="334">
        <v>3443290</v>
      </c>
      <c r="AJ4" s="334">
        <v>3464636</v>
      </c>
      <c r="AK4" s="334">
        <v>3477760</v>
      </c>
      <c r="AL4" s="334">
        <v>3461030</v>
      </c>
      <c r="AM4" s="334">
        <v>3481928</v>
      </c>
      <c r="AN4" s="334">
        <v>3426363</v>
      </c>
      <c r="AO4" s="334">
        <v>3398694</v>
      </c>
      <c r="AP4" s="334">
        <v>3448626</v>
      </c>
      <c r="AQ4" s="334">
        <v>3493876</v>
      </c>
      <c r="AR4" s="334">
        <v>3515674</v>
      </c>
      <c r="AS4" s="334">
        <v>3581857</v>
      </c>
      <c r="AT4" s="334">
        <v>3605662</v>
      </c>
      <c r="AU4" s="334">
        <v>3600393</v>
      </c>
      <c r="AV4" s="334">
        <v>3632108</v>
      </c>
      <c r="AW4" s="334">
        <v>3679020</v>
      </c>
      <c r="AX4" s="334">
        <v>3678842</v>
      </c>
      <c r="AY4" s="334">
        <v>3696112</v>
      </c>
      <c r="AZ4" s="334">
        <v>3648470</v>
      </c>
      <c r="BA4" s="334">
        <v>3611664</v>
      </c>
      <c r="BB4" s="334">
        <v>3686024</v>
      </c>
      <c r="BC4" s="334">
        <v>3662702</v>
      </c>
      <c r="BD4" s="334">
        <v>3629909</v>
      </c>
      <c r="BE4" s="334">
        <v>3644036</v>
      </c>
      <c r="BF4" s="334">
        <v>3654357</v>
      </c>
      <c r="BG4" s="334">
        <v>3670286</v>
      </c>
      <c r="BH4" s="334">
        <v>3682330</v>
      </c>
      <c r="BI4" s="334">
        <v>3688539</v>
      </c>
      <c r="BJ4" s="334">
        <v>3691515</v>
      </c>
      <c r="BK4" s="334">
        <v>3699285</v>
      </c>
      <c r="BL4" s="338">
        <v>3680627</v>
      </c>
      <c r="BM4" s="338">
        <v>3678533</v>
      </c>
      <c r="BN4" s="338">
        <v>3710863</v>
      </c>
      <c r="BO4" s="338">
        <v>3715073</v>
      </c>
      <c r="BP4" s="338">
        <v>3717425</v>
      </c>
      <c r="BQ4" s="338">
        <v>3726523</v>
      </c>
      <c r="BR4" s="338">
        <v>3725821</v>
      </c>
      <c r="BS4" s="338">
        <v>3742748</v>
      </c>
      <c r="BT4" s="338">
        <v>3769054</v>
      </c>
      <c r="BU4" s="338">
        <v>3783032</v>
      </c>
      <c r="BV4" s="338">
        <v>3791243</v>
      </c>
      <c r="BW4" s="338">
        <v>3791942</v>
      </c>
      <c r="BX4" s="339">
        <v>3770592</v>
      </c>
      <c r="BY4" s="339">
        <v>3762794</v>
      </c>
      <c r="BZ4" s="339">
        <v>3800490</v>
      </c>
      <c r="CA4" s="339">
        <v>3833034</v>
      </c>
      <c r="CB4" s="339">
        <v>3860678</v>
      </c>
      <c r="CC4" s="339">
        <v>3871697</v>
      </c>
      <c r="CD4" s="339">
        <v>3888740</v>
      </c>
      <c r="CE4" s="339">
        <v>3910011</v>
      </c>
      <c r="CF4" s="339">
        <v>3914759</v>
      </c>
      <c r="CG4" s="339">
        <v>3938516</v>
      </c>
      <c r="CH4" s="339">
        <v>3947078</v>
      </c>
      <c r="CI4" s="339">
        <v>3941677</v>
      </c>
      <c r="CJ4" s="338">
        <v>3900667</v>
      </c>
      <c r="CK4" s="338">
        <v>3887980</v>
      </c>
      <c r="CL4" s="338">
        <v>3904336</v>
      </c>
      <c r="CM4" s="338">
        <v>3842281</v>
      </c>
      <c r="CN4" s="338">
        <v>3782032</v>
      </c>
      <c r="CO4" s="338">
        <v>3774886</v>
      </c>
      <c r="CP4" s="338">
        <v>3827999</v>
      </c>
      <c r="CQ4" s="338">
        <v>3910066</v>
      </c>
      <c r="CR4" s="338">
        <v>3943689</v>
      </c>
      <c r="CS4" s="338">
        <v>3980162</v>
      </c>
      <c r="CT4" s="338">
        <v>4015743</v>
      </c>
      <c r="CU4" s="338">
        <v>4036469</v>
      </c>
      <c r="CV4" s="338">
        <v>4041993</v>
      </c>
      <c r="CW4" s="338">
        <v>4081087</v>
      </c>
      <c r="CX4" s="338">
        <v>4124926</v>
      </c>
      <c r="CY4" s="338">
        <v>4159698</v>
      </c>
      <c r="CZ4" s="338">
        <v>4186403</v>
      </c>
      <c r="DA4" s="338">
        <v>4209834</v>
      </c>
      <c r="DB4" s="338">
        <v>4227270</v>
      </c>
      <c r="DC4" s="338">
        <v>4253603</v>
      </c>
      <c r="DD4" s="338">
        <v>4190806</v>
      </c>
      <c r="DE4" s="338">
        <v>4213503</v>
      </c>
      <c r="DF4" s="338">
        <v>4231708</v>
      </c>
      <c r="DG4" s="338">
        <v>4240748</v>
      </c>
      <c r="DH4" s="338">
        <v>4242663</v>
      </c>
      <c r="DI4" s="338">
        <v>4245292</v>
      </c>
      <c r="DJ4" s="338">
        <v>4202885</v>
      </c>
      <c r="DK4" s="338">
        <v>4223530</v>
      </c>
      <c r="DL4" s="338">
        <v>4225101</v>
      </c>
      <c r="DM4" s="338">
        <v>4240970</v>
      </c>
      <c r="DN4" s="338">
        <v>4029918</v>
      </c>
      <c r="DO4" s="338">
        <v>4053788</v>
      </c>
      <c r="DP4" s="338">
        <v>4084358</v>
      </c>
      <c r="DQ4" s="338">
        <v>4097643</v>
      </c>
      <c r="DR4" s="338">
        <v>4108256</v>
      </c>
      <c r="DS4" s="338">
        <v>4098416</v>
      </c>
      <c r="DT4" s="338">
        <v>4049362</v>
      </c>
      <c r="DU4" s="338">
        <v>4048714</v>
      </c>
      <c r="DV4" s="338">
        <v>4083123</v>
      </c>
      <c r="DW4" s="338">
        <v>4095014</v>
      </c>
      <c r="DX4" s="338">
        <v>4096061</v>
      </c>
      <c r="DY4" s="338">
        <v>4097124</v>
      </c>
      <c r="DZ4" s="338">
        <v>4090831</v>
      </c>
      <c r="EA4" s="340">
        <v>4094142</v>
      </c>
      <c r="EB4" s="340">
        <v>4101452</v>
      </c>
      <c r="EC4" s="340">
        <v>4106076</v>
      </c>
      <c r="ED4" s="340">
        <v>4112491</v>
      </c>
      <c r="EE4" s="340">
        <v>4092641</v>
      </c>
      <c r="EF4" s="341">
        <v>4038849</v>
      </c>
      <c r="EG4" s="342">
        <v>4036413</v>
      </c>
      <c r="EH4" s="342">
        <v>4048298</v>
      </c>
      <c r="EI4" s="342">
        <v>4059885</v>
      </c>
      <c r="EJ4" s="342">
        <v>4070169</v>
      </c>
      <c r="EK4" s="342">
        <v>4073432</v>
      </c>
      <c r="EL4" s="342">
        <v>4063743</v>
      </c>
      <c r="EM4" s="343">
        <v>4087413</v>
      </c>
      <c r="EN4" s="343">
        <v>4081391</v>
      </c>
      <c r="EO4" s="343">
        <v>4077810</v>
      </c>
      <c r="EP4" s="343">
        <v>4088628</v>
      </c>
      <c r="EQ4" s="343">
        <v>4082091</v>
      </c>
      <c r="ER4" s="345">
        <v>4033164</v>
      </c>
      <c r="ES4" s="345">
        <v>4039681</v>
      </c>
      <c r="ET4" s="345">
        <v>4066762</v>
      </c>
      <c r="EU4" s="345">
        <v>4069750</v>
      </c>
      <c r="EV4" s="345">
        <v>4073435</v>
      </c>
      <c r="EW4" s="345">
        <v>4016628</v>
      </c>
      <c r="EX4" s="315">
        <v>-56807</v>
      </c>
      <c r="EY4" s="316">
        <v>98.605427605939497</v>
      </c>
      <c r="EZ4" s="315">
        <v>-65463</v>
      </c>
      <c r="FA4" s="316">
        <v>98.396336583383402</v>
      </c>
      <c r="FB4" s="31"/>
      <c r="FC4" s="314" t="s">
        <v>854</v>
      </c>
    </row>
    <row r="5" spans="1:171" ht="18" customHeight="1" outlineLevel="1">
      <c r="A5" s="298" t="s">
        <v>531</v>
      </c>
      <c r="B5" s="299"/>
      <c r="C5" s="300"/>
      <c r="D5" s="301">
        <v>23889</v>
      </c>
      <c r="E5" s="301">
        <v>23966</v>
      </c>
      <c r="F5" s="301">
        <v>24341</v>
      </c>
      <c r="G5" s="301">
        <v>24466</v>
      </c>
      <c r="H5" s="301">
        <v>24819</v>
      </c>
      <c r="I5" s="301">
        <v>25500</v>
      </c>
      <c r="J5" s="301">
        <v>25236</v>
      </c>
      <c r="K5" s="301">
        <v>24996</v>
      </c>
      <c r="L5" s="301">
        <v>24612</v>
      </c>
      <c r="M5" s="301">
        <v>24767</v>
      </c>
      <c r="N5" s="301">
        <v>24949</v>
      </c>
      <c r="O5" s="301">
        <v>24687</v>
      </c>
      <c r="P5" s="301">
        <v>23147</v>
      </c>
      <c r="Q5" s="301">
        <v>23308</v>
      </c>
      <c r="R5" s="301">
        <v>23862</v>
      </c>
      <c r="S5" s="301">
        <v>23890</v>
      </c>
      <c r="T5" s="301">
        <v>24819</v>
      </c>
      <c r="U5" s="301">
        <v>25009</v>
      </c>
      <c r="V5" s="301">
        <v>25194</v>
      </c>
      <c r="W5" s="301">
        <v>26542</v>
      </c>
      <c r="X5" s="301">
        <v>27043</v>
      </c>
      <c r="Y5" s="301">
        <v>27621</v>
      </c>
      <c r="Z5" s="301">
        <v>26862</v>
      </c>
      <c r="AA5" s="301">
        <v>25891</v>
      </c>
      <c r="AB5" s="301">
        <v>24649</v>
      </c>
      <c r="AC5" s="301">
        <v>23919</v>
      </c>
      <c r="AD5" s="301">
        <v>24175</v>
      </c>
      <c r="AE5" s="301">
        <v>24644</v>
      </c>
      <c r="AF5" s="301">
        <v>24594</v>
      </c>
      <c r="AG5" s="301">
        <v>25437</v>
      </c>
      <c r="AH5" s="301">
        <v>27138</v>
      </c>
      <c r="AI5" s="301">
        <v>27709</v>
      </c>
      <c r="AJ5" s="301">
        <v>27914</v>
      </c>
      <c r="AK5" s="301">
        <v>27698</v>
      </c>
      <c r="AL5" s="301">
        <v>25890</v>
      </c>
      <c r="AM5" s="301">
        <v>26569</v>
      </c>
      <c r="AN5" s="301">
        <v>26728</v>
      </c>
      <c r="AO5" s="301">
        <v>25286</v>
      </c>
      <c r="AP5" s="301">
        <v>25491</v>
      </c>
      <c r="AQ5" s="301">
        <v>26650</v>
      </c>
      <c r="AR5" s="301">
        <v>26992</v>
      </c>
      <c r="AS5" s="301">
        <v>28334</v>
      </c>
      <c r="AT5" s="301">
        <v>29130</v>
      </c>
      <c r="AU5" s="301">
        <v>29476</v>
      </c>
      <c r="AV5" s="301">
        <v>29454</v>
      </c>
      <c r="AW5" s="301">
        <v>29814</v>
      </c>
      <c r="AX5" s="301">
        <v>29770</v>
      </c>
      <c r="AY5" s="301">
        <v>29840</v>
      </c>
      <c r="AZ5" s="301">
        <v>29479</v>
      </c>
      <c r="BA5" s="301">
        <v>29178</v>
      </c>
      <c r="BB5" s="301">
        <v>29307</v>
      </c>
      <c r="BC5" s="301">
        <v>28495</v>
      </c>
      <c r="BD5" s="301">
        <v>28020</v>
      </c>
      <c r="BE5" s="301">
        <v>28213</v>
      </c>
      <c r="BF5" s="301">
        <v>28677</v>
      </c>
      <c r="BG5" s="301">
        <v>28439</v>
      </c>
      <c r="BH5" s="301">
        <v>27595</v>
      </c>
      <c r="BI5" s="301">
        <v>27138</v>
      </c>
      <c r="BJ5" s="301">
        <v>26414</v>
      </c>
      <c r="BK5" s="301">
        <v>27084</v>
      </c>
      <c r="BL5" s="301">
        <v>26890</v>
      </c>
      <c r="BM5" s="301">
        <v>26383</v>
      </c>
      <c r="BN5" s="301">
        <v>26467</v>
      </c>
      <c r="BO5" s="301">
        <v>26550</v>
      </c>
      <c r="BP5" s="301">
        <v>25991</v>
      </c>
      <c r="BQ5" s="301">
        <v>26207</v>
      </c>
      <c r="BR5" s="301">
        <v>25820</v>
      </c>
      <c r="BS5" s="301">
        <v>26103</v>
      </c>
      <c r="BT5" s="301">
        <v>26462</v>
      </c>
      <c r="BU5" s="301">
        <v>26188</v>
      </c>
      <c r="BV5" s="301">
        <v>26309</v>
      </c>
      <c r="BW5" s="301">
        <v>26341</v>
      </c>
      <c r="BX5" s="301">
        <v>25531</v>
      </c>
      <c r="BY5" s="301">
        <v>25384</v>
      </c>
      <c r="BZ5" s="301">
        <v>25651</v>
      </c>
      <c r="CA5" s="301">
        <v>25621</v>
      </c>
      <c r="CB5" s="301">
        <v>25613</v>
      </c>
      <c r="CC5" s="301">
        <v>25981</v>
      </c>
      <c r="CD5" s="301">
        <v>26102</v>
      </c>
      <c r="CE5" s="301">
        <v>26431</v>
      </c>
      <c r="CF5" s="301">
        <v>25826</v>
      </c>
      <c r="CG5" s="301">
        <v>26195</v>
      </c>
      <c r="CH5" s="301">
        <v>26430</v>
      </c>
      <c r="CI5" s="301">
        <v>26421</v>
      </c>
      <c r="CJ5" s="301">
        <v>25284</v>
      </c>
      <c r="CK5" s="301">
        <v>24856</v>
      </c>
      <c r="CL5" s="301">
        <v>25247</v>
      </c>
      <c r="CM5" s="301">
        <v>24985</v>
      </c>
      <c r="CN5" s="301">
        <v>24061</v>
      </c>
      <c r="CO5" s="301">
        <v>24052</v>
      </c>
      <c r="CP5" s="301">
        <v>24436</v>
      </c>
      <c r="CQ5" s="301">
        <v>25644</v>
      </c>
      <c r="CR5" s="301">
        <v>26032</v>
      </c>
      <c r="CS5" s="301">
        <v>26537</v>
      </c>
      <c r="CT5" s="301">
        <v>27096</v>
      </c>
      <c r="CU5" s="301">
        <v>27515</v>
      </c>
      <c r="CV5" s="301">
        <v>27175</v>
      </c>
      <c r="CW5" s="301">
        <v>27795</v>
      </c>
      <c r="CX5" s="301">
        <v>28436</v>
      </c>
      <c r="CY5" s="301">
        <v>28809</v>
      </c>
      <c r="CZ5" s="301">
        <v>29265</v>
      </c>
      <c r="DA5" s="301">
        <v>29313</v>
      </c>
      <c r="DB5" s="301">
        <v>29388</v>
      </c>
      <c r="DC5" s="301">
        <v>29543</v>
      </c>
      <c r="DD5" s="301">
        <v>29683</v>
      </c>
      <c r="DE5" s="301">
        <v>29970</v>
      </c>
      <c r="DF5" s="301">
        <v>30051</v>
      </c>
      <c r="DG5" s="301">
        <v>30141</v>
      </c>
      <c r="DH5" s="301">
        <v>29755</v>
      </c>
      <c r="DI5" s="301">
        <v>29961</v>
      </c>
      <c r="DJ5" s="301">
        <v>30014</v>
      </c>
      <c r="DK5" s="301">
        <v>30513</v>
      </c>
      <c r="DL5" s="301">
        <v>30579</v>
      </c>
      <c r="DM5" s="301">
        <v>30750</v>
      </c>
      <c r="DN5" s="301">
        <v>27507</v>
      </c>
      <c r="DO5" s="301">
        <v>27644</v>
      </c>
      <c r="DP5" s="301">
        <v>27801</v>
      </c>
      <c r="DQ5" s="301">
        <v>27708</v>
      </c>
      <c r="DR5" s="301">
        <v>27722</v>
      </c>
      <c r="DS5" s="301">
        <v>27627</v>
      </c>
      <c r="DT5" s="301">
        <v>26650</v>
      </c>
      <c r="DU5" s="301">
        <v>26444</v>
      </c>
      <c r="DV5" s="301">
        <v>26913</v>
      </c>
      <c r="DW5" s="301">
        <v>27227</v>
      </c>
      <c r="DX5" s="301">
        <v>27407</v>
      </c>
      <c r="DY5" s="301">
        <v>27428</v>
      </c>
      <c r="DZ5" s="301">
        <v>27275</v>
      </c>
      <c r="EA5" s="301">
        <v>27497</v>
      </c>
      <c r="EB5" s="301">
        <v>27669</v>
      </c>
      <c r="EC5" s="301">
        <v>27460</v>
      </c>
      <c r="ED5" s="301">
        <v>27590</v>
      </c>
      <c r="EE5" s="301">
        <v>27115</v>
      </c>
      <c r="EF5" s="301">
        <v>26025</v>
      </c>
      <c r="EG5" s="301">
        <v>25993</v>
      </c>
      <c r="EH5" s="301">
        <v>26054</v>
      </c>
      <c r="EI5" s="301">
        <v>26299</v>
      </c>
      <c r="EJ5" s="301">
        <v>26358</v>
      </c>
      <c r="EK5" s="301">
        <v>26655</v>
      </c>
      <c r="EL5" s="301">
        <v>26343</v>
      </c>
      <c r="EM5" s="301">
        <v>26389</v>
      </c>
      <c r="EN5" s="301">
        <v>26413</v>
      </c>
      <c r="EO5" s="301">
        <v>26427</v>
      </c>
      <c r="EP5" s="301">
        <v>26624</v>
      </c>
      <c r="EQ5" s="301">
        <v>26627</v>
      </c>
      <c r="ER5" s="301">
        <v>25472</v>
      </c>
      <c r="ES5" s="301">
        <v>25272</v>
      </c>
      <c r="ET5" s="301">
        <v>25561</v>
      </c>
      <c r="EU5" s="301">
        <v>25982</v>
      </c>
      <c r="EV5" s="301">
        <v>26055</v>
      </c>
      <c r="EW5" s="301">
        <v>26234</v>
      </c>
      <c r="EX5" s="315">
        <v>179</v>
      </c>
      <c r="EY5" s="316">
        <v>100.687008251775</v>
      </c>
      <c r="EZ5" s="315">
        <v>-393</v>
      </c>
      <c r="FA5" s="316">
        <v>98.524054531114999</v>
      </c>
      <c r="FB5" s="31"/>
      <c r="FC5" s="317" t="s">
        <v>856</v>
      </c>
      <c r="FF5" s="346">
        <v>2016</v>
      </c>
      <c r="FG5" s="346">
        <v>2017</v>
      </c>
      <c r="FH5" s="346">
        <v>2018</v>
      </c>
      <c r="FI5" s="347">
        <v>2019</v>
      </c>
      <c r="FJ5" s="319">
        <v>2020</v>
      </c>
      <c r="FK5" s="319">
        <v>2021</v>
      </c>
      <c r="FL5" s="319">
        <v>2022</v>
      </c>
      <c r="FM5" s="319">
        <v>2023</v>
      </c>
      <c r="FN5" s="319">
        <v>2024</v>
      </c>
      <c r="FO5" s="319">
        <v>2025</v>
      </c>
    </row>
    <row r="6" spans="1:171" ht="15" outlineLevel="2">
      <c r="A6" s="335">
        <v>142</v>
      </c>
      <c r="B6" s="336" t="s">
        <v>531</v>
      </c>
      <c r="C6" s="335" t="s">
        <v>553</v>
      </c>
      <c r="D6" s="305">
        <v>1185</v>
      </c>
      <c r="E6" s="305">
        <v>1233</v>
      </c>
      <c r="F6" s="305">
        <v>1235</v>
      </c>
      <c r="G6" s="305">
        <v>1193</v>
      </c>
      <c r="H6" s="305">
        <v>1186</v>
      </c>
      <c r="I6" s="305">
        <v>1189</v>
      </c>
      <c r="J6" s="305">
        <v>1203</v>
      </c>
      <c r="K6" s="305">
        <v>1232</v>
      </c>
      <c r="L6" s="305">
        <v>1235</v>
      </c>
      <c r="M6" s="305">
        <v>1265</v>
      </c>
      <c r="N6" s="305">
        <v>1274</v>
      </c>
      <c r="O6" s="305">
        <v>1239</v>
      </c>
      <c r="P6" s="305">
        <v>1153</v>
      </c>
      <c r="Q6" s="305">
        <v>1163</v>
      </c>
      <c r="R6" s="305">
        <v>1141</v>
      </c>
      <c r="S6" s="305">
        <v>1129</v>
      </c>
      <c r="T6" s="305">
        <v>1186</v>
      </c>
      <c r="U6" s="305">
        <v>1133</v>
      </c>
      <c r="V6" s="305">
        <v>1146</v>
      </c>
      <c r="W6" s="305">
        <v>1170</v>
      </c>
      <c r="X6" s="305">
        <v>1173</v>
      </c>
      <c r="Y6" s="305">
        <v>1182</v>
      </c>
      <c r="Z6" s="305">
        <v>1154</v>
      </c>
      <c r="AA6" s="305">
        <v>1134</v>
      </c>
      <c r="AB6" s="305">
        <v>1061</v>
      </c>
      <c r="AC6" s="305">
        <v>1014</v>
      </c>
      <c r="AD6" s="305">
        <v>995</v>
      </c>
      <c r="AE6" s="305">
        <v>987</v>
      </c>
      <c r="AF6" s="305">
        <v>958</v>
      </c>
      <c r="AG6" s="305">
        <v>948</v>
      </c>
      <c r="AH6" s="305">
        <v>1034</v>
      </c>
      <c r="AI6" s="305">
        <v>1061</v>
      </c>
      <c r="AJ6" s="305">
        <v>1055</v>
      </c>
      <c r="AK6" s="305">
        <v>1037</v>
      </c>
      <c r="AL6" s="305">
        <v>989</v>
      </c>
      <c r="AM6" s="305">
        <v>1029</v>
      </c>
      <c r="AN6" s="305">
        <v>1053</v>
      </c>
      <c r="AO6" s="305">
        <v>1010</v>
      </c>
      <c r="AP6" s="305">
        <v>1016</v>
      </c>
      <c r="AQ6" s="305">
        <v>1071</v>
      </c>
      <c r="AR6" s="305">
        <v>1099</v>
      </c>
      <c r="AS6" s="305">
        <v>1192</v>
      </c>
      <c r="AT6" s="305">
        <v>1208</v>
      </c>
      <c r="AU6" s="305">
        <v>1222</v>
      </c>
      <c r="AV6" s="305">
        <v>1209</v>
      </c>
      <c r="AW6" s="305">
        <v>1195</v>
      </c>
      <c r="AX6" s="305">
        <v>1172</v>
      </c>
      <c r="AY6" s="305">
        <v>1138</v>
      </c>
      <c r="AZ6" s="305">
        <v>1118</v>
      </c>
      <c r="BA6" s="305">
        <v>1088</v>
      </c>
      <c r="BB6" s="305">
        <v>1082</v>
      </c>
      <c r="BC6" s="305">
        <v>1031</v>
      </c>
      <c r="BD6" s="305">
        <v>997</v>
      </c>
      <c r="BE6" s="305">
        <v>985</v>
      </c>
      <c r="BF6" s="305">
        <v>983</v>
      </c>
      <c r="BG6" s="305">
        <v>981</v>
      </c>
      <c r="BH6" s="305">
        <v>958</v>
      </c>
      <c r="BI6" s="305">
        <v>932</v>
      </c>
      <c r="BJ6" s="305">
        <v>915</v>
      </c>
      <c r="BK6" s="305">
        <v>905</v>
      </c>
      <c r="BL6" s="201">
        <v>890</v>
      </c>
      <c r="BM6" s="201">
        <v>865</v>
      </c>
      <c r="BN6" s="201">
        <v>861</v>
      </c>
      <c r="BO6" s="201">
        <v>862</v>
      </c>
      <c r="BP6" s="201">
        <v>870</v>
      </c>
      <c r="BQ6" s="201">
        <v>866</v>
      </c>
      <c r="BR6" s="201">
        <v>863</v>
      </c>
      <c r="BS6" s="201">
        <v>897</v>
      </c>
      <c r="BT6" s="201">
        <v>912</v>
      </c>
      <c r="BU6" s="201">
        <v>912</v>
      </c>
      <c r="BV6" s="201">
        <v>903</v>
      </c>
      <c r="BW6" s="201">
        <v>883</v>
      </c>
      <c r="BX6" s="305">
        <v>841</v>
      </c>
      <c r="BY6" s="305">
        <v>816</v>
      </c>
      <c r="BZ6" s="305">
        <v>826</v>
      </c>
      <c r="CA6" s="305">
        <v>807</v>
      </c>
      <c r="CB6" s="305">
        <v>793</v>
      </c>
      <c r="CC6" s="305">
        <v>793</v>
      </c>
      <c r="CD6" s="305">
        <v>802</v>
      </c>
      <c r="CE6" s="305">
        <v>818</v>
      </c>
      <c r="CF6" s="305">
        <v>806</v>
      </c>
      <c r="CG6" s="305">
        <v>812</v>
      </c>
      <c r="CH6" s="305">
        <v>816</v>
      </c>
      <c r="CI6" s="305">
        <v>803</v>
      </c>
      <c r="CJ6" s="201">
        <v>797</v>
      </c>
      <c r="CK6" s="201">
        <v>776</v>
      </c>
      <c r="CL6" s="201">
        <v>790</v>
      </c>
      <c r="CM6" s="201">
        <v>773</v>
      </c>
      <c r="CN6" s="201">
        <v>761</v>
      </c>
      <c r="CO6" s="201">
        <v>773</v>
      </c>
      <c r="CP6" s="201">
        <v>756</v>
      </c>
      <c r="CQ6" s="201">
        <v>787</v>
      </c>
      <c r="CR6" s="201">
        <v>779</v>
      </c>
      <c r="CS6" s="201">
        <v>784</v>
      </c>
      <c r="CT6" s="201">
        <v>814</v>
      </c>
      <c r="CU6" s="201">
        <v>806</v>
      </c>
      <c r="CV6" s="305">
        <v>802</v>
      </c>
      <c r="CW6" s="305">
        <v>809</v>
      </c>
      <c r="CX6" s="305">
        <v>840</v>
      </c>
      <c r="CY6" s="305">
        <v>836</v>
      </c>
      <c r="CZ6" s="305">
        <v>834</v>
      </c>
      <c r="DA6" s="305">
        <v>825</v>
      </c>
      <c r="DB6" s="305">
        <v>840</v>
      </c>
      <c r="DC6" s="305">
        <v>836</v>
      </c>
      <c r="DD6" s="305">
        <v>855</v>
      </c>
      <c r="DE6" s="305">
        <v>852</v>
      </c>
      <c r="DF6" s="305">
        <v>847</v>
      </c>
      <c r="DG6" s="305">
        <v>851</v>
      </c>
      <c r="DH6" s="201">
        <v>867</v>
      </c>
      <c r="DI6" s="201">
        <v>875</v>
      </c>
      <c r="DJ6" s="201">
        <v>863</v>
      </c>
      <c r="DK6" s="201">
        <v>868</v>
      </c>
      <c r="DL6" s="201">
        <v>868</v>
      </c>
      <c r="DM6" s="201">
        <v>871</v>
      </c>
      <c r="DN6" s="201">
        <v>820</v>
      </c>
      <c r="DO6" s="201">
        <v>831</v>
      </c>
      <c r="DP6" s="201">
        <v>848</v>
      </c>
      <c r="DQ6" s="201">
        <v>845</v>
      </c>
      <c r="DR6" s="201">
        <v>834</v>
      </c>
      <c r="DS6" s="201">
        <v>834</v>
      </c>
      <c r="DT6" s="305">
        <v>825</v>
      </c>
      <c r="DU6" s="305">
        <v>819</v>
      </c>
      <c r="DV6" s="305">
        <v>806</v>
      </c>
      <c r="DW6" s="305">
        <v>823</v>
      </c>
      <c r="DX6" s="305">
        <v>824</v>
      </c>
      <c r="DY6" s="305">
        <v>832</v>
      </c>
      <c r="DZ6" s="305">
        <v>817</v>
      </c>
      <c r="EA6" s="305">
        <v>786</v>
      </c>
      <c r="EB6" s="305">
        <v>804</v>
      </c>
      <c r="EC6" s="305">
        <v>808</v>
      </c>
      <c r="ED6" s="305">
        <v>811</v>
      </c>
      <c r="EE6" s="305">
        <v>814</v>
      </c>
      <c r="EF6" s="201">
        <v>780</v>
      </c>
      <c r="EG6" s="201">
        <v>794</v>
      </c>
      <c r="EH6" s="201">
        <v>797</v>
      </c>
      <c r="EI6" s="201">
        <v>785</v>
      </c>
      <c r="EJ6" s="201">
        <v>799</v>
      </c>
      <c r="EK6" s="201">
        <v>799</v>
      </c>
      <c r="EL6" s="201">
        <v>786</v>
      </c>
      <c r="EM6" s="201">
        <v>783</v>
      </c>
      <c r="EN6" s="201">
        <v>788</v>
      </c>
      <c r="EO6" s="201">
        <v>796</v>
      </c>
      <c r="EP6" s="201">
        <v>788</v>
      </c>
      <c r="EQ6" s="201">
        <v>779</v>
      </c>
      <c r="ER6" s="201">
        <v>723</v>
      </c>
      <c r="ES6" s="201">
        <v>733</v>
      </c>
      <c r="ET6" s="201">
        <v>746</v>
      </c>
      <c r="EU6" s="201">
        <v>753</v>
      </c>
      <c r="EV6" s="201">
        <v>777</v>
      </c>
      <c r="EW6" s="201">
        <v>802</v>
      </c>
      <c r="EX6" s="315">
        <v>25</v>
      </c>
      <c r="EY6" s="316">
        <v>103.21750321750299</v>
      </c>
      <c r="EZ6" s="315">
        <v>23</v>
      </c>
      <c r="FA6" s="316">
        <v>102.95250320924301</v>
      </c>
      <c r="FE6" s="319" t="s">
        <v>669</v>
      </c>
      <c r="FF6" s="320">
        <v>3426363</v>
      </c>
      <c r="FG6" s="321">
        <v>3648470</v>
      </c>
      <c r="FH6" s="321">
        <v>3680627</v>
      </c>
      <c r="FI6" s="321">
        <v>3770592</v>
      </c>
      <c r="FJ6" s="321">
        <v>3900667</v>
      </c>
      <c r="FK6" s="321">
        <v>4041993</v>
      </c>
      <c r="FL6" s="321">
        <v>4242663</v>
      </c>
      <c r="FM6" s="326">
        <v>4049362</v>
      </c>
      <c r="FN6" s="326">
        <v>4038849</v>
      </c>
      <c r="FO6" s="326">
        <v>4033164</v>
      </c>
    </row>
    <row r="7" spans="1:171" ht="15" customHeight="1" outlineLevel="2">
      <c r="A7" s="335">
        <v>425</v>
      </c>
      <c r="B7" s="336" t="s">
        <v>531</v>
      </c>
      <c r="C7" s="335" t="s">
        <v>426</v>
      </c>
      <c r="D7" s="305">
        <v>1516</v>
      </c>
      <c r="E7" s="305">
        <v>1564</v>
      </c>
      <c r="F7" s="305">
        <v>1602</v>
      </c>
      <c r="G7" s="305">
        <v>1609</v>
      </c>
      <c r="H7" s="305">
        <v>1591</v>
      </c>
      <c r="I7" s="305">
        <v>1634</v>
      </c>
      <c r="J7" s="305">
        <v>1636</v>
      </c>
      <c r="K7" s="305">
        <v>1559</v>
      </c>
      <c r="L7" s="305">
        <v>1435</v>
      </c>
      <c r="M7" s="305">
        <v>1482</v>
      </c>
      <c r="N7" s="305">
        <v>1455</v>
      </c>
      <c r="O7" s="305">
        <v>1388</v>
      </c>
      <c r="P7" s="305">
        <v>1307</v>
      </c>
      <c r="Q7" s="305">
        <v>1327</v>
      </c>
      <c r="R7" s="305">
        <v>1382</v>
      </c>
      <c r="S7" s="305">
        <v>1353</v>
      </c>
      <c r="T7" s="305">
        <v>1591</v>
      </c>
      <c r="U7" s="305">
        <v>1425</v>
      </c>
      <c r="V7" s="305">
        <v>1416</v>
      </c>
      <c r="W7" s="305">
        <v>1556</v>
      </c>
      <c r="X7" s="305">
        <v>1635</v>
      </c>
      <c r="Y7" s="305">
        <v>1760</v>
      </c>
      <c r="Z7" s="305">
        <v>1709</v>
      </c>
      <c r="AA7" s="305">
        <v>1611</v>
      </c>
      <c r="AB7" s="305">
        <v>1523</v>
      </c>
      <c r="AC7" s="305">
        <v>1529</v>
      </c>
      <c r="AD7" s="305">
        <v>1588</v>
      </c>
      <c r="AE7" s="305">
        <v>1666</v>
      </c>
      <c r="AF7" s="305">
        <v>1699</v>
      </c>
      <c r="AG7" s="305">
        <v>1753</v>
      </c>
      <c r="AH7" s="305">
        <v>1926</v>
      </c>
      <c r="AI7" s="305">
        <v>2020</v>
      </c>
      <c r="AJ7" s="305">
        <v>2115</v>
      </c>
      <c r="AK7" s="305">
        <v>2165</v>
      </c>
      <c r="AL7" s="305">
        <v>1996</v>
      </c>
      <c r="AM7" s="305">
        <v>1992</v>
      </c>
      <c r="AN7" s="305">
        <v>1911</v>
      </c>
      <c r="AO7" s="305">
        <v>1846</v>
      </c>
      <c r="AP7" s="305">
        <v>1935</v>
      </c>
      <c r="AQ7" s="305">
        <v>1981</v>
      </c>
      <c r="AR7" s="305">
        <v>2086</v>
      </c>
      <c r="AS7" s="305">
        <v>2300</v>
      </c>
      <c r="AT7" s="305">
        <v>2428</v>
      </c>
      <c r="AU7" s="305">
        <v>2519</v>
      </c>
      <c r="AV7" s="305">
        <v>2604</v>
      </c>
      <c r="AW7" s="305">
        <v>2751</v>
      </c>
      <c r="AX7" s="305">
        <v>2779</v>
      </c>
      <c r="AY7" s="305">
        <v>2796</v>
      </c>
      <c r="AZ7" s="305">
        <v>2724</v>
      </c>
      <c r="BA7" s="305">
        <v>2668</v>
      </c>
      <c r="BB7" s="305">
        <v>2686</v>
      </c>
      <c r="BC7" s="305">
        <v>2519</v>
      </c>
      <c r="BD7" s="305">
        <v>2356</v>
      </c>
      <c r="BE7" s="305">
        <v>2273</v>
      </c>
      <c r="BF7" s="305">
        <v>2188</v>
      </c>
      <c r="BG7" s="305">
        <v>2213</v>
      </c>
      <c r="BH7" s="305">
        <v>2056</v>
      </c>
      <c r="BI7" s="305">
        <v>1971</v>
      </c>
      <c r="BJ7" s="305">
        <v>1848</v>
      </c>
      <c r="BK7" s="305">
        <v>1861</v>
      </c>
      <c r="BL7" s="201">
        <v>1813</v>
      </c>
      <c r="BM7" s="201">
        <v>1771</v>
      </c>
      <c r="BN7" s="201">
        <v>1772</v>
      </c>
      <c r="BO7" s="201">
        <v>1780</v>
      </c>
      <c r="BP7" s="201">
        <v>1613</v>
      </c>
      <c r="BQ7" s="201">
        <v>1663</v>
      </c>
      <c r="BR7" s="201">
        <v>1661</v>
      </c>
      <c r="BS7" s="201">
        <v>1676</v>
      </c>
      <c r="BT7" s="201">
        <v>1689</v>
      </c>
      <c r="BU7" s="201">
        <v>1741</v>
      </c>
      <c r="BV7" s="201">
        <v>1768</v>
      </c>
      <c r="BW7" s="201">
        <v>1800</v>
      </c>
      <c r="BX7" s="305">
        <v>1705</v>
      </c>
      <c r="BY7" s="305">
        <v>1700</v>
      </c>
      <c r="BZ7" s="305">
        <v>1747</v>
      </c>
      <c r="CA7" s="305">
        <v>1713</v>
      </c>
      <c r="CB7" s="305">
        <v>1700</v>
      </c>
      <c r="CC7" s="305">
        <v>1709</v>
      </c>
      <c r="CD7" s="305">
        <v>1697</v>
      </c>
      <c r="CE7" s="305">
        <v>1740</v>
      </c>
      <c r="CF7" s="305">
        <v>1712</v>
      </c>
      <c r="CG7" s="305">
        <v>1755</v>
      </c>
      <c r="CH7" s="305">
        <v>1773</v>
      </c>
      <c r="CI7" s="305">
        <v>1765</v>
      </c>
      <c r="CJ7" s="201">
        <v>1694</v>
      </c>
      <c r="CK7" s="201">
        <v>1663</v>
      </c>
      <c r="CL7" s="201">
        <v>1756</v>
      </c>
      <c r="CM7" s="201">
        <v>1733</v>
      </c>
      <c r="CN7" s="201">
        <v>1689</v>
      </c>
      <c r="CO7" s="201">
        <v>1689</v>
      </c>
      <c r="CP7" s="201">
        <v>1723</v>
      </c>
      <c r="CQ7" s="201">
        <v>1813</v>
      </c>
      <c r="CR7" s="201">
        <v>1824</v>
      </c>
      <c r="CS7" s="201">
        <v>1827</v>
      </c>
      <c r="CT7" s="201">
        <v>1863</v>
      </c>
      <c r="CU7" s="201">
        <v>1890</v>
      </c>
      <c r="CV7" s="305">
        <v>1884</v>
      </c>
      <c r="CW7" s="305">
        <v>1961</v>
      </c>
      <c r="CX7" s="305">
        <v>1997</v>
      </c>
      <c r="CY7" s="305">
        <v>2041</v>
      </c>
      <c r="CZ7" s="305">
        <v>2044</v>
      </c>
      <c r="DA7" s="305">
        <v>2062</v>
      </c>
      <c r="DB7" s="305">
        <v>2088</v>
      </c>
      <c r="DC7" s="305">
        <v>2143</v>
      </c>
      <c r="DD7" s="305">
        <v>2199</v>
      </c>
      <c r="DE7" s="305">
        <v>2208</v>
      </c>
      <c r="DF7" s="305">
        <v>2220</v>
      </c>
      <c r="DG7" s="305">
        <v>2247</v>
      </c>
      <c r="DH7" s="201">
        <v>2249</v>
      </c>
      <c r="DI7" s="201">
        <v>2335</v>
      </c>
      <c r="DJ7" s="201">
        <v>2347</v>
      </c>
      <c r="DK7" s="201">
        <v>2417</v>
      </c>
      <c r="DL7" s="201">
        <v>2411</v>
      </c>
      <c r="DM7" s="201">
        <v>2487</v>
      </c>
      <c r="DN7" s="201">
        <v>2277</v>
      </c>
      <c r="DO7" s="201">
        <v>2281</v>
      </c>
      <c r="DP7" s="201">
        <v>2301</v>
      </c>
      <c r="DQ7" s="201">
        <v>2285</v>
      </c>
      <c r="DR7" s="201">
        <v>2310</v>
      </c>
      <c r="DS7" s="201">
        <v>2292</v>
      </c>
      <c r="DT7" s="305">
        <v>2209</v>
      </c>
      <c r="DU7" s="305">
        <v>2235</v>
      </c>
      <c r="DV7" s="305">
        <v>2284</v>
      </c>
      <c r="DW7" s="305">
        <v>2360</v>
      </c>
      <c r="DX7" s="305">
        <v>2360</v>
      </c>
      <c r="DY7" s="305">
        <v>2353</v>
      </c>
      <c r="DZ7" s="305">
        <v>2340</v>
      </c>
      <c r="EA7" s="305">
        <v>2320</v>
      </c>
      <c r="EB7" s="305">
        <v>2303</v>
      </c>
      <c r="EC7" s="305">
        <v>2362</v>
      </c>
      <c r="ED7" s="305">
        <v>2395</v>
      </c>
      <c r="EE7" s="305">
        <v>2352</v>
      </c>
      <c r="EF7" s="201">
        <v>2243</v>
      </c>
      <c r="EG7" s="201">
        <v>2289</v>
      </c>
      <c r="EH7" s="201">
        <v>2335</v>
      </c>
      <c r="EI7" s="201">
        <v>2331</v>
      </c>
      <c r="EJ7" s="201">
        <v>2325</v>
      </c>
      <c r="EK7" s="201">
        <v>2322</v>
      </c>
      <c r="EL7" s="201">
        <v>2327</v>
      </c>
      <c r="EM7" s="201">
        <v>2350</v>
      </c>
      <c r="EN7" s="201">
        <v>2359</v>
      </c>
      <c r="EO7" s="201">
        <v>2350</v>
      </c>
      <c r="EP7" s="201">
        <v>2327</v>
      </c>
      <c r="EQ7" s="201">
        <v>2301</v>
      </c>
      <c r="ER7" s="201">
        <v>2230</v>
      </c>
      <c r="ES7" s="201">
        <v>2202</v>
      </c>
      <c r="ET7" s="201">
        <v>2204</v>
      </c>
      <c r="EU7" s="201">
        <v>2213</v>
      </c>
      <c r="EV7" s="201">
        <v>2197</v>
      </c>
      <c r="EW7" s="201">
        <v>2197</v>
      </c>
      <c r="EX7" s="315">
        <v>0</v>
      </c>
      <c r="EY7" s="316">
        <v>100</v>
      </c>
      <c r="EZ7" s="315">
        <v>-104</v>
      </c>
      <c r="FA7" s="316">
        <v>95.480225988700596</v>
      </c>
      <c r="FB7" s="885" t="s">
        <v>857</v>
      </c>
      <c r="FC7" s="886"/>
      <c r="FE7" s="319" t="s">
        <v>348</v>
      </c>
      <c r="FF7" s="320">
        <v>3398694</v>
      </c>
      <c r="FG7" s="321">
        <v>3611664</v>
      </c>
      <c r="FH7" s="321">
        <v>3678533</v>
      </c>
      <c r="FI7" s="321">
        <v>3762794</v>
      </c>
      <c r="FJ7" s="321">
        <v>3887980</v>
      </c>
      <c r="FK7" s="321">
        <v>4081087</v>
      </c>
      <c r="FL7" s="321">
        <v>4245292</v>
      </c>
      <c r="FM7" s="326">
        <v>4048714</v>
      </c>
      <c r="FN7" s="326">
        <v>4036413</v>
      </c>
      <c r="FO7" s="326">
        <v>4039681</v>
      </c>
    </row>
    <row r="8" spans="1:171" ht="15" customHeight="1" outlineLevel="2">
      <c r="A8" s="335">
        <v>579</v>
      </c>
      <c r="B8" s="336" t="s">
        <v>531</v>
      </c>
      <c r="C8" s="335" t="s">
        <v>556</v>
      </c>
      <c r="D8" s="305">
        <v>15869</v>
      </c>
      <c r="E8" s="305">
        <v>16095</v>
      </c>
      <c r="F8" s="305">
        <v>16356</v>
      </c>
      <c r="G8" s="305">
        <v>16522</v>
      </c>
      <c r="H8" s="305">
        <v>16719</v>
      </c>
      <c r="I8" s="305">
        <v>17193</v>
      </c>
      <c r="J8" s="305">
        <v>16973</v>
      </c>
      <c r="K8" s="305">
        <v>16760</v>
      </c>
      <c r="L8" s="305">
        <v>16499</v>
      </c>
      <c r="M8" s="305">
        <v>16581</v>
      </c>
      <c r="N8" s="305">
        <v>16688</v>
      </c>
      <c r="O8" s="305">
        <v>16443</v>
      </c>
      <c r="P8" s="305">
        <v>15376</v>
      </c>
      <c r="Q8" s="305">
        <v>15463</v>
      </c>
      <c r="R8" s="305">
        <v>15783</v>
      </c>
      <c r="S8" s="305">
        <v>15799</v>
      </c>
      <c r="T8" s="305">
        <v>16719</v>
      </c>
      <c r="U8" s="305">
        <v>16693</v>
      </c>
      <c r="V8" s="305">
        <v>16834</v>
      </c>
      <c r="W8" s="305">
        <v>17796</v>
      </c>
      <c r="X8" s="305">
        <v>18114</v>
      </c>
      <c r="Y8" s="305">
        <v>18370</v>
      </c>
      <c r="Z8" s="305">
        <v>17759</v>
      </c>
      <c r="AA8" s="305">
        <v>17189</v>
      </c>
      <c r="AB8" s="305">
        <v>16095</v>
      </c>
      <c r="AC8" s="305">
        <v>15598</v>
      </c>
      <c r="AD8" s="305">
        <v>15780</v>
      </c>
      <c r="AE8" s="305">
        <v>16080</v>
      </c>
      <c r="AF8" s="305">
        <v>16006</v>
      </c>
      <c r="AG8" s="305">
        <v>16577</v>
      </c>
      <c r="AH8" s="305">
        <v>17641</v>
      </c>
      <c r="AI8" s="305">
        <v>18058</v>
      </c>
      <c r="AJ8" s="305">
        <v>18129</v>
      </c>
      <c r="AK8" s="305">
        <v>17932</v>
      </c>
      <c r="AL8" s="305">
        <v>16686</v>
      </c>
      <c r="AM8" s="305">
        <v>17081</v>
      </c>
      <c r="AN8" s="305">
        <v>16736</v>
      </c>
      <c r="AO8" s="305">
        <v>15682</v>
      </c>
      <c r="AP8" s="305">
        <v>15978</v>
      </c>
      <c r="AQ8" s="305">
        <v>16891</v>
      </c>
      <c r="AR8" s="305">
        <v>17047</v>
      </c>
      <c r="AS8" s="305">
        <v>17711</v>
      </c>
      <c r="AT8" s="305">
        <v>18215</v>
      </c>
      <c r="AU8" s="305">
        <v>18406</v>
      </c>
      <c r="AV8" s="305">
        <v>18369</v>
      </c>
      <c r="AW8" s="305">
        <v>18589</v>
      </c>
      <c r="AX8" s="305">
        <v>18617</v>
      </c>
      <c r="AY8" s="305">
        <v>18890</v>
      </c>
      <c r="AZ8" s="305">
        <v>18816</v>
      </c>
      <c r="BA8" s="305">
        <v>18612</v>
      </c>
      <c r="BB8" s="305">
        <v>18712</v>
      </c>
      <c r="BC8" s="305">
        <v>18336</v>
      </c>
      <c r="BD8" s="305">
        <v>18144</v>
      </c>
      <c r="BE8" s="305">
        <v>18320</v>
      </c>
      <c r="BF8" s="305">
        <v>18780</v>
      </c>
      <c r="BG8" s="305">
        <v>18522</v>
      </c>
      <c r="BH8" s="305">
        <v>17938</v>
      </c>
      <c r="BI8" s="305">
        <v>17667</v>
      </c>
      <c r="BJ8" s="305">
        <v>17060</v>
      </c>
      <c r="BK8" s="305">
        <v>17451</v>
      </c>
      <c r="BL8" s="201">
        <v>17301</v>
      </c>
      <c r="BM8" s="201">
        <v>16946</v>
      </c>
      <c r="BN8" s="201">
        <v>16782</v>
      </c>
      <c r="BO8" s="201">
        <v>16805</v>
      </c>
      <c r="BP8" s="201">
        <v>16492</v>
      </c>
      <c r="BQ8" s="201">
        <v>16527</v>
      </c>
      <c r="BR8" s="201">
        <v>16334</v>
      </c>
      <c r="BS8" s="201">
        <v>16522</v>
      </c>
      <c r="BT8" s="201">
        <v>16811</v>
      </c>
      <c r="BU8" s="201">
        <v>16557</v>
      </c>
      <c r="BV8" s="201">
        <v>16649</v>
      </c>
      <c r="BW8" s="201">
        <v>16642</v>
      </c>
      <c r="BX8" s="305">
        <v>16264</v>
      </c>
      <c r="BY8" s="305">
        <v>15999</v>
      </c>
      <c r="BZ8" s="305">
        <v>15944</v>
      </c>
      <c r="CA8" s="305">
        <v>15925</v>
      </c>
      <c r="CB8" s="305">
        <v>15944</v>
      </c>
      <c r="CC8" s="305">
        <v>16099</v>
      </c>
      <c r="CD8" s="305">
        <v>16107</v>
      </c>
      <c r="CE8" s="305">
        <v>16067</v>
      </c>
      <c r="CF8" s="305">
        <v>15745</v>
      </c>
      <c r="CG8" s="305">
        <v>16025</v>
      </c>
      <c r="CH8" s="305">
        <v>16138</v>
      </c>
      <c r="CI8" s="305">
        <v>16204</v>
      </c>
      <c r="CJ8" s="201">
        <v>15500</v>
      </c>
      <c r="CK8" s="201">
        <v>15205</v>
      </c>
      <c r="CL8" s="201">
        <v>15322</v>
      </c>
      <c r="CM8" s="201">
        <v>15159</v>
      </c>
      <c r="CN8" s="201">
        <v>14713</v>
      </c>
      <c r="CO8" s="201">
        <v>14689</v>
      </c>
      <c r="CP8" s="201">
        <v>14818</v>
      </c>
      <c r="CQ8" s="201">
        <v>15373</v>
      </c>
      <c r="CR8" s="201">
        <v>15539</v>
      </c>
      <c r="CS8" s="201">
        <v>15928</v>
      </c>
      <c r="CT8" s="201">
        <v>16118</v>
      </c>
      <c r="CU8" s="201">
        <v>16278</v>
      </c>
      <c r="CV8" s="305">
        <v>16124</v>
      </c>
      <c r="CW8" s="305">
        <v>16393</v>
      </c>
      <c r="CX8" s="305">
        <v>16702</v>
      </c>
      <c r="CY8" s="305">
        <v>16900</v>
      </c>
      <c r="CZ8" s="305">
        <v>17207</v>
      </c>
      <c r="DA8" s="305">
        <v>17295</v>
      </c>
      <c r="DB8" s="305">
        <v>17327</v>
      </c>
      <c r="DC8" s="305">
        <v>17338</v>
      </c>
      <c r="DD8" s="305">
        <v>17204</v>
      </c>
      <c r="DE8" s="305">
        <v>17319</v>
      </c>
      <c r="DF8" s="305">
        <v>17402</v>
      </c>
      <c r="DG8" s="305">
        <v>17501</v>
      </c>
      <c r="DH8" s="201">
        <v>17282</v>
      </c>
      <c r="DI8" s="201">
        <v>17378</v>
      </c>
      <c r="DJ8" s="201">
        <v>17339</v>
      </c>
      <c r="DK8" s="201">
        <v>17611</v>
      </c>
      <c r="DL8" s="201">
        <v>17531</v>
      </c>
      <c r="DM8" s="201">
        <v>17530</v>
      </c>
      <c r="DN8" s="201">
        <v>15701</v>
      </c>
      <c r="DO8" s="201">
        <v>15754</v>
      </c>
      <c r="DP8" s="201">
        <v>15828</v>
      </c>
      <c r="DQ8" s="201">
        <v>15754</v>
      </c>
      <c r="DR8" s="201">
        <v>15819</v>
      </c>
      <c r="DS8" s="201">
        <v>15809</v>
      </c>
      <c r="DT8" s="305">
        <v>15378</v>
      </c>
      <c r="DU8" s="305">
        <v>15303</v>
      </c>
      <c r="DV8" s="305">
        <v>15543</v>
      </c>
      <c r="DW8" s="305">
        <v>15600</v>
      </c>
      <c r="DX8" s="305">
        <v>15684</v>
      </c>
      <c r="DY8" s="305">
        <v>15617</v>
      </c>
      <c r="DZ8" s="305">
        <v>15654</v>
      </c>
      <c r="EA8" s="305">
        <v>15672</v>
      </c>
      <c r="EB8" s="305">
        <v>15754</v>
      </c>
      <c r="EC8" s="305">
        <v>15728</v>
      </c>
      <c r="ED8" s="305">
        <v>15875</v>
      </c>
      <c r="EE8" s="305">
        <v>15565</v>
      </c>
      <c r="EF8" s="201">
        <v>14987</v>
      </c>
      <c r="EG8" s="201">
        <v>15025</v>
      </c>
      <c r="EH8" s="201">
        <v>15091</v>
      </c>
      <c r="EI8" s="201">
        <v>15294</v>
      </c>
      <c r="EJ8" s="201">
        <v>15285</v>
      </c>
      <c r="EK8" s="201">
        <v>15556</v>
      </c>
      <c r="EL8" s="201">
        <v>15377</v>
      </c>
      <c r="EM8" s="201">
        <v>15387</v>
      </c>
      <c r="EN8" s="201">
        <v>15436</v>
      </c>
      <c r="EO8" s="201">
        <v>15418</v>
      </c>
      <c r="EP8" s="201">
        <v>15518</v>
      </c>
      <c r="EQ8" s="201">
        <v>15458</v>
      </c>
      <c r="ER8" s="201">
        <v>14806</v>
      </c>
      <c r="ES8" s="201">
        <v>14842</v>
      </c>
      <c r="ET8" s="201">
        <v>14837</v>
      </c>
      <c r="EU8" s="201">
        <v>15062</v>
      </c>
      <c r="EV8" s="201">
        <v>15089</v>
      </c>
      <c r="EW8" s="201">
        <v>15152</v>
      </c>
      <c r="EX8" s="315">
        <v>63</v>
      </c>
      <c r="EY8" s="316">
        <v>100.41752269865501</v>
      </c>
      <c r="EZ8" s="315">
        <v>-306</v>
      </c>
      <c r="FA8" s="316">
        <v>98.020442489325902</v>
      </c>
      <c r="FB8" s="31"/>
      <c r="FC8" s="313" t="s">
        <v>858</v>
      </c>
      <c r="FE8" s="319" t="s">
        <v>671</v>
      </c>
      <c r="FF8" s="320">
        <v>3448626</v>
      </c>
      <c r="FG8" s="321">
        <v>3686024</v>
      </c>
      <c r="FH8" s="321">
        <v>3710863</v>
      </c>
      <c r="FI8" s="321">
        <v>3800490</v>
      </c>
      <c r="FJ8" s="321">
        <v>3904336</v>
      </c>
      <c r="FK8" s="321">
        <v>4124926</v>
      </c>
      <c r="FL8" s="321">
        <v>4202885</v>
      </c>
      <c r="FM8" s="326">
        <v>4083123</v>
      </c>
      <c r="FN8" s="326">
        <v>4048298</v>
      </c>
      <c r="FO8" s="326">
        <v>4066762</v>
      </c>
    </row>
    <row r="9" spans="1:171" ht="15" customHeight="1" outlineLevel="2">
      <c r="A9" s="335">
        <v>585</v>
      </c>
      <c r="B9" s="336" t="s">
        <v>531</v>
      </c>
      <c r="C9" s="335" t="s">
        <v>439</v>
      </c>
      <c r="D9" s="305">
        <v>3794</v>
      </c>
      <c r="E9" s="305">
        <v>3801</v>
      </c>
      <c r="F9" s="305">
        <v>3840</v>
      </c>
      <c r="G9" s="305">
        <v>3807</v>
      </c>
      <c r="H9" s="305">
        <v>3906</v>
      </c>
      <c r="I9" s="305">
        <v>4021</v>
      </c>
      <c r="J9" s="305">
        <v>3907</v>
      </c>
      <c r="K9" s="305">
        <v>3833</v>
      </c>
      <c r="L9" s="305">
        <v>3792</v>
      </c>
      <c r="M9" s="305">
        <v>3707</v>
      </c>
      <c r="N9" s="305">
        <v>3743</v>
      </c>
      <c r="O9" s="305">
        <v>3778</v>
      </c>
      <c r="P9" s="305">
        <v>3580</v>
      </c>
      <c r="Q9" s="305">
        <v>3615</v>
      </c>
      <c r="R9" s="305">
        <v>3821</v>
      </c>
      <c r="S9" s="305">
        <v>3879</v>
      </c>
      <c r="T9" s="305">
        <v>3906</v>
      </c>
      <c r="U9" s="305">
        <v>3772</v>
      </c>
      <c r="V9" s="305">
        <v>3781</v>
      </c>
      <c r="W9" s="305">
        <v>3899</v>
      </c>
      <c r="X9" s="305">
        <v>3966</v>
      </c>
      <c r="Y9" s="305">
        <v>4020</v>
      </c>
      <c r="Z9" s="305">
        <v>3960</v>
      </c>
      <c r="AA9" s="305">
        <v>3759</v>
      </c>
      <c r="AB9" s="305">
        <v>3724</v>
      </c>
      <c r="AC9" s="305">
        <v>3608</v>
      </c>
      <c r="AD9" s="305">
        <v>3609</v>
      </c>
      <c r="AE9" s="305">
        <v>3696</v>
      </c>
      <c r="AF9" s="305">
        <v>3751</v>
      </c>
      <c r="AG9" s="305">
        <v>3942</v>
      </c>
      <c r="AH9" s="305">
        <v>4181</v>
      </c>
      <c r="AI9" s="305">
        <v>4225</v>
      </c>
      <c r="AJ9" s="305">
        <v>4252</v>
      </c>
      <c r="AK9" s="305">
        <v>4252</v>
      </c>
      <c r="AL9" s="305">
        <v>3994</v>
      </c>
      <c r="AM9" s="305">
        <v>4081</v>
      </c>
      <c r="AN9" s="305">
        <v>3945</v>
      </c>
      <c r="AO9" s="305">
        <v>3785</v>
      </c>
      <c r="AP9" s="305">
        <v>3649</v>
      </c>
      <c r="AQ9" s="305">
        <v>3720</v>
      </c>
      <c r="AR9" s="305">
        <v>3754</v>
      </c>
      <c r="AS9" s="305">
        <v>3872</v>
      </c>
      <c r="AT9" s="305">
        <v>3909</v>
      </c>
      <c r="AU9" s="305">
        <v>3902</v>
      </c>
      <c r="AV9" s="305">
        <v>3849</v>
      </c>
      <c r="AW9" s="305">
        <v>3863</v>
      </c>
      <c r="AX9" s="305">
        <v>3795</v>
      </c>
      <c r="AY9" s="305">
        <v>3837</v>
      </c>
      <c r="AZ9" s="305">
        <v>3751</v>
      </c>
      <c r="BA9" s="305">
        <v>3707</v>
      </c>
      <c r="BB9" s="305">
        <v>3675</v>
      </c>
      <c r="BC9" s="305">
        <v>3578</v>
      </c>
      <c r="BD9" s="305">
        <v>3574</v>
      </c>
      <c r="BE9" s="305">
        <v>3577</v>
      </c>
      <c r="BF9" s="305">
        <v>3632</v>
      </c>
      <c r="BG9" s="305">
        <v>3646</v>
      </c>
      <c r="BH9" s="305">
        <v>3569</v>
      </c>
      <c r="BI9" s="305">
        <v>3543</v>
      </c>
      <c r="BJ9" s="305">
        <v>3469</v>
      </c>
      <c r="BK9" s="305">
        <v>3501</v>
      </c>
      <c r="BL9" s="201">
        <v>3448</v>
      </c>
      <c r="BM9" s="201">
        <v>3271</v>
      </c>
      <c r="BN9" s="201">
        <v>3283</v>
      </c>
      <c r="BO9" s="201">
        <v>3229</v>
      </c>
      <c r="BP9" s="201">
        <v>3157</v>
      </c>
      <c r="BQ9" s="201">
        <v>3183</v>
      </c>
      <c r="BR9" s="201">
        <v>3094</v>
      </c>
      <c r="BS9" s="201">
        <v>3070</v>
      </c>
      <c r="BT9" s="201">
        <v>3106</v>
      </c>
      <c r="BU9" s="201">
        <v>3078</v>
      </c>
      <c r="BV9" s="201">
        <v>3020</v>
      </c>
      <c r="BW9" s="201">
        <v>2973</v>
      </c>
      <c r="BX9" s="305">
        <v>2837</v>
      </c>
      <c r="BY9" s="305">
        <v>2766</v>
      </c>
      <c r="BZ9" s="305">
        <v>2815</v>
      </c>
      <c r="CA9" s="305">
        <v>2800</v>
      </c>
      <c r="CB9" s="305">
        <v>2793</v>
      </c>
      <c r="CC9" s="305">
        <v>2833</v>
      </c>
      <c r="CD9" s="305">
        <v>2863</v>
      </c>
      <c r="CE9" s="305">
        <v>2923</v>
      </c>
      <c r="CF9" s="305">
        <v>2817</v>
      </c>
      <c r="CG9" s="305">
        <v>2811</v>
      </c>
      <c r="CH9" s="305">
        <v>2837</v>
      </c>
      <c r="CI9" s="305">
        <v>2820</v>
      </c>
      <c r="CJ9" s="201">
        <v>2751</v>
      </c>
      <c r="CK9" s="201">
        <v>2736</v>
      </c>
      <c r="CL9" s="201">
        <v>2778</v>
      </c>
      <c r="CM9" s="201">
        <v>2756</v>
      </c>
      <c r="CN9" s="201">
        <v>2665</v>
      </c>
      <c r="CO9" s="201">
        <v>2641</v>
      </c>
      <c r="CP9" s="201">
        <v>2753</v>
      </c>
      <c r="CQ9" s="201">
        <v>2914</v>
      </c>
      <c r="CR9" s="201">
        <v>2942</v>
      </c>
      <c r="CS9" s="201">
        <v>2946</v>
      </c>
      <c r="CT9" s="201">
        <v>3036</v>
      </c>
      <c r="CU9" s="201">
        <v>3140</v>
      </c>
      <c r="CV9" s="305">
        <v>3046</v>
      </c>
      <c r="CW9" s="305">
        <v>3086</v>
      </c>
      <c r="CX9" s="305">
        <v>3176</v>
      </c>
      <c r="CY9" s="305">
        <v>3187</v>
      </c>
      <c r="CZ9" s="305">
        <v>3261</v>
      </c>
      <c r="DA9" s="305">
        <v>3221</v>
      </c>
      <c r="DB9" s="305">
        <v>3192</v>
      </c>
      <c r="DC9" s="305">
        <v>3210</v>
      </c>
      <c r="DD9" s="305">
        <v>3200</v>
      </c>
      <c r="DE9" s="305">
        <v>3237</v>
      </c>
      <c r="DF9" s="305">
        <v>3235</v>
      </c>
      <c r="DG9" s="305">
        <v>3238</v>
      </c>
      <c r="DH9" s="201">
        <v>3170</v>
      </c>
      <c r="DI9" s="201">
        <v>3159</v>
      </c>
      <c r="DJ9" s="201">
        <v>3190</v>
      </c>
      <c r="DK9" s="201">
        <v>3272</v>
      </c>
      <c r="DL9" s="201">
        <v>3303</v>
      </c>
      <c r="DM9" s="201">
        <v>3347</v>
      </c>
      <c r="DN9" s="201">
        <v>2962</v>
      </c>
      <c r="DO9" s="201">
        <v>2959</v>
      </c>
      <c r="DP9" s="201">
        <v>3013</v>
      </c>
      <c r="DQ9" s="201">
        <v>3039</v>
      </c>
      <c r="DR9" s="201">
        <v>3037</v>
      </c>
      <c r="DS9" s="201">
        <v>3058</v>
      </c>
      <c r="DT9" s="305">
        <v>2945</v>
      </c>
      <c r="DU9" s="305">
        <v>2953</v>
      </c>
      <c r="DV9" s="305">
        <v>3068</v>
      </c>
      <c r="DW9" s="305">
        <v>3089</v>
      </c>
      <c r="DX9" s="305">
        <v>3113</v>
      </c>
      <c r="DY9" s="305">
        <v>3164</v>
      </c>
      <c r="DZ9" s="305">
        <v>3039</v>
      </c>
      <c r="EA9" s="305">
        <v>2987</v>
      </c>
      <c r="EB9" s="305">
        <v>2974</v>
      </c>
      <c r="EC9" s="305">
        <v>2975</v>
      </c>
      <c r="ED9" s="305">
        <v>2990</v>
      </c>
      <c r="EE9" s="305">
        <v>2976</v>
      </c>
      <c r="EF9" s="201">
        <v>2881</v>
      </c>
      <c r="EG9" s="201">
        <v>2768</v>
      </c>
      <c r="EH9" s="201">
        <v>2730</v>
      </c>
      <c r="EI9" s="201">
        <v>2786</v>
      </c>
      <c r="EJ9" s="201">
        <v>2810</v>
      </c>
      <c r="EK9" s="201">
        <v>2794</v>
      </c>
      <c r="EL9" s="201">
        <v>2723</v>
      </c>
      <c r="EM9" s="201">
        <v>2669</v>
      </c>
      <c r="EN9" s="201">
        <v>2654</v>
      </c>
      <c r="EO9" s="201">
        <v>2702</v>
      </c>
      <c r="EP9" s="201">
        <v>2697</v>
      </c>
      <c r="EQ9" s="201">
        <v>2695</v>
      </c>
      <c r="ER9" s="201">
        <v>2529</v>
      </c>
      <c r="ES9" s="201">
        <v>2452</v>
      </c>
      <c r="ET9" s="201">
        <v>2552</v>
      </c>
      <c r="EU9" s="201">
        <v>2609</v>
      </c>
      <c r="EV9" s="201">
        <v>2616</v>
      </c>
      <c r="EW9" s="201">
        <v>2679</v>
      </c>
      <c r="EX9" s="315">
        <v>63</v>
      </c>
      <c r="EY9" s="316">
        <v>102.408256880734</v>
      </c>
      <c r="EZ9" s="315">
        <v>-16</v>
      </c>
      <c r="FA9" s="316">
        <v>99.406307977736503</v>
      </c>
      <c r="FB9" s="31"/>
      <c r="FC9" s="313" t="s">
        <v>859</v>
      </c>
      <c r="FE9" s="319" t="s">
        <v>672</v>
      </c>
      <c r="FF9" s="320">
        <v>3493876</v>
      </c>
      <c r="FG9" s="321">
        <v>3662702</v>
      </c>
      <c r="FH9" s="321">
        <v>3715073</v>
      </c>
      <c r="FI9" s="321">
        <v>3833034</v>
      </c>
      <c r="FJ9" s="321">
        <v>3842281</v>
      </c>
      <c r="FK9" s="321">
        <v>4159698</v>
      </c>
      <c r="FL9" s="321">
        <v>4223530</v>
      </c>
      <c r="FM9" s="326">
        <v>4095014</v>
      </c>
      <c r="FN9" s="326">
        <v>4059885</v>
      </c>
      <c r="FO9" s="326">
        <v>4069750</v>
      </c>
    </row>
    <row r="10" spans="1:171" ht="15" customHeight="1" outlineLevel="2">
      <c r="A10" s="335">
        <v>591</v>
      </c>
      <c r="B10" s="336" t="s">
        <v>531</v>
      </c>
      <c r="C10" s="335" t="s">
        <v>440</v>
      </c>
      <c r="D10" s="305">
        <v>843</v>
      </c>
      <c r="E10" s="305">
        <v>640</v>
      </c>
      <c r="F10" s="305">
        <v>656</v>
      </c>
      <c r="G10" s="305">
        <v>661</v>
      </c>
      <c r="H10" s="305">
        <v>708</v>
      </c>
      <c r="I10" s="305">
        <v>726</v>
      </c>
      <c r="J10" s="305">
        <v>764</v>
      </c>
      <c r="K10" s="305">
        <v>792</v>
      </c>
      <c r="L10" s="305">
        <v>786</v>
      </c>
      <c r="M10" s="305">
        <v>805</v>
      </c>
      <c r="N10" s="305">
        <v>801</v>
      </c>
      <c r="O10" s="305">
        <v>805</v>
      </c>
      <c r="P10" s="305">
        <v>826</v>
      </c>
      <c r="Q10" s="305">
        <v>839</v>
      </c>
      <c r="R10" s="305">
        <v>860</v>
      </c>
      <c r="S10" s="305">
        <v>835</v>
      </c>
      <c r="T10" s="305">
        <v>708</v>
      </c>
      <c r="U10" s="305">
        <v>1070</v>
      </c>
      <c r="V10" s="305">
        <v>1087</v>
      </c>
      <c r="W10" s="305">
        <v>1157</v>
      </c>
      <c r="X10" s="305">
        <v>1176</v>
      </c>
      <c r="Y10" s="305">
        <v>1247</v>
      </c>
      <c r="Z10" s="305">
        <v>1265</v>
      </c>
      <c r="AA10" s="305">
        <v>1259</v>
      </c>
      <c r="AB10" s="305">
        <v>1245</v>
      </c>
      <c r="AC10" s="305">
        <v>1280</v>
      </c>
      <c r="AD10" s="305">
        <v>1333</v>
      </c>
      <c r="AE10" s="305">
        <v>1346</v>
      </c>
      <c r="AF10" s="305">
        <v>1313</v>
      </c>
      <c r="AG10" s="305">
        <v>1360</v>
      </c>
      <c r="AH10" s="305">
        <v>1458</v>
      </c>
      <c r="AI10" s="305">
        <v>1445</v>
      </c>
      <c r="AJ10" s="305">
        <v>1463</v>
      </c>
      <c r="AK10" s="305">
        <v>1421</v>
      </c>
      <c r="AL10" s="305">
        <v>1346</v>
      </c>
      <c r="AM10" s="305">
        <v>1407</v>
      </c>
      <c r="AN10" s="305">
        <v>2006</v>
      </c>
      <c r="AO10" s="305">
        <v>1945</v>
      </c>
      <c r="AP10" s="305">
        <v>1901</v>
      </c>
      <c r="AQ10" s="305">
        <v>1938</v>
      </c>
      <c r="AR10" s="305">
        <v>1951</v>
      </c>
      <c r="AS10" s="305">
        <v>2173</v>
      </c>
      <c r="AT10" s="305">
        <v>2292</v>
      </c>
      <c r="AU10" s="305">
        <v>2366</v>
      </c>
      <c r="AV10" s="305">
        <v>2406</v>
      </c>
      <c r="AW10" s="305">
        <v>2424</v>
      </c>
      <c r="AX10" s="305">
        <v>2435</v>
      </c>
      <c r="AY10" s="305">
        <v>2361</v>
      </c>
      <c r="AZ10" s="305">
        <v>2320</v>
      </c>
      <c r="BA10" s="305">
        <v>2353</v>
      </c>
      <c r="BB10" s="305">
        <v>2429</v>
      </c>
      <c r="BC10" s="305">
        <v>2348</v>
      </c>
      <c r="BD10" s="305">
        <v>2338</v>
      </c>
      <c r="BE10" s="305">
        <v>2362</v>
      </c>
      <c r="BF10" s="305">
        <v>2344</v>
      </c>
      <c r="BG10" s="305">
        <v>2337</v>
      </c>
      <c r="BH10" s="305">
        <v>2392</v>
      </c>
      <c r="BI10" s="305">
        <v>2394</v>
      </c>
      <c r="BJ10" s="305">
        <v>2474</v>
      </c>
      <c r="BK10" s="305">
        <v>2698</v>
      </c>
      <c r="BL10" s="201">
        <v>2796</v>
      </c>
      <c r="BM10" s="201">
        <v>2877</v>
      </c>
      <c r="BN10" s="201">
        <v>3023</v>
      </c>
      <c r="BO10" s="201">
        <v>3114</v>
      </c>
      <c r="BP10" s="201">
        <v>3131</v>
      </c>
      <c r="BQ10" s="201">
        <v>3230</v>
      </c>
      <c r="BR10" s="201">
        <v>3214</v>
      </c>
      <c r="BS10" s="201">
        <v>3270</v>
      </c>
      <c r="BT10" s="201">
        <v>3245</v>
      </c>
      <c r="BU10" s="201">
        <v>3228</v>
      </c>
      <c r="BV10" s="201">
        <v>3240</v>
      </c>
      <c r="BW10" s="201">
        <v>3247</v>
      </c>
      <c r="BX10" s="305">
        <v>3217</v>
      </c>
      <c r="BY10" s="305">
        <v>3395</v>
      </c>
      <c r="BZ10" s="305">
        <v>3496</v>
      </c>
      <c r="CA10" s="305">
        <v>3509</v>
      </c>
      <c r="CB10" s="305">
        <v>3562</v>
      </c>
      <c r="CC10" s="305">
        <v>3644</v>
      </c>
      <c r="CD10" s="305">
        <v>3677</v>
      </c>
      <c r="CE10" s="305">
        <v>3803</v>
      </c>
      <c r="CF10" s="305">
        <v>3749</v>
      </c>
      <c r="CG10" s="305">
        <v>3788</v>
      </c>
      <c r="CH10" s="305">
        <v>3813</v>
      </c>
      <c r="CI10" s="305">
        <v>3822</v>
      </c>
      <c r="CJ10" s="201">
        <v>3702</v>
      </c>
      <c r="CK10" s="201">
        <v>3645</v>
      </c>
      <c r="CL10" s="201">
        <v>3717</v>
      </c>
      <c r="CM10" s="201">
        <v>3673</v>
      </c>
      <c r="CN10" s="201">
        <v>3433</v>
      </c>
      <c r="CO10" s="201">
        <v>3426</v>
      </c>
      <c r="CP10" s="201">
        <v>3516</v>
      </c>
      <c r="CQ10" s="201">
        <v>3759</v>
      </c>
      <c r="CR10" s="201">
        <v>3846</v>
      </c>
      <c r="CS10" s="201">
        <v>3907</v>
      </c>
      <c r="CT10" s="201">
        <v>4039</v>
      </c>
      <c r="CU10" s="201">
        <v>4160</v>
      </c>
      <c r="CV10" s="305">
        <v>4156</v>
      </c>
      <c r="CW10" s="305">
        <v>4316</v>
      </c>
      <c r="CX10" s="305">
        <v>4415</v>
      </c>
      <c r="CY10" s="305">
        <v>4479</v>
      </c>
      <c r="CZ10" s="305">
        <v>4509</v>
      </c>
      <c r="DA10" s="305">
        <v>4506</v>
      </c>
      <c r="DB10" s="305">
        <v>4571</v>
      </c>
      <c r="DC10" s="305">
        <v>4634</v>
      </c>
      <c r="DD10" s="305">
        <v>4670</v>
      </c>
      <c r="DE10" s="305">
        <v>4790</v>
      </c>
      <c r="DF10" s="305">
        <v>4791</v>
      </c>
      <c r="DG10" s="305">
        <v>4817</v>
      </c>
      <c r="DH10" s="201">
        <v>4770</v>
      </c>
      <c r="DI10" s="201">
        <v>4842</v>
      </c>
      <c r="DJ10" s="201">
        <v>4849</v>
      </c>
      <c r="DK10" s="201">
        <v>4884</v>
      </c>
      <c r="DL10" s="201">
        <v>4956</v>
      </c>
      <c r="DM10" s="201">
        <v>4983</v>
      </c>
      <c r="DN10" s="201">
        <v>4409</v>
      </c>
      <c r="DO10" s="201">
        <v>4443</v>
      </c>
      <c r="DP10" s="201">
        <v>4428</v>
      </c>
      <c r="DQ10" s="201">
        <v>4436</v>
      </c>
      <c r="DR10" s="201">
        <v>4291</v>
      </c>
      <c r="DS10" s="201">
        <v>4221</v>
      </c>
      <c r="DT10" s="305">
        <v>4090</v>
      </c>
      <c r="DU10" s="305">
        <v>4002</v>
      </c>
      <c r="DV10" s="305">
        <v>4014</v>
      </c>
      <c r="DW10" s="305">
        <v>4147</v>
      </c>
      <c r="DX10" s="305">
        <v>4192</v>
      </c>
      <c r="DY10" s="305">
        <v>4206</v>
      </c>
      <c r="DZ10" s="305">
        <v>4157</v>
      </c>
      <c r="EA10" s="305">
        <v>4164</v>
      </c>
      <c r="EB10" s="305">
        <v>4243</v>
      </c>
      <c r="EC10" s="305">
        <v>4283</v>
      </c>
      <c r="ED10" s="305">
        <v>4239</v>
      </c>
      <c r="EE10" s="305">
        <v>4179</v>
      </c>
      <c r="EF10" s="201">
        <v>4011</v>
      </c>
      <c r="EG10" s="201">
        <v>4042</v>
      </c>
      <c r="EH10" s="201">
        <v>4018</v>
      </c>
      <c r="EI10" s="201">
        <v>4066</v>
      </c>
      <c r="EJ10" s="201">
        <v>4114</v>
      </c>
      <c r="EK10" s="201">
        <v>4093</v>
      </c>
      <c r="EL10" s="201">
        <v>4036</v>
      </c>
      <c r="EM10" s="201">
        <v>4079</v>
      </c>
      <c r="EN10" s="201">
        <v>4037</v>
      </c>
      <c r="EO10" s="201">
        <v>4049</v>
      </c>
      <c r="EP10" s="201">
        <v>4054</v>
      </c>
      <c r="EQ10" s="201">
        <v>4050</v>
      </c>
      <c r="ER10" s="201">
        <v>3949</v>
      </c>
      <c r="ES10" s="201">
        <v>3954</v>
      </c>
      <c r="ET10" s="201">
        <v>4057</v>
      </c>
      <c r="EU10" s="201">
        <v>4151</v>
      </c>
      <c r="EV10" s="201">
        <v>4148</v>
      </c>
      <c r="EW10" s="201">
        <v>4093</v>
      </c>
      <c r="EX10" s="315">
        <v>-55</v>
      </c>
      <c r="EY10" s="316">
        <v>98.6740597878496</v>
      </c>
      <c r="EZ10" s="315">
        <v>43</v>
      </c>
      <c r="FA10" s="316">
        <v>101.061728395062</v>
      </c>
      <c r="FB10" s="31"/>
      <c r="FC10" s="313" t="s">
        <v>860</v>
      </c>
      <c r="FE10" s="319" t="s">
        <v>673</v>
      </c>
      <c r="FF10" s="320">
        <v>3515674</v>
      </c>
      <c r="FG10" s="321">
        <v>3629909</v>
      </c>
      <c r="FH10" s="321">
        <v>3717425</v>
      </c>
      <c r="FI10" s="321">
        <v>3860678</v>
      </c>
      <c r="FJ10" s="321">
        <v>3782032</v>
      </c>
      <c r="FK10" s="321">
        <v>4186403</v>
      </c>
      <c r="FL10" s="321">
        <v>4225101</v>
      </c>
      <c r="FM10" s="326">
        <v>4096061</v>
      </c>
      <c r="FN10" s="326">
        <v>4070169</v>
      </c>
      <c r="FO10" s="326">
        <v>4073435</v>
      </c>
    </row>
    <row r="11" spans="1:171" ht="15" customHeight="1" outlineLevel="2">
      <c r="A11" s="335">
        <v>893</v>
      </c>
      <c r="B11" s="336" t="s">
        <v>531</v>
      </c>
      <c r="C11" s="335" t="s">
        <v>559</v>
      </c>
      <c r="D11" s="305">
        <v>682</v>
      </c>
      <c r="E11" s="305">
        <v>633</v>
      </c>
      <c r="F11" s="305">
        <v>652</v>
      </c>
      <c r="G11" s="305">
        <v>674</v>
      </c>
      <c r="H11" s="305">
        <v>709</v>
      </c>
      <c r="I11" s="305">
        <v>737</v>
      </c>
      <c r="J11" s="305">
        <v>753</v>
      </c>
      <c r="K11" s="305">
        <v>820</v>
      </c>
      <c r="L11" s="305">
        <v>865</v>
      </c>
      <c r="M11" s="305">
        <v>927</v>
      </c>
      <c r="N11" s="305">
        <v>988</v>
      </c>
      <c r="O11" s="305">
        <v>1034</v>
      </c>
      <c r="P11" s="305">
        <v>905</v>
      </c>
      <c r="Q11" s="305">
        <v>901</v>
      </c>
      <c r="R11" s="305">
        <v>875</v>
      </c>
      <c r="S11" s="305">
        <v>895</v>
      </c>
      <c r="T11" s="305">
        <v>709</v>
      </c>
      <c r="U11" s="305">
        <v>916</v>
      </c>
      <c r="V11" s="305">
        <v>930</v>
      </c>
      <c r="W11" s="305">
        <v>964</v>
      </c>
      <c r="X11" s="305">
        <v>979</v>
      </c>
      <c r="Y11" s="305">
        <v>1042</v>
      </c>
      <c r="Z11" s="305">
        <v>1015</v>
      </c>
      <c r="AA11" s="305">
        <v>939</v>
      </c>
      <c r="AB11" s="305">
        <v>1001</v>
      </c>
      <c r="AC11" s="305">
        <v>890</v>
      </c>
      <c r="AD11" s="305">
        <v>870</v>
      </c>
      <c r="AE11" s="305">
        <v>869</v>
      </c>
      <c r="AF11" s="305">
        <v>867</v>
      </c>
      <c r="AG11" s="305">
        <v>857</v>
      </c>
      <c r="AH11" s="305">
        <v>898</v>
      </c>
      <c r="AI11" s="305">
        <v>900</v>
      </c>
      <c r="AJ11" s="305">
        <v>900</v>
      </c>
      <c r="AK11" s="305">
        <v>891</v>
      </c>
      <c r="AL11" s="305">
        <v>879</v>
      </c>
      <c r="AM11" s="305">
        <v>979</v>
      </c>
      <c r="AN11" s="305">
        <v>1077</v>
      </c>
      <c r="AO11" s="305">
        <v>1018</v>
      </c>
      <c r="AP11" s="305">
        <v>1012</v>
      </c>
      <c r="AQ11" s="305">
        <v>1049</v>
      </c>
      <c r="AR11" s="305">
        <v>1055</v>
      </c>
      <c r="AS11" s="305">
        <v>1086</v>
      </c>
      <c r="AT11" s="305">
        <v>1078</v>
      </c>
      <c r="AU11" s="305">
        <v>1061</v>
      </c>
      <c r="AV11" s="305">
        <v>1017</v>
      </c>
      <c r="AW11" s="305">
        <v>992</v>
      </c>
      <c r="AX11" s="305">
        <v>972</v>
      </c>
      <c r="AY11" s="305">
        <v>818</v>
      </c>
      <c r="AZ11" s="305">
        <v>750</v>
      </c>
      <c r="BA11" s="305">
        <v>750</v>
      </c>
      <c r="BB11" s="305">
        <v>723</v>
      </c>
      <c r="BC11" s="305">
        <v>683</v>
      </c>
      <c r="BD11" s="305">
        <v>611</v>
      </c>
      <c r="BE11" s="305">
        <v>696</v>
      </c>
      <c r="BF11" s="305">
        <v>750</v>
      </c>
      <c r="BG11" s="305">
        <v>740</v>
      </c>
      <c r="BH11" s="305">
        <v>682</v>
      </c>
      <c r="BI11" s="305">
        <v>631</v>
      </c>
      <c r="BJ11" s="305">
        <v>648</v>
      </c>
      <c r="BK11" s="305">
        <v>668</v>
      </c>
      <c r="BL11" s="201">
        <v>642</v>
      </c>
      <c r="BM11" s="201">
        <v>653</v>
      </c>
      <c r="BN11" s="201">
        <v>746</v>
      </c>
      <c r="BO11" s="201">
        <v>760</v>
      </c>
      <c r="BP11" s="201">
        <v>728</v>
      </c>
      <c r="BQ11" s="201">
        <v>738</v>
      </c>
      <c r="BR11" s="201">
        <v>654</v>
      </c>
      <c r="BS11" s="201">
        <v>668</v>
      </c>
      <c r="BT11" s="201">
        <v>699</v>
      </c>
      <c r="BU11" s="201">
        <v>672</v>
      </c>
      <c r="BV11" s="201">
        <v>729</v>
      </c>
      <c r="BW11" s="201">
        <v>796</v>
      </c>
      <c r="BX11" s="305">
        <v>667</v>
      </c>
      <c r="BY11" s="305">
        <v>708</v>
      </c>
      <c r="BZ11" s="305">
        <v>823</v>
      </c>
      <c r="CA11" s="305">
        <v>867</v>
      </c>
      <c r="CB11" s="305">
        <v>821</v>
      </c>
      <c r="CC11" s="305">
        <v>903</v>
      </c>
      <c r="CD11" s="305">
        <v>956</v>
      </c>
      <c r="CE11" s="305">
        <v>1080</v>
      </c>
      <c r="CF11" s="305">
        <v>997</v>
      </c>
      <c r="CG11" s="305">
        <v>1004</v>
      </c>
      <c r="CH11" s="305">
        <v>1053</v>
      </c>
      <c r="CI11" s="305">
        <v>1007</v>
      </c>
      <c r="CJ11" s="201">
        <v>840</v>
      </c>
      <c r="CK11" s="201">
        <v>831</v>
      </c>
      <c r="CL11" s="201">
        <v>884</v>
      </c>
      <c r="CM11" s="201">
        <v>891</v>
      </c>
      <c r="CN11" s="201">
        <v>800</v>
      </c>
      <c r="CO11" s="201">
        <v>834</v>
      </c>
      <c r="CP11" s="201">
        <v>870</v>
      </c>
      <c r="CQ11" s="201">
        <v>998</v>
      </c>
      <c r="CR11" s="201">
        <v>1102</v>
      </c>
      <c r="CS11" s="201">
        <v>1145</v>
      </c>
      <c r="CT11" s="201">
        <v>1226</v>
      </c>
      <c r="CU11" s="201">
        <v>1241</v>
      </c>
      <c r="CV11" s="305">
        <v>1163</v>
      </c>
      <c r="CW11" s="305">
        <v>1230</v>
      </c>
      <c r="CX11" s="305">
        <v>1306</v>
      </c>
      <c r="CY11" s="305">
        <v>1366</v>
      </c>
      <c r="CZ11" s="305">
        <v>1410</v>
      </c>
      <c r="DA11" s="305">
        <v>1404</v>
      </c>
      <c r="DB11" s="305">
        <v>1370</v>
      </c>
      <c r="DC11" s="305">
        <v>1382</v>
      </c>
      <c r="DD11" s="305">
        <v>1555</v>
      </c>
      <c r="DE11" s="305">
        <v>1564</v>
      </c>
      <c r="DF11" s="305">
        <v>1556</v>
      </c>
      <c r="DG11" s="305">
        <v>1487</v>
      </c>
      <c r="DH11" s="201">
        <v>1417</v>
      </c>
      <c r="DI11" s="201">
        <v>1372</v>
      </c>
      <c r="DJ11" s="201">
        <v>1426</v>
      </c>
      <c r="DK11" s="201">
        <v>1461</v>
      </c>
      <c r="DL11" s="201">
        <v>1510</v>
      </c>
      <c r="DM11" s="201">
        <v>1532</v>
      </c>
      <c r="DN11" s="201">
        <v>1338</v>
      </c>
      <c r="DO11" s="201">
        <v>1376</v>
      </c>
      <c r="DP11" s="201">
        <v>1383</v>
      </c>
      <c r="DQ11" s="201">
        <v>1349</v>
      </c>
      <c r="DR11" s="201">
        <v>1431</v>
      </c>
      <c r="DS11" s="201">
        <v>1413</v>
      </c>
      <c r="DT11" s="305">
        <v>1203</v>
      </c>
      <c r="DU11" s="305">
        <v>1132</v>
      </c>
      <c r="DV11" s="305">
        <v>1198</v>
      </c>
      <c r="DW11" s="305">
        <v>1208</v>
      </c>
      <c r="DX11" s="305">
        <v>1234</v>
      </c>
      <c r="DY11" s="305">
        <v>1256</v>
      </c>
      <c r="DZ11" s="305">
        <v>1268</v>
      </c>
      <c r="EA11" s="305">
        <v>1568</v>
      </c>
      <c r="EB11" s="305">
        <v>1591</v>
      </c>
      <c r="EC11" s="305">
        <v>1304</v>
      </c>
      <c r="ED11" s="305">
        <v>1280</v>
      </c>
      <c r="EE11" s="305">
        <v>1229</v>
      </c>
      <c r="EF11" s="201">
        <v>1123</v>
      </c>
      <c r="EG11" s="201">
        <v>1075</v>
      </c>
      <c r="EH11" s="201">
        <v>1083</v>
      </c>
      <c r="EI11" s="201">
        <v>1037</v>
      </c>
      <c r="EJ11" s="201">
        <v>1025</v>
      </c>
      <c r="EK11" s="201">
        <v>1091</v>
      </c>
      <c r="EL11" s="201">
        <v>1094</v>
      </c>
      <c r="EM11" s="201">
        <v>1121</v>
      </c>
      <c r="EN11" s="201">
        <v>1139</v>
      </c>
      <c r="EO11" s="201">
        <v>1112</v>
      </c>
      <c r="EP11" s="201">
        <v>1240</v>
      </c>
      <c r="EQ11" s="201">
        <v>1344</v>
      </c>
      <c r="ER11" s="201">
        <v>1235</v>
      </c>
      <c r="ES11" s="201">
        <v>1089</v>
      </c>
      <c r="ET11" s="201">
        <v>1165</v>
      </c>
      <c r="EU11" s="201">
        <v>1194</v>
      </c>
      <c r="EV11" s="201">
        <v>1228</v>
      </c>
      <c r="EW11" s="201">
        <v>1311</v>
      </c>
      <c r="EX11" s="315">
        <v>83</v>
      </c>
      <c r="EY11" s="316">
        <v>106.75895765472301</v>
      </c>
      <c r="EZ11" s="315">
        <v>-33</v>
      </c>
      <c r="FA11" s="316">
        <v>97.544642857142904</v>
      </c>
      <c r="FE11" s="319" t="s">
        <v>674</v>
      </c>
      <c r="FF11" s="320">
        <v>3581857</v>
      </c>
      <c r="FG11" s="321">
        <v>3644036</v>
      </c>
      <c r="FH11" s="321">
        <v>3726523</v>
      </c>
      <c r="FI11" s="321">
        <v>3871697</v>
      </c>
      <c r="FJ11" s="321">
        <v>3774886</v>
      </c>
      <c r="FK11" s="321">
        <v>4209834</v>
      </c>
      <c r="FL11" s="321">
        <v>4240970</v>
      </c>
      <c r="FM11" s="326">
        <v>4097124</v>
      </c>
      <c r="FN11" s="326">
        <v>4073432</v>
      </c>
      <c r="FO11" s="326">
        <v>4016628</v>
      </c>
    </row>
    <row r="12" spans="1:171" ht="15" outlineLevel="1">
      <c r="A12" s="298" t="s">
        <v>532</v>
      </c>
      <c r="B12" s="299"/>
      <c r="C12" s="300"/>
      <c r="D12" s="301">
        <v>41344</v>
      </c>
      <c r="E12" s="301">
        <v>40853</v>
      </c>
      <c r="F12" s="301">
        <v>41408</v>
      </c>
      <c r="G12" s="301">
        <v>42105</v>
      </c>
      <c r="H12" s="301">
        <v>43027</v>
      </c>
      <c r="I12" s="301">
        <v>43755</v>
      </c>
      <c r="J12" s="301">
        <v>43289</v>
      </c>
      <c r="K12" s="301">
        <v>42687</v>
      </c>
      <c r="L12" s="301">
        <v>41308</v>
      </c>
      <c r="M12" s="301">
        <v>41884</v>
      </c>
      <c r="N12" s="301">
        <v>42306</v>
      </c>
      <c r="O12" s="301">
        <v>42535</v>
      </c>
      <c r="P12" s="301">
        <v>40740</v>
      </c>
      <c r="Q12" s="301">
        <v>39273</v>
      </c>
      <c r="R12" s="301">
        <v>41265</v>
      </c>
      <c r="S12" s="301">
        <v>41544</v>
      </c>
      <c r="T12" s="301">
        <v>43027</v>
      </c>
      <c r="U12" s="301">
        <v>43113</v>
      </c>
      <c r="V12" s="301">
        <v>43076</v>
      </c>
      <c r="W12" s="301">
        <v>44360</v>
      </c>
      <c r="X12" s="301">
        <v>45048</v>
      </c>
      <c r="Y12" s="301">
        <v>45977</v>
      </c>
      <c r="Z12" s="301">
        <v>44438</v>
      </c>
      <c r="AA12" s="301">
        <v>43429</v>
      </c>
      <c r="AB12" s="301">
        <v>41170</v>
      </c>
      <c r="AC12" s="301">
        <v>39927</v>
      </c>
      <c r="AD12" s="301">
        <v>40347</v>
      </c>
      <c r="AE12" s="301">
        <v>40450</v>
      </c>
      <c r="AF12" s="301">
        <v>40552</v>
      </c>
      <c r="AG12" s="301">
        <v>41657</v>
      </c>
      <c r="AH12" s="301">
        <v>42512</v>
      </c>
      <c r="AI12" s="301">
        <v>42870</v>
      </c>
      <c r="AJ12" s="301">
        <v>43219</v>
      </c>
      <c r="AK12" s="301">
        <v>43240</v>
      </c>
      <c r="AL12" s="301">
        <v>40394</v>
      </c>
      <c r="AM12" s="301">
        <v>41255</v>
      </c>
      <c r="AN12" s="301">
        <v>40894</v>
      </c>
      <c r="AO12" s="301">
        <v>38307</v>
      </c>
      <c r="AP12" s="301">
        <v>38799</v>
      </c>
      <c r="AQ12" s="301">
        <v>40130</v>
      </c>
      <c r="AR12" s="301">
        <v>40156</v>
      </c>
      <c r="AS12" s="301">
        <v>43671</v>
      </c>
      <c r="AT12" s="301">
        <v>43822</v>
      </c>
      <c r="AU12" s="301">
        <v>44312</v>
      </c>
      <c r="AV12" s="301">
        <v>44823</v>
      </c>
      <c r="AW12" s="301">
        <v>45097</v>
      </c>
      <c r="AX12" s="301">
        <v>44875</v>
      </c>
      <c r="AY12" s="301">
        <v>45452</v>
      </c>
      <c r="AZ12" s="301">
        <v>45155</v>
      </c>
      <c r="BA12" s="301">
        <v>44796</v>
      </c>
      <c r="BB12" s="301">
        <v>44453</v>
      </c>
      <c r="BC12" s="301">
        <v>43319</v>
      </c>
      <c r="BD12" s="301">
        <v>43000</v>
      </c>
      <c r="BE12" s="301">
        <v>43254</v>
      </c>
      <c r="BF12" s="301">
        <v>43559</v>
      </c>
      <c r="BG12" s="301">
        <v>43339</v>
      </c>
      <c r="BH12" s="301">
        <v>43069</v>
      </c>
      <c r="BI12" s="301">
        <v>42908</v>
      </c>
      <c r="BJ12" s="301">
        <v>42309</v>
      </c>
      <c r="BK12" s="301">
        <v>42940</v>
      </c>
      <c r="BL12" s="301">
        <v>42552</v>
      </c>
      <c r="BM12" s="301">
        <v>41589</v>
      </c>
      <c r="BN12" s="301">
        <v>42610</v>
      </c>
      <c r="BO12" s="301">
        <v>42207</v>
      </c>
      <c r="BP12" s="301">
        <v>41854</v>
      </c>
      <c r="BQ12" s="301">
        <v>41966</v>
      </c>
      <c r="BR12" s="301">
        <v>41945</v>
      </c>
      <c r="BS12" s="301">
        <v>42249</v>
      </c>
      <c r="BT12" s="301">
        <v>42392</v>
      </c>
      <c r="BU12" s="301">
        <v>42502</v>
      </c>
      <c r="BV12" s="301">
        <v>42861</v>
      </c>
      <c r="BW12" s="301">
        <v>42536</v>
      </c>
      <c r="BX12" s="301">
        <v>41592</v>
      </c>
      <c r="BY12" s="301">
        <v>41240</v>
      </c>
      <c r="BZ12" s="301">
        <v>41074</v>
      </c>
      <c r="CA12" s="301">
        <v>41051</v>
      </c>
      <c r="CB12" s="301">
        <v>40995</v>
      </c>
      <c r="CC12" s="301">
        <v>41189</v>
      </c>
      <c r="CD12" s="301">
        <v>41415</v>
      </c>
      <c r="CE12" s="301">
        <v>41117</v>
      </c>
      <c r="CF12" s="301">
        <v>40638</v>
      </c>
      <c r="CG12" s="301">
        <v>40877</v>
      </c>
      <c r="CH12" s="301">
        <v>40732</v>
      </c>
      <c r="CI12" s="301">
        <v>40486</v>
      </c>
      <c r="CJ12" s="301">
        <v>38799</v>
      </c>
      <c r="CK12" s="301">
        <v>37526</v>
      </c>
      <c r="CL12" s="301">
        <v>37673</v>
      </c>
      <c r="CM12" s="301">
        <v>37675</v>
      </c>
      <c r="CN12" s="301">
        <v>36964</v>
      </c>
      <c r="CO12" s="301">
        <v>36762</v>
      </c>
      <c r="CP12" s="301">
        <v>36842</v>
      </c>
      <c r="CQ12" s="301">
        <v>37774</v>
      </c>
      <c r="CR12" s="301">
        <v>38093</v>
      </c>
      <c r="CS12" s="301">
        <v>38665</v>
      </c>
      <c r="CT12" s="301">
        <v>39505</v>
      </c>
      <c r="CU12" s="301">
        <v>40220</v>
      </c>
      <c r="CV12" s="301">
        <v>39789</v>
      </c>
      <c r="CW12" s="301">
        <v>39432</v>
      </c>
      <c r="CX12" s="301">
        <v>39900</v>
      </c>
      <c r="CY12" s="301">
        <v>40287</v>
      </c>
      <c r="CZ12" s="301">
        <v>40763</v>
      </c>
      <c r="DA12" s="301">
        <v>40808</v>
      </c>
      <c r="DB12" s="301">
        <v>40985</v>
      </c>
      <c r="DC12" s="301">
        <v>41210</v>
      </c>
      <c r="DD12" s="301">
        <v>39780</v>
      </c>
      <c r="DE12" s="301">
        <v>39971</v>
      </c>
      <c r="DF12" s="301">
        <v>40103</v>
      </c>
      <c r="DG12" s="301">
        <v>40267</v>
      </c>
      <c r="DH12" s="301">
        <v>39623</v>
      </c>
      <c r="DI12" s="301">
        <v>38939</v>
      </c>
      <c r="DJ12" s="301">
        <v>40530</v>
      </c>
      <c r="DK12" s="301">
        <v>40805</v>
      </c>
      <c r="DL12" s="301">
        <v>40395</v>
      </c>
      <c r="DM12" s="301">
        <v>40051</v>
      </c>
      <c r="DN12" s="301">
        <v>36648</v>
      </c>
      <c r="DO12" s="301">
        <v>36595</v>
      </c>
      <c r="DP12" s="301">
        <v>37241</v>
      </c>
      <c r="DQ12" s="301">
        <v>36873</v>
      </c>
      <c r="DR12" s="301">
        <v>36975</v>
      </c>
      <c r="DS12" s="301">
        <v>37035</v>
      </c>
      <c r="DT12" s="301">
        <v>35808</v>
      </c>
      <c r="DU12" s="301">
        <v>34914</v>
      </c>
      <c r="DV12" s="301">
        <v>37230</v>
      </c>
      <c r="DW12" s="301">
        <v>36836</v>
      </c>
      <c r="DX12" s="301">
        <v>36438</v>
      </c>
      <c r="DY12" s="301">
        <v>36931</v>
      </c>
      <c r="DZ12" s="301">
        <v>36499</v>
      </c>
      <c r="EA12" s="301">
        <v>36955</v>
      </c>
      <c r="EB12" s="301">
        <v>36841</v>
      </c>
      <c r="EC12" s="301">
        <v>36790</v>
      </c>
      <c r="ED12" s="301">
        <v>37414</v>
      </c>
      <c r="EE12" s="301">
        <v>37203</v>
      </c>
      <c r="EF12" s="301">
        <v>35933</v>
      </c>
      <c r="EG12" s="301">
        <v>35029</v>
      </c>
      <c r="EH12" s="301">
        <v>34978</v>
      </c>
      <c r="EI12" s="301">
        <v>35491</v>
      </c>
      <c r="EJ12" s="301">
        <v>35923</v>
      </c>
      <c r="EK12" s="301">
        <v>36231</v>
      </c>
      <c r="EL12" s="301">
        <v>36155</v>
      </c>
      <c r="EM12" s="301">
        <v>36114</v>
      </c>
      <c r="EN12" s="301">
        <v>36496</v>
      </c>
      <c r="EO12" s="301">
        <v>36290</v>
      </c>
      <c r="EP12" s="301">
        <v>36183</v>
      </c>
      <c r="EQ12" s="301">
        <v>36202</v>
      </c>
      <c r="ER12" s="301">
        <v>34857</v>
      </c>
      <c r="ES12" s="301">
        <v>34112</v>
      </c>
      <c r="ET12" s="301">
        <v>34700</v>
      </c>
      <c r="EU12" s="301">
        <v>35211</v>
      </c>
      <c r="EV12" s="301">
        <v>35162</v>
      </c>
      <c r="EW12" s="301">
        <v>35429</v>
      </c>
      <c r="EX12" s="315">
        <v>267</v>
      </c>
      <c r="EY12" s="316">
        <v>100.759342471987</v>
      </c>
      <c r="EZ12" s="315">
        <v>-773</v>
      </c>
      <c r="FA12" s="316">
        <v>97.864758853102003</v>
      </c>
      <c r="FE12" s="319" t="s">
        <v>675</v>
      </c>
      <c r="FF12" s="320">
        <v>3605662</v>
      </c>
      <c r="FG12" s="321">
        <v>3654357</v>
      </c>
      <c r="FH12" s="321">
        <v>3725821</v>
      </c>
      <c r="FI12" s="321">
        <v>3888740</v>
      </c>
      <c r="FJ12" s="321">
        <v>3827999</v>
      </c>
      <c r="FK12" s="321">
        <v>4227270</v>
      </c>
      <c r="FL12" s="321">
        <v>4029918</v>
      </c>
      <c r="FM12" s="326">
        <v>4090831</v>
      </c>
      <c r="FN12" s="326">
        <v>4063743</v>
      </c>
      <c r="FO12" s="326"/>
    </row>
    <row r="13" spans="1:171" ht="15" outlineLevel="2">
      <c r="A13" s="335">
        <v>120</v>
      </c>
      <c r="B13" s="336" t="s">
        <v>532</v>
      </c>
      <c r="C13" s="335" t="s">
        <v>560</v>
      </c>
      <c r="D13" s="305">
        <v>714</v>
      </c>
      <c r="E13" s="305">
        <v>709</v>
      </c>
      <c r="F13" s="305">
        <v>743</v>
      </c>
      <c r="G13" s="305">
        <v>742</v>
      </c>
      <c r="H13" s="305">
        <v>761</v>
      </c>
      <c r="I13" s="305">
        <v>772</v>
      </c>
      <c r="J13" s="305">
        <v>773</v>
      </c>
      <c r="K13" s="305">
        <v>735</v>
      </c>
      <c r="L13" s="305">
        <v>700</v>
      </c>
      <c r="M13" s="305">
        <v>730</v>
      </c>
      <c r="N13" s="305">
        <v>770</v>
      </c>
      <c r="O13" s="305">
        <v>826</v>
      </c>
      <c r="P13" s="305">
        <v>705</v>
      </c>
      <c r="Q13" s="305">
        <v>778</v>
      </c>
      <c r="R13" s="305">
        <v>794</v>
      </c>
      <c r="S13" s="305">
        <v>774</v>
      </c>
      <c r="T13" s="305">
        <v>761</v>
      </c>
      <c r="U13" s="305">
        <v>798</v>
      </c>
      <c r="V13" s="305">
        <v>787</v>
      </c>
      <c r="W13" s="305">
        <v>804</v>
      </c>
      <c r="X13" s="305">
        <v>827</v>
      </c>
      <c r="Y13" s="305">
        <v>831</v>
      </c>
      <c r="Z13" s="305">
        <v>792</v>
      </c>
      <c r="AA13" s="305">
        <v>765</v>
      </c>
      <c r="AB13" s="305">
        <v>656</v>
      </c>
      <c r="AC13" s="305">
        <v>627</v>
      </c>
      <c r="AD13" s="305">
        <v>664</v>
      </c>
      <c r="AE13" s="305">
        <v>676</v>
      </c>
      <c r="AF13" s="305">
        <v>640</v>
      </c>
      <c r="AG13" s="305">
        <v>617</v>
      </c>
      <c r="AH13" s="305">
        <v>605</v>
      </c>
      <c r="AI13" s="305">
        <v>617</v>
      </c>
      <c r="AJ13" s="305">
        <v>624</v>
      </c>
      <c r="AK13" s="305">
        <v>627</v>
      </c>
      <c r="AL13" s="305">
        <v>580</v>
      </c>
      <c r="AM13" s="305">
        <v>634</v>
      </c>
      <c r="AN13" s="305">
        <v>674</v>
      </c>
      <c r="AO13" s="305">
        <v>615</v>
      </c>
      <c r="AP13" s="305">
        <v>624</v>
      </c>
      <c r="AQ13" s="305">
        <v>684</v>
      </c>
      <c r="AR13" s="305">
        <v>707</v>
      </c>
      <c r="AS13" s="305">
        <v>920</v>
      </c>
      <c r="AT13" s="305">
        <v>870</v>
      </c>
      <c r="AU13" s="305">
        <v>881</v>
      </c>
      <c r="AV13" s="305">
        <v>914</v>
      </c>
      <c r="AW13" s="305">
        <v>941</v>
      </c>
      <c r="AX13" s="305">
        <v>963</v>
      </c>
      <c r="AY13" s="305">
        <v>1000</v>
      </c>
      <c r="AZ13" s="305">
        <v>997</v>
      </c>
      <c r="BA13" s="305">
        <v>1016</v>
      </c>
      <c r="BB13" s="305">
        <v>967</v>
      </c>
      <c r="BC13" s="305">
        <v>944</v>
      </c>
      <c r="BD13" s="305">
        <v>949</v>
      </c>
      <c r="BE13" s="305">
        <v>958</v>
      </c>
      <c r="BF13" s="305">
        <v>926</v>
      </c>
      <c r="BG13" s="305">
        <v>896</v>
      </c>
      <c r="BH13" s="305">
        <v>892</v>
      </c>
      <c r="BI13" s="305">
        <v>937</v>
      </c>
      <c r="BJ13" s="305">
        <v>961</v>
      </c>
      <c r="BK13" s="305">
        <v>1008</v>
      </c>
      <c r="BL13" s="201">
        <v>996</v>
      </c>
      <c r="BM13" s="201">
        <v>919</v>
      </c>
      <c r="BN13" s="201">
        <v>1043</v>
      </c>
      <c r="BO13" s="201">
        <v>1033</v>
      </c>
      <c r="BP13" s="201">
        <v>1061</v>
      </c>
      <c r="BQ13" s="201">
        <v>1103</v>
      </c>
      <c r="BR13" s="201">
        <v>1102</v>
      </c>
      <c r="BS13" s="201">
        <v>1085</v>
      </c>
      <c r="BT13" s="201">
        <v>1100</v>
      </c>
      <c r="BU13" s="201">
        <v>1114</v>
      </c>
      <c r="BV13" s="201">
        <v>1126</v>
      </c>
      <c r="BW13" s="201">
        <v>1154</v>
      </c>
      <c r="BX13" s="305">
        <v>1153</v>
      </c>
      <c r="BY13" s="305">
        <v>1222</v>
      </c>
      <c r="BZ13" s="305">
        <v>1315</v>
      </c>
      <c r="CA13" s="305">
        <v>1344</v>
      </c>
      <c r="CB13" s="305">
        <v>1274</v>
      </c>
      <c r="CC13" s="305">
        <v>1299</v>
      </c>
      <c r="CD13" s="305">
        <v>1291</v>
      </c>
      <c r="CE13" s="305">
        <v>1293</v>
      </c>
      <c r="CF13" s="305">
        <v>1288</v>
      </c>
      <c r="CG13" s="305">
        <v>1367</v>
      </c>
      <c r="CH13" s="305">
        <v>1363</v>
      </c>
      <c r="CI13" s="305">
        <v>1358</v>
      </c>
      <c r="CJ13" s="201">
        <v>1281</v>
      </c>
      <c r="CK13" s="201">
        <v>1267</v>
      </c>
      <c r="CL13" s="201">
        <v>1377</v>
      </c>
      <c r="CM13" s="201">
        <v>1377</v>
      </c>
      <c r="CN13" s="201">
        <v>1357</v>
      </c>
      <c r="CO13" s="201">
        <v>1262</v>
      </c>
      <c r="CP13" s="201">
        <v>1280</v>
      </c>
      <c r="CQ13" s="201">
        <v>1327</v>
      </c>
      <c r="CR13" s="201">
        <v>1399</v>
      </c>
      <c r="CS13" s="201">
        <v>1437</v>
      </c>
      <c r="CT13" s="201">
        <v>1495</v>
      </c>
      <c r="CU13" s="201">
        <v>1569</v>
      </c>
      <c r="CV13" s="305">
        <v>1520</v>
      </c>
      <c r="CW13" s="305">
        <v>1484</v>
      </c>
      <c r="CX13" s="305">
        <v>1495</v>
      </c>
      <c r="CY13" s="305">
        <v>1541</v>
      </c>
      <c r="CZ13" s="305">
        <v>1570</v>
      </c>
      <c r="DA13" s="305">
        <v>1564</v>
      </c>
      <c r="DB13" s="305">
        <v>1622</v>
      </c>
      <c r="DC13" s="305">
        <v>1599</v>
      </c>
      <c r="DD13" s="305">
        <v>1487</v>
      </c>
      <c r="DE13" s="305">
        <v>1507</v>
      </c>
      <c r="DF13" s="305">
        <v>1530</v>
      </c>
      <c r="DG13" s="305">
        <v>1562</v>
      </c>
      <c r="DH13" s="201">
        <v>1440</v>
      </c>
      <c r="DI13" s="201">
        <v>1375</v>
      </c>
      <c r="DJ13" s="201">
        <v>1519</v>
      </c>
      <c r="DK13" s="201">
        <v>1553</v>
      </c>
      <c r="DL13" s="201">
        <v>1502</v>
      </c>
      <c r="DM13" s="201">
        <v>1511</v>
      </c>
      <c r="DN13" s="201">
        <v>1364</v>
      </c>
      <c r="DO13" s="201">
        <v>1365</v>
      </c>
      <c r="DP13" s="201">
        <v>1409</v>
      </c>
      <c r="DQ13" s="201">
        <v>1343</v>
      </c>
      <c r="DR13" s="201">
        <v>1331</v>
      </c>
      <c r="DS13" s="201">
        <v>1351</v>
      </c>
      <c r="DT13" s="305">
        <v>1249</v>
      </c>
      <c r="DU13" s="305">
        <v>1184</v>
      </c>
      <c r="DV13" s="305">
        <v>1368</v>
      </c>
      <c r="DW13" s="305">
        <v>1339</v>
      </c>
      <c r="DX13" s="305">
        <v>1307</v>
      </c>
      <c r="DY13" s="305">
        <v>1317</v>
      </c>
      <c r="DZ13" s="305">
        <v>1308</v>
      </c>
      <c r="EA13" s="305">
        <v>1370</v>
      </c>
      <c r="EB13" s="305">
        <v>1372</v>
      </c>
      <c r="EC13" s="305">
        <v>1406</v>
      </c>
      <c r="ED13" s="305">
        <v>1426</v>
      </c>
      <c r="EE13" s="305">
        <v>1424</v>
      </c>
      <c r="EF13" s="201">
        <v>1318</v>
      </c>
      <c r="EG13" s="201">
        <v>1255</v>
      </c>
      <c r="EH13" s="201">
        <v>1257</v>
      </c>
      <c r="EI13" s="201">
        <v>1255</v>
      </c>
      <c r="EJ13" s="201">
        <v>1355</v>
      </c>
      <c r="EK13" s="201">
        <v>1366</v>
      </c>
      <c r="EL13" s="201">
        <v>1378</v>
      </c>
      <c r="EM13" s="201">
        <v>1339</v>
      </c>
      <c r="EN13" s="201">
        <v>1392</v>
      </c>
      <c r="EO13" s="201">
        <v>1381</v>
      </c>
      <c r="EP13" s="201">
        <v>1404</v>
      </c>
      <c r="EQ13" s="201">
        <v>1426</v>
      </c>
      <c r="ER13" s="201">
        <v>1333</v>
      </c>
      <c r="ES13" s="201">
        <v>1251</v>
      </c>
      <c r="ET13" s="201">
        <v>1262</v>
      </c>
      <c r="EU13" s="201">
        <v>1322</v>
      </c>
      <c r="EV13" s="201">
        <v>1324</v>
      </c>
      <c r="EW13" s="201">
        <v>1359</v>
      </c>
      <c r="EX13" s="315">
        <v>35</v>
      </c>
      <c r="EY13" s="316">
        <v>102.643504531722</v>
      </c>
      <c r="EZ13" s="315">
        <v>-67</v>
      </c>
      <c r="FA13" s="316">
        <v>95.301542776998602</v>
      </c>
      <c r="FE13" s="319" t="s">
        <v>677</v>
      </c>
      <c r="FF13" s="320">
        <v>3600393</v>
      </c>
      <c r="FG13" s="321">
        <v>3670286</v>
      </c>
      <c r="FH13" s="321">
        <v>3742748</v>
      </c>
      <c r="FI13" s="321">
        <v>3910011</v>
      </c>
      <c r="FJ13" s="321">
        <v>3910066</v>
      </c>
      <c r="FK13" s="321">
        <v>4253603</v>
      </c>
      <c r="FL13" s="321">
        <v>4053788</v>
      </c>
      <c r="FM13" s="326">
        <v>4094142</v>
      </c>
      <c r="FN13" s="326">
        <v>4087413</v>
      </c>
      <c r="FO13" s="31"/>
    </row>
    <row r="14" spans="1:171" ht="15" outlineLevel="2">
      <c r="A14" s="335">
        <v>154</v>
      </c>
      <c r="B14" s="336" t="s">
        <v>532</v>
      </c>
      <c r="C14" s="335" t="s">
        <v>393</v>
      </c>
      <c r="D14" s="305">
        <v>25695</v>
      </c>
      <c r="E14" s="305">
        <v>25457</v>
      </c>
      <c r="F14" s="305">
        <v>25711</v>
      </c>
      <c r="G14" s="305">
        <v>25875</v>
      </c>
      <c r="H14" s="305">
        <v>26612</v>
      </c>
      <c r="I14" s="305">
        <v>27210</v>
      </c>
      <c r="J14" s="305">
        <v>26958</v>
      </c>
      <c r="K14" s="305">
        <v>26582</v>
      </c>
      <c r="L14" s="305">
        <v>25611</v>
      </c>
      <c r="M14" s="305">
        <v>25925</v>
      </c>
      <c r="N14" s="305">
        <v>26184</v>
      </c>
      <c r="O14" s="305">
        <v>26476</v>
      </c>
      <c r="P14" s="305">
        <v>25748</v>
      </c>
      <c r="Q14" s="305">
        <v>24012</v>
      </c>
      <c r="R14" s="305">
        <v>25731</v>
      </c>
      <c r="S14" s="305">
        <v>26073</v>
      </c>
      <c r="T14" s="305">
        <v>26612</v>
      </c>
      <c r="U14" s="305">
        <v>27163</v>
      </c>
      <c r="V14" s="305">
        <v>27084</v>
      </c>
      <c r="W14" s="305">
        <v>27941</v>
      </c>
      <c r="X14" s="305">
        <v>28379</v>
      </c>
      <c r="Y14" s="305">
        <v>29030</v>
      </c>
      <c r="Z14" s="305">
        <v>28299</v>
      </c>
      <c r="AA14" s="305">
        <v>27629</v>
      </c>
      <c r="AB14" s="305">
        <v>26351</v>
      </c>
      <c r="AC14" s="305">
        <v>25605</v>
      </c>
      <c r="AD14" s="305">
        <v>25802</v>
      </c>
      <c r="AE14" s="305">
        <v>25879</v>
      </c>
      <c r="AF14" s="305">
        <v>26114</v>
      </c>
      <c r="AG14" s="305">
        <v>26902</v>
      </c>
      <c r="AH14" s="305">
        <v>27581</v>
      </c>
      <c r="AI14" s="305">
        <v>27823</v>
      </c>
      <c r="AJ14" s="305">
        <v>28167</v>
      </c>
      <c r="AK14" s="305">
        <v>28216</v>
      </c>
      <c r="AL14" s="305">
        <v>26528</v>
      </c>
      <c r="AM14" s="305">
        <v>26848</v>
      </c>
      <c r="AN14" s="305">
        <v>26436</v>
      </c>
      <c r="AO14" s="305">
        <v>25011</v>
      </c>
      <c r="AP14" s="305">
        <v>25346</v>
      </c>
      <c r="AQ14" s="305">
        <v>26119</v>
      </c>
      <c r="AR14" s="305">
        <v>26070</v>
      </c>
      <c r="AS14" s="305">
        <v>27674</v>
      </c>
      <c r="AT14" s="305">
        <v>28092</v>
      </c>
      <c r="AU14" s="305">
        <v>28335</v>
      </c>
      <c r="AV14" s="305">
        <v>28541</v>
      </c>
      <c r="AW14" s="305">
        <v>28563</v>
      </c>
      <c r="AX14" s="305">
        <v>28248</v>
      </c>
      <c r="AY14" s="305">
        <v>28408</v>
      </c>
      <c r="AZ14" s="305">
        <v>28238</v>
      </c>
      <c r="BA14" s="305">
        <v>28052</v>
      </c>
      <c r="BB14" s="305">
        <v>28099</v>
      </c>
      <c r="BC14" s="305">
        <v>27502</v>
      </c>
      <c r="BD14" s="305">
        <v>27257</v>
      </c>
      <c r="BE14" s="305">
        <v>27333</v>
      </c>
      <c r="BF14" s="305">
        <v>27552</v>
      </c>
      <c r="BG14" s="305">
        <v>27394</v>
      </c>
      <c r="BH14" s="305">
        <v>27436</v>
      </c>
      <c r="BI14" s="305">
        <v>27148</v>
      </c>
      <c r="BJ14" s="305">
        <v>26646</v>
      </c>
      <c r="BK14" s="305">
        <v>26940</v>
      </c>
      <c r="BL14" s="201">
        <v>26638</v>
      </c>
      <c r="BM14" s="201">
        <v>26223</v>
      </c>
      <c r="BN14" s="201">
        <v>26715</v>
      </c>
      <c r="BO14" s="201">
        <v>26538</v>
      </c>
      <c r="BP14" s="201">
        <v>26188</v>
      </c>
      <c r="BQ14" s="201">
        <v>26151</v>
      </c>
      <c r="BR14" s="201">
        <v>26124</v>
      </c>
      <c r="BS14" s="201">
        <v>26433</v>
      </c>
      <c r="BT14" s="201">
        <v>26378</v>
      </c>
      <c r="BU14" s="201">
        <v>26340</v>
      </c>
      <c r="BV14" s="201">
        <v>26437</v>
      </c>
      <c r="BW14" s="201">
        <v>26192</v>
      </c>
      <c r="BX14" s="305">
        <v>25590</v>
      </c>
      <c r="BY14" s="305">
        <v>25375</v>
      </c>
      <c r="BZ14" s="305">
        <v>25249</v>
      </c>
      <c r="CA14" s="305">
        <v>25132</v>
      </c>
      <c r="CB14" s="305">
        <v>25101</v>
      </c>
      <c r="CC14" s="305">
        <v>25201</v>
      </c>
      <c r="CD14" s="305">
        <v>25307</v>
      </c>
      <c r="CE14" s="305">
        <v>25277</v>
      </c>
      <c r="CF14" s="305">
        <v>25024</v>
      </c>
      <c r="CG14" s="305">
        <v>25007</v>
      </c>
      <c r="CH14" s="305">
        <v>24982</v>
      </c>
      <c r="CI14" s="305">
        <v>24892</v>
      </c>
      <c r="CJ14" s="201">
        <v>24114</v>
      </c>
      <c r="CK14" s="201">
        <v>23268</v>
      </c>
      <c r="CL14" s="201">
        <v>23037</v>
      </c>
      <c r="CM14" s="201">
        <v>22718</v>
      </c>
      <c r="CN14" s="201">
        <v>22266</v>
      </c>
      <c r="CO14" s="201">
        <v>22025</v>
      </c>
      <c r="CP14" s="201">
        <v>22031</v>
      </c>
      <c r="CQ14" s="201">
        <v>22506</v>
      </c>
      <c r="CR14" s="201">
        <v>22585</v>
      </c>
      <c r="CS14" s="201">
        <v>22856</v>
      </c>
      <c r="CT14" s="201">
        <v>23260</v>
      </c>
      <c r="CU14" s="201">
        <v>23476</v>
      </c>
      <c r="CV14" s="305">
        <v>23211</v>
      </c>
      <c r="CW14" s="305">
        <v>23135</v>
      </c>
      <c r="CX14" s="305">
        <v>23357</v>
      </c>
      <c r="CY14" s="305">
        <v>23446</v>
      </c>
      <c r="CZ14" s="305">
        <v>23611</v>
      </c>
      <c r="DA14" s="305">
        <v>23540</v>
      </c>
      <c r="DB14" s="305">
        <v>23537</v>
      </c>
      <c r="DC14" s="305">
        <v>23758</v>
      </c>
      <c r="DD14" s="305">
        <v>23091</v>
      </c>
      <c r="DE14" s="305">
        <v>23302</v>
      </c>
      <c r="DF14" s="305">
        <v>23383</v>
      </c>
      <c r="DG14" s="305">
        <v>23431</v>
      </c>
      <c r="DH14" s="201">
        <v>23271</v>
      </c>
      <c r="DI14" s="201">
        <v>22992</v>
      </c>
      <c r="DJ14" s="201">
        <v>23581</v>
      </c>
      <c r="DK14" s="201">
        <v>23820</v>
      </c>
      <c r="DL14" s="201">
        <v>23611</v>
      </c>
      <c r="DM14" s="201">
        <v>23398</v>
      </c>
      <c r="DN14" s="201">
        <v>21452</v>
      </c>
      <c r="DO14" s="201">
        <v>21490</v>
      </c>
      <c r="DP14" s="201">
        <v>21802</v>
      </c>
      <c r="DQ14" s="201">
        <v>21650</v>
      </c>
      <c r="DR14" s="201">
        <v>21664</v>
      </c>
      <c r="DS14" s="201">
        <v>21640</v>
      </c>
      <c r="DT14" s="305">
        <v>21194</v>
      </c>
      <c r="DU14" s="305">
        <v>20764</v>
      </c>
      <c r="DV14" s="305">
        <v>21765</v>
      </c>
      <c r="DW14" s="305">
        <v>21566</v>
      </c>
      <c r="DX14" s="305">
        <v>21267</v>
      </c>
      <c r="DY14" s="305">
        <v>21487</v>
      </c>
      <c r="DZ14" s="305">
        <v>21348</v>
      </c>
      <c r="EA14" s="305">
        <v>21385</v>
      </c>
      <c r="EB14" s="305">
        <v>21314</v>
      </c>
      <c r="EC14" s="305">
        <v>21278</v>
      </c>
      <c r="ED14" s="305">
        <v>21646</v>
      </c>
      <c r="EE14" s="305">
        <v>21601</v>
      </c>
      <c r="EF14" s="201">
        <v>21027</v>
      </c>
      <c r="EG14" s="201">
        <v>20627</v>
      </c>
      <c r="EH14" s="201">
        <v>20485</v>
      </c>
      <c r="EI14" s="201">
        <v>20675</v>
      </c>
      <c r="EJ14" s="201">
        <v>20813</v>
      </c>
      <c r="EK14" s="201">
        <v>20860</v>
      </c>
      <c r="EL14" s="201">
        <v>20693</v>
      </c>
      <c r="EM14" s="201">
        <v>20758</v>
      </c>
      <c r="EN14" s="201">
        <v>20883</v>
      </c>
      <c r="EO14" s="201">
        <v>20852</v>
      </c>
      <c r="EP14" s="201">
        <v>20773</v>
      </c>
      <c r="EQ14" s="201">
        <v>20768</v>
      </c>
      <c r="ER14" s="201">
        <v>20131</v>
      </c>
      <c r="ES14" s="201">
        <v>19747</v>
      </c>
      <c r="ET14" s="201">
        <v>19925</v>
      </c>
      <c r="EU14" s="201">
        <v>20031</v>
      </c>
      <c r="EV14" s="201">
        <v>20065</v>
      </c>
      <c r="EW14" s="201">
        <v>20186</v>
      </c>
      <c r="EX14" s="315">
        <v>121</v>
      </c>
      <c r="EY14" s="316">
        <v>100.60304011961099</v>
      </c>
      <c r="EZ14" s="315">
        <v>-582</v>
      </c>
      <c r="FA14" s="316">
        <v>97.197611710323599</v>
      </c>
      <c r="FB14" s="42"/>
      <c r="FE14" s="319" t="s">
        <v>678</v>
      </c>
      <c r="FF14" s="320">
        <v>3632108</v>
      </c>
      <c r="FG14" s="321">
        <v>3682330</v>
      </c>
      <c r="FH14" s="321">
        <v>3769054</v>
      </c>
      <c r="FI14" s="321">
        <v>3914759</v>
      </c>
      <c r="FJ14" s="321">
        <v>3943689</v>
      </c>
      <c r="FK14" s="321">
        <v>4190806</v>
      </c>
      <c r="FL14" s="321">
        <v>4084358</v>
      </c>
      <c r="FM14" s="326">
        <v>4101452</v>
      </c>
      <c r="FN14" s="326">
        <v>4081391</v>
      </c>
      <c r="FO14" s="31"/>
    </row>
    <row r="15" spans="1:171" ht="15" outlineLevel="2">
      <c r="A15" s="335">
        <v>250</v>
      </c>
      <c r="B15" s="336" t="s">
        <v>532</v>
      </c>
      <c r="C15" s="335" t="s">
        <v>403</v>
      </c>
      <c r="D15" s="305">
        <v>8763</v>
      </c>
      <c r="E15" s="305">
        <v>8639</v>
      </c>
      <c r="F15" s="305">
        <v>8793</v>
      </c>
      <c r="G15" s="305">
        <v>9215</v>
      </c>
      <c r="H15" s="305">
        <v>9332</v>
      </c>
      <c r="I15" s="305">
        <v>9380</v>
      </c>
      <c r="J15" s="305">
        <v>9309</v>
      </c>
      <c r="K15" s="305">
        <v>9191</v>
      </c>
      <c r="L15" s="305">
        <v>8947</v>
      </c>
      <c r="M15" s="305">
        <v>9065</v>
      </c>
      <c r="N15" s="305">
        <v>9186</v>
      </c>
      <c r="O15" s="305">
        <v>9169</v>
      </c>
      <c r="P15" s="305">
        <v>8749</v>
      </c>
      <c r="Q15" s="305">
        <v>8846</v>
      </c>
      <c r="R15" s="305">
        <v>9058</v>
      </c>
      <c r="S15" s="305">
        <v>9036</v>
      </c>
      <c r="T15" s="305">
        <v>9332</v>
      </c>
      <c r="U15" s="305">
        <v>9370</v>
      </c>
      <c r="V15" s="305">
        <v>9391</v>
      </c>
      <c r="W15" s="305">
        <v>9609</v>
      </c>
      <c r="X15" s="305">
        <v>9703</v>
      </c>
      <c r="Y15" s="305">
        <v>9793</v>
      </c>
      <c r="Z15" s="305">
        <v>9410</v>
      </c>
      <c r="AA15" s="305">
        <v>9264</v>
      </c>
      <c r="AB15" s="305">
        <v>8786</v>
      </c>
      <c r="AC15" s="305">
        <v>8531</v>
      </c>
      <c r="AD15" s="305">
        <v>8654</v>
      </c>
      <c r="AE15" s="305">
        <v>8663</v>
      </c>
      <c r="AF15" s="305">
        <v>8633</v>
      </c>
      <c r="AG15" s="305">
        <v>8846</v>
      </c>
      <c r="AH15" s="305">
        <v>8934</v>
      </c>
      <c r="AI15" s="305">
        <v>8980</v>
      </c>
      <c r="AJ15" s="305">
        <v>9007</v>
      </c>
      <c r="AK15" s="305">
        <v>8983</v>
      </c>
      <c r="AL15" s="305">
        <v>8428</v>
      </c>
      <c r="AM15" s="305">
        <v>8585</v>
      </c>
      <c r="AN15" s="305">
        <v>8452</v>
      </c>
      <c r="AO15" s="305">
        <v>8057</v>
      </c>
      <c r="AP15" s="305">
        <v>8176</v>
      </c>
      <c r="AQ15" s="305">
        <v>8371</v>
      </c>
      <c r="AR15" s="305">
        <v>8402</v>
      </c>
      <c r="AS15" s="305">
        <v>9136</v>
      </c>
      <c r="AT15" s="305">
        <v>9107</v>
      </c>
      <c r="AU15" s="305">
        <v>9202</v>
      </c>
      <c r="AV15" s="305">
        <v>9336</v>
      </c>
      <c r="AW15" s="305">
        <v>9461</v>
      </c>
      <c r="AX15" s="305">
        <v>9476</v>
      </c>
      <c r="AY15" s="305">
        <v>9657</v>
      </c>
      <c r="AZ15" s="305">
        <v>9622</v>
      </c>
      <c r="BA15" s="305">
        <v>9468</v>
      </c>
      <c r="BB15" s="305">
        <v>9395</v>
      </c>
      <c r="BC15" s="305">
        <v>9135</v>
      </c>
      <c r="BD15" s="305">
        <v>9111</v>
      </c>
      <c r="BE15" s="305">
        <v>9211</v>
      </c>
      <c r="BF15" s="305">
        <v>9130</v>
      </c>
      <c r="BG15" s="305">
        <v>9333</v>
      </c>
      <c r="BH15" s="305">
        <v>9027</v>
      </c>
      <c r="BI15" s="305">
        <v>9090</v>
      </c>
      <c r="BJ15" s="305">
        <v>8995</v>
      </c>
      <c r="BK15" s="305">
        <v>9104</v>
      </c>
      <c r="BL15" s="201">
        <v>9092</v>
      </c>
      <c r="BM15" s="201">
        <v>8877</v>
      </c>
      <c r="BN15" s="201">
        <v>8990</v>
      </c>
      <c r="BO15" s="201">
        <v>8900</v>
      </c>
      <c r="BP15" s="201">
        <v>8836</v>
      </c>
      <c r="BQ15" s="201">
        <v>8852</v>
      </c>
      <c r="BR15" s="201">
        <v>8892</v>
      </c>
      <c r="BS15" s="201">
        <v>8915</v>
      </c>
      <c r="BT15" s="201">
        <v>9054</v>
      </c>
      <c r="BU15" s="201">
        <v>9132</v>
      </c>
      <c r="BV15" s="201">
        <v>9357</v>
      </c>
      <c r="BW15" s="201">
        <v>9332</v>
      </c>
      <c r="BX15" s="305">
        <v>9287</v>
      </c>
      <c r="BY15" s="305">
        <v>9169</v>
      </c>
      <c r="BZ15" s="305">
        <v>9128</v>
      </c>
      <c r="CA15" s="305">
        <v>9125</v>
      </c>
      <c r="CB15" s="305">
        <v>9203</v>
      </c>
      <c r="CC15" s="305">
        <v>9214</v>
      </c>
      <c r="CD15" s="305">
        <v>9335</v>
      </c>
      <c r="CE15" s="305">
        <v>9276</v>
      </c>
      <c r="CF15" s="305">
        <v>9212</v>
      </c>
      <c r="CG15" s="305">
        <v>9307</v>
      </c>
      <c r="CH15" s="305">
        <v>9249</v>
      </c>
      <c r="CI15" s="305">
        <v>9184</v>
      </c>
      <c r="CJ15" s="201">
        <v>8794</v>
      </c>
      <c r="CK15" s="201">
        <v>8696</v>
      </c>
      <c r="CL15" s="201">
        <v>8798</v>
      </c>
      <c r="CM15" s="201">
        <v>8964</v>
      </c>
      <c r="CN15" s="201">
        <v>8900</v>
      </c>
      <c r="CO15" s="201">
        <v>8914</v>
      </c>
      <c r="CP15" s="201">
        <v>8936</v>
      </c>
      <c r="CQ15" s="201">
        <v>9145</v>
      </c>
      <c r="CR15" s="201">
        <v>9184</v>
      </c>
      <c r="CS15" s="201">
        <v>9318</v>
      </c>
      <c r="CT15" s="201">
        <v>9477</v>
      </c>
      <c r="CU15" s="201">
        <v>9638</v>
      </c>
      <c r="CV15" s="305">
        <v>9605</v>
      </c>
      <c r="CW15" s="305">
        <v>9600</v>
      </c>
      <c r="CX15" s="305">
        <v>9670</v>
      </c>
      <c r="CY15" s="305">
        <v>9722</v>
      </c>
      <c r="CZ15" s="305">
        <v>9799</v>
      </c>
      <c r="DA15" s="305">
        <v>9893</v>
      </c>
      <c r="DB15" s="305">
        <v>9925</v>
      </c>
      <c r="DC15" s="305">
        <v>9941</v>
      </c>
      <c r="DD15" s="305">
        <v>9744</v>
      </c>
      <c r="DE15" s="305">
        <v>9660</v>
      </c>
      <c r="DF15" s="305">
        <v>9671</v>
      </c>
      <c r="DG15" s="305">
        <v>9732</v>
      </c>
      <c r="DH15" s="201">
        <v>9586</v>
      </c>
      <c r="DI15" s="201">
        <v>9491</v>
      </c>
      <c r="DJ15" s="201">
        <v>9738</v>
      </c>
      <c r="DK15" s="201">
        <v>9777</v>
      </c>
      <c r="DL15" s="201">
        <v>9720</v>
      </c>
      <c r="DM15" s="201">
        <v>9614</v>
      </c>
      <c r="DN15" s="201">
        <v>8881</v>
      </c>
      <c r="DO15" s="201">
        <v>8841</v>
      </c>
      <c r="DP15" s="201">
        <v>8930</v>
      </c>
      <c r="DQ15" s="201">
        <v>8880</v>
      </c>
      <c r="DR15" s="201">
        <v>8938</v>
      </c>
      <c r="DS15" s="201">
        <v>9014</v>
      </c>
      <c r="DT15" s="305">
        <v>8833</v>
      </c>
      <c r="DU15" s="305">
        <v>8596</v>
      </c>
      <c r="DV15" s="305">
        <v>9055</v>
      </c>
      <c r="DW15" s="305">
        <v>8964</v>
      </c>
      <c r="DX15" s="305">
        <v>8975</v>
      </c>
      <c r="DY15" s="305">
        <v>9071</v>
      </c>
      <c r="DZ15" s="305">
        <v>8977</v>
      </c>
      <c r="EA15" s="305">
        <v>9049</v>
      </c>
      <c r="EB15" s="305">
        <v>9058</v>
      </c>
      <c r="EC15" s="305">
        <v>9038</v>
      </c>
      <c r="ED15" s="305">
        <v>9195</v>
      </c>
      <c r="EE15" s="305">
        <v>9109</v>
      </c>
      <c r="EF15" s="201">
        <v>8837</v>
      </c>
      <c r="EG15" s="201">
        <v>8604</v>
      </c>
      <c r="EH15" s="201">
        <v>8625</v>
      </c>
      <c r="EI15" s="201">
        <v>8775</v>
      </c>
      <c r="EJ15" s="201">
        <v>8813</v>
      </c>
      <c r="EK15" s="201">
        <v>8927</v>
      </c>
      <c r="EL15" s="201">
        <v>8972</v>
      </c>
      <c r="EM15" s="201">
        <v>8947</v>
      </c>
      <c r="EN15" s="201">
        <v>9101</v>
      </c>
      <c r="EO15" s="201">
        <v>9013</v>
      </c>
      <c r="EP15" s="201">
        <v>8937</v>
      </c>
      <c r="EQ15" s="201">
        <v>8931</v>
      </c>
      <c r="ER15" s="201">
        <v>8648</v>
      </c>
      <c r="ES15" s="201">
        <v>8500</v>
      </c>
      <c r="ET15" s="201">
        <v>8682</v>
      </c>
      <c r="EU15" s="201">
        <v>8823</v>
      </c>
      <c r="EV15" s="201">
        <v>8771</v>
      </c>
      <c r="EW15" s="201">
        <v>8817</v>
      </c>
      <c r="EX15" s="315">
        <v>46</v>
      </c>
      <c r="EY15" s="316">
        <v>100.52445559229299</v>
      </c>
      <c r="EZ15" s="315">
        <v>-114</v>
      </c>
      <c r="FA15" s="316">
        <v>98.723547195162894</v>
      </c>
      <c r="FE15" s="319" t="s">
        <v>679</v>
      </c>
      <c r="FF15" s="320">
        <v>3679020</v>
      </c>
      <c r="FG15" s="321">
        <v>3688539</v>
      </c>
      <c r="FH15" s="321">
        <v>3783032</v>
      </c>
      <c r="FI15" s="321">
        <v>3938516</v>
      </c>
      <c r="FJ15" s="321">
        <v>3980162</v>
      </c>
      <c r="FK15" s="321">
        <v>4213503</v>
      </c>
      <c r="FL15" s="321">
        <v>4087413</v>
      </c>
      <c r="FM15" s="326">
        <v>4106076</v>
      </c>
      <c r="FN15" s="326">
        <v>4077810</v>
      </c>
      <c r="FO15" s="31"/>
    </row>
    <row r="16" spans="1:171" ht="15" outlineLevel="2">
      <c r="A16" s="335">
        <v>495</v>
      </c>
      <c r="B16" s="336" t="s">
        <v>532</v>
      </c>
      <c r="C16" s="335" t="s">
        <v>561</v>
      </c>
      <c r="D16" s="305">
        <v>1475</v>
      </c>
      <c r="E16" s="305">
        <v>1302</v>
      </c>
      <c r="F16" s="305">
        <v>1341</v>
      </c>
      <c r="G16" s="305">
        <v>1345</v>
      </c>
      <c r="H16" s="305">
        <v>1436</v>
      </c>
      <c r="I16" s="305">
        <v>1438</v>
      </c>
      <c r="J16" s="305">
        <v>1488</v>
      </c>
      <c r="K16" s="305">
        <v>1559</v>
      </c>
      <c r="L16" s="305">
        <v>1554</v>
      </c>
      <c r="M16" s="305">
        <v>1588</v>
      </c>
      <c r="N16" s="305">
        <v>1564</v>
      </c>
      <c r="O16" s="305">
        <v>1437</v>
      </c>
      <c r="P16" s="305">
        <v>1250</v>
      </c>
      <c r="Q16" s="305">
        <v>1246</v>
      </c>
      <c r="R16" s="305">
        <v>1209</v>
      </c>
      <c r="S16" s="305">
        <v>1233</v>
      </c>
      <c r="T16" s="305">
        <v>1436</v>
      </c>
      <c r="U16" s="305">
        <v>1238</v>
      </c>
      <c r="V16" s="305">
        <v>1244</v>
      </c>
      <c r="W16" s="305">
        <v>1256</v>
      </c>
      <c r="X16" s="305">
        <v>1293</v>
      </c>
      <c r="Y16" s="305">
        <v>1336</v>
      </c>
      <c r="Z16" s="305">
        <v>1225</v>
      </c>
      <c r="AA16" s="305">
        <v>1174</v>
      </c>
      <c r="AB16" s="305">
        <v>1034</v>
      </c>
      <c r="AC16" s="305">
        <v>949</v>
      </c>
      <c r="AD16" s="305">
        <v>1000</v>
      </c>
      <c r="AE16" s="305">
        <v>1013</v>
      </c>
      <c r="AF16" s="305">
        <v>992</v>
      </c>
      <c r="AG16" s="305">
        <v>988</v>
      </c>
      <c r="AH16" s="305">
        <v>985</v>
      </c>
      <c r="AI16" s="305">
        <v>985</v>
      </c>
      <c r="AJ16" s="305">
        <v>956</v>
      </c>
      <c r="AK16" s="305">
        <v>966</v>
      </c>
      <c r="AL16" s="305">
        <v>818</v>
      </c>
      <c r="AM16" s="305">
        <v>984</v>
      </c>
      <c r="AN16" s="305">
        <v>1170</v>
      </c>
      <c r="AO16" s="305">
        <v>984</v>
      </c>
      <c r="AP16" s="305">
        <v>994</v>
      </c>
      <c r="AQ16" s="305">
        <v>1035</v>
      </c>
      <c r="AR16" s="305">
        <v>1069</v>
      </c>
      <c r="AS16" s="305">
        <v>1333</v>
      </c>
      <c r="AT16" s="305">
        <v>1247</v>
      </c>
      <c r="AU16" s="305">
        <v>1280</v>
      </c>
      <c r="AV16" s="305">
        <v>1321</v>
      </c>
      <c r="AW16" s="305">
        <v>1371</v>
      </c>
      <c r="AX16" s="305">
        <v>1398</v>
      </c>
      <c r="AY16" s="305">
        <v>1426</v>
      </c>
      <c r="AZ16" s="305">
        <v>1418</v>
      </c>
      <c r="BA16" s="305">
        <v>1397</v>
      </c>
      <c r="BB16" s="305">
        <v>1221</v>
      </c>
      <c r="BC16" s="305">
        <v>1166</v>
      </c>
      <c r="BD16" s="305">
        <v>1158</v>
      </c>
      <c r="BE16" s="305">
        <v>1170</v>
      </c>
      <c r="BF16" s="305">
        <v>1309</v>
      </c>
      <c r="BG16" s="305">
        <v>1192</v>
      </c>
      <c r="BH16" s="305">
        <v>1163</v>
      </c>
      <c r="BI16" s="305">
        <v>1174</v>
      </c>
      <c r="BJ16" s="305">
        <v>1168</v>
      </c>
      <c r="BK16" s="305">
        <v>1210</v>
      </c>
      <c r="BL16" s="201">
        <v>1204</v>
      </c>
      <c r="BM16" s="201">
        <v>1135</v>
      </c>
      <c r="BN16" s="201">
        <v>1266</v>
      </c>
      <c r="BO16" s="201">
        <v>1230</v>
      </c>
      <c r="BP16" s="201">
        <v>1193</v>
      </c>
      <c r="BQ16" s="201">
        <v>1219</v>
      </c>
      <c r="BR16" s="201">
        <v>1213</v>
      </c>
      <c r="BS16" s="201">
        <v>1209</v>
      </c>
      <c r="BT16" s="201">
        <v>1245</v>
      </c>
      <c r="BU16" s="201">
        <v>1306</v>
      </c>
      <c r="BV16" s="201">
        <v>1336</v>
      </c>
      <c r="BW16" s="201">
        <v>1290</v>
      </c>
      <c r="BX16" s="305">
        <v>1226</v>
      </c>
      <c r="BY16" s="305">
        <v>1171</v>
      </c>
      <c r="BZ16" s="305">
        <v>1222</v>
      </c>
      <c r="CA16" s="305">
        <v>1228</v>
      </c>
      <c r="CB16" s="305">
        <v>1224</v>
      </c>
      <c r="CC16" s="305">
        <v>1220</v>
      </c>
      <c r="CD16" s="305">
        <v>1197</v>
      </c>
      <c r="CE16" s="305">
        <v>1158</v>
      </c>
      <c r="CF16" s="305">
        <v>1117</v>
      </c>
      <c r="CG16" s="305">
        <v>1129</v>
      </c>
      <c r="CH16" s="305">
        <v>1121</v>
      </c>
      <c r="CI16" s="305">
        <v>1118</v>
      </c>
      <c r="CJ16" s="201">
        <v>1016</v>
      </c>
      <c r="CK16" s="201">
        <v>938</v>
      </c>
      <c r="CL16" s="201">
        <v>1016</v>
      </c>
      <c r="CM16" s="201">
        <v>1106</v>
      </c>
      <c r="CN16" s="201">
        <v>1060</v>
      </c>
      <c r="CO16" s="201">
        <v>1106</v>
      </c>
      <c r="CP16" s="201">
        <v>1105</v>
      </c>
      <c r="CQ16" s="201">
        <v>1151</v>
      </c>
      <c r="CR16" s="201">
        <v>1203</v>
      </c>
      <c r="CS16" s="201">
        <v>1246</v>
      </c>
      <c r="CT16" s="201">
        <v>1302</v>
      </c>
      <c r="CU16" s="201">
        <v>1375</v>
      </c>
      <c r="CV16" s="305">
        <v>1345</v>
      </c>
      <c r="CW16" s="305">
        <v>1279</v>
      </c>
      <c r="CX16" s="305">
        <v>1331</v>
      </c>
      <c r="CY16" s="305">
        <v>1418</v>
      </c>
      <c r="CZ16" s="305">
        <v>1471</v>
      </c>
      <c r="DA16" s="305">
        <v>1465</v>
      </c>
      <c r="DB16" s="305">
        <v>1509</v>
      </c>
      <c r="DC16" s="305">
        <v>1505</v>
      </c>
      <c r="DD16" s="305">
        <v>1348</v>
      </c>
      <c r="DE16" s="305">
        <v>1351</v>
      </c>
      <c r="DF16" s="305">
        <v>1349</v>
      </c>
      <c r="DG16" s="305">
        <v>1374</v>
      </c>
      <c r="DH16" s="201">
        <v>1290</v>
      </c>
      <c r="DI16" s="201">
        <v>1223</v>
      </c>
      <c r="DJ16" s="201">
        <v>1444</v>
      </c>
      <c r="DK16" s="201">
        <v>1431</v>
      </c>
      <c r="DL16" s="201">
        <v>1399</v>
      </c>
      <c r="DM16" s="201">
        <v>1377</v>
      </c>
      <c r="DN16" s="201">
        <v>1225</v>
      </c>
      <c r="DO16" s="201">
        <v>1210</v>
      </c>
      <c r="DP16" s="201">
        <v>1292</v>
      </c>
      <c r="DQ16" s="201">
        <v>1297</v>
      </c>
      <c r="DR16" s="201">
        <v>1287</v>
      </c>
      <c r="DS16" s="201">
        <v>1313</v>
      </c>
      <c r="DT16" s="305">
        <v>1168</v>
      </c>
      <c r="DU16" s="305">
        <v>1048</v>
      </c>
      <c r="DV16" s="305">
        <v>1240</v>
      </c>
      <c r="DW16" s="305">
        <v>1230</v>
      </c>
      <c r="DX16" s="305">
        <v>1200</v>
      </c>
      <c r="DY16" s="305">
        <v>1261</v>
      </c>
      <c r="DZ16" s="305">
        <v>1183</v>
      </c>
      <c r="EA16" s="305">
        <v>1260</v>
      </c>
      <c r="EB16" s="305">
        <v>1253</v>
      </c>
      <c r="EC16" s="305">
        <v>1234</v>
      </c>
      <c r="ED16" s="305">
        <v>1263</v>
      </c>
      <c r="EE16" s="305">
        <v>1233</v>
      </c>
      <c r="EF16" s="201">
        <v>1140</v>
      </c>
      <c r="EG16" s="201">
        <v>1056</v>
      </c>
      <c r="EH16" s="201">
        <v>1081</v>
      </c>
      <c r="EI16" s="201">
        <v>1126</v>
      </c>
      <c r="EJ16" s="201">
        <v>1205</v>
      </c>
      <c r="EK16" s="201">
        <v>1252</v>
      </c>
      <c r="EL16" s="201">
        <v>1275</v>
      </c>
      <c r="EM16" s="201">
        <v>1266</v>
      </c>
      <c r="EN16" s="201">
        <v>1287</v>
      </c>
      <c r="EO16" s="201">
        <v>1238</v>
      </c>
      <c r="EP16" s="201">
        <v>1234</v>
      </c>
      <c r="EQ16" s="201">
        <v>1294</v>
      </c>
      <c r="ER16" s="201">
        <v>1189</v>
      </c>
      <c r="ES16" s="201">
        <v>1132</v>
      </c>
      <c r="ET16" s="201">
        <v>1159</v>
      </c>
      <c r="EU16" s="201">
        <v>1260</v>
      </c>
      <c r="EV16" s="201">
        <v>1266</v>
      </c>
      <c r="EW16" s="201">
        <v>1291</v>
      </c>
      <c r="EX16" s="315">
        <v>25</v>
      </c>
      <c r="EY16" s="316">
        <v>101.97472353870501</v>
      </c>
      <c r="EZ16" s="315">
        <v>-3</v>
      </c>
      <c r="FA16" s="316">
        <v>99.768160741885595</v>
      </c>
      <c r="FE16" s="319" t="s">
        <v>680</v>
      </c>
      <c r="FF16" s="320">
        <v>3678842</v>
      </c>
      <c r="FG16" s="321">
        <v>3691515</v>
      </c>
      <c r="FH16" s="321">
        <v>3791243</v>
      </c>
      <c r="FI16" s="321">
        <v>3947078</v>
      </c>
      <c r="FJ16" s="321">
        <v>4015743</v>
      </c>
      <c r="FK16" s="321">
        <v>4231708</v>
      </c>
      <c r="FL16" s="321">
        <v>4087413</v>
      </c>
      <c r="FM16" s="326">
        <v>4112491</v>
      </c>
      <c r="FN16" s="326">
        <v>4088628</v>
      </c>
      <c r="FO16" s="31"/>
    </row>
    <row r="17" spans="1:171" ht="15" outlineLevel="2">
      <c r="A17" s="335">
        <v>790</v>
      </c>
      <c r="B17" s="336" t="s">
        <v>532</v>
      </c>
      <c r="C17" s="335" t="s">
        <v>562</v>
      </c>
      <c r="D17" s="305">
        <v>2334</v>
      </c>
      <c r="E17" s="305">
        <v>2359</v>
      </c>
      <c r="F17" s="305">
        <v>2393</v>
      </c>
      <c r="G17" s="305">
        <v>2487</v>
      </c>
      <c r="H17" s="305">
        <v>2501</v>
      </c>
      <c r="I17" s="305">
        <v>2583</v>
      </c>
      <c r="J17" s="305">
        <v>2456</v>
      </c>
      <c r="K17" s="305">
        <v>2363</v>
      </c>
      <c r="L17" s="305">
        <v>2347</v>
      </c>
      <c r="M17" s="305">
        <v>2417</v>
      </c>
      <c r="N17" s="305">
        <v>2463</v>
      </c>
      <c r="O17" s="305">
        <v>2459</v>
      </c>
      <c r="P17" s="305">
        <v>2297</v>
      </c>
      <c r="Q17" s="305">
        <v>2388</v>
      </c>
      <c r="R17" s="305">
        <v>2464</v>
      </c>
      <c r="S17" s="305">
        <v>2470</v>
      </c>
      <c r="T17" s="305">
        <v>2501</v>
      </c>
      <c r="U17" s="305">
        <v>2526</v>
      </c>
      <c r="V17" s="305">
        <v>2543</v>
      </c>
      <c r="W17" s="305">
        <v>2608</v>
      </c>
      <c r="X17" s="305">
        <v>2661</v>
      </c>
      <c r="Y17" s="305">
        <v>2769</v>
      </c>
      <c r="Z17" s="305">
        <v>2685</v>
      </c>
      <c r="AA17" s="305">
        <v>2625</v>
      </c>
      <c r="AB17" s="305">
        <v>2437</v>
      </c>
      <c r="AC17" s="305">
        <v>2367</v>
      </c>
      <c r="AD17" s="305">
        <v>2394</v>
      </c>
      <c r="AE17" s="305">
        <v>2401</v>
      </c>
      <c r="AF17" s="305">
        <v>2355</v>
      </c>
      <c r="AG17" s="305">
        <v>2416</v>
      </c>
      <c r="AH17" s="305">
        <v>2438</v>
      </c>
      <c r="AI17" s="305">
        <v>2467</v>
      </c>
      <c r="AJ17" s="305">
        <v>2481</v>
      </c>
      <c r="AK17" s="305">
        <v>2486</v>
      </c>
      <c r="AL17" s="305">
        <v>2325</v>
      </c>
      <c r="AM17" s="305">
        <v>2390</v>
      </c>
      <c r="AN17" s="305">
        <v>2337</v>
      </c>
      <c r="AO17" s="305">
        <v>2014</v>
      </c>
      <c r="AP17" s="305">
        <v>1993</v>
      </c>
      <c r="AQ17" s="305">
        <v>2161</v>
      </c>
      <c r="AR17" s="305">
        <v>2162</v>
      </c>
      <c r="AS17" s="305">
        <v>2552</v>
      </c>
      <c r="AT17" s="305">
        <v>2505</v>
      </c>
      <c r="AU17" s="305">
        <v>2548</v>
      </c>
      <c r="AV17" s="305">
        <v>2588</v>
      </c>
      <c r="AW17" s="305">
        <v>2602</v>
      </c>
      <c r="AX17" s="305">
        <v>2644</v>
      </c>
      <c r="AY17" s="305">
        <v>2739</v>
      </c>
      <c r="AZ17" s="305">
        <v>2700</v>
      </c>
      <c r="BA17" s="305">
        <v>2673</v>
      </c>
      <c r="BB17" s="305">
        <v>2629</v>
      </c>
      <c r="BC17" s="305">
        <v>2492</v>
      </c>
      <c r="BD17" s="305">
        <v>2465</v>
      </c>
      <c r="BE17" s="305">
        <v>2484</v>
      </c>
      <c r="BF17" s="305">
        <v>2474</v>
      </c>
      <c r="BG17" s="305">
        <v>2439</v>
      </c>
      <c r="BH17" s="305">
        <v>2387</v>
      </c>
      <c r="BI17" s="305">
        <v>2386</v>
      </c>
      <c r="BJ17" s="305">
        <v>2411</v>
      </c>
      <c r="BK17" s="305">
        <v>2510</v>
      </c>
      <c r="BL17" s="201">
        <v>2483</v>
      </c>
      <c r="BM17" s="201">
        <v>2437</v>
      </c>
      <c r="BN17" s="201">
        <v>2555</v>
      </c>
      <c r="BO17" s="201">
        <v>2535</v>
      </c>
      <c r="BP17" s="201">
        <v>2583</v>
      </c>
      <c r="BQ17" s="201">
        <v>2612</v>
      </c>
      <c r="BR17" s="201">
        <v>2608</v>
      </c>
      <c r="BS17" s="201">
        <v>2584</v>
      </c>
      <c r="BT17" s="201">
        <v>2597</v>
      </c>
      <c r="BU17" s="201">
        <v>2600</v>
      </c>
      <c r="BV17" s="201">
        <v>2637</v>
      </c>
      <c r="BW17" s="201">
        <v>2586</v>
      </c>
      <c r="BX17" s="305">
        <v>2442</v>
      </c>
      <c r="BY17" s="305">
        <v>2408</v>
      </c>
      <c r="BZ17" s="305">
        <v>2325</v>
      </c>
      <c r="CA17" s="305">
        <v>2331</v>
      </c>
      <c r="CB17" s="305">
        <v>2266</v>
      </c>
      <c r="CC17" s="305">
        <v>2269</v>
      </c>
      <c r="CD17" s="305">
        <v>2273</v>
      </c>
      <c r="CE17" s="305">
        <v>2158</v>
      </c>
      <c r="CF17" s="305">
        <v>2085</v>
      </c>
      <c r="CG17" s="305">
        <v>2085</v>
      </c>
      <c r="CH17" s="305">
        <v>2043</v>
      </c>
      <c r="CI17" s="305">
        <v>2012</v>
      </c>
      <c r="CJ17" s="201">
        <v>1858</v>
      </c>
      <c r="CK17" s="201">
        <v>1738</v>
      </c>
      <c r="CL17" s="201">
        <v>1759</v>
      </c>
      <c r="CM17" s="201">
        <v>1785</v>
      </c>
      <c r="CN17" s="201">
        <v>1748</v>
      </c>
      <c r="CO17" s="201">
        <v>1752</v>
      </c>
      <c r="CP17" s="201">
        <v>1780</v>
      </c>
      <c r="CQ17" s="201">
        <v>1877</v>
      </c>
      <c r="CR17" s="201">
        <v>1903</v>
      </c>
      <c r="CS17" s="201">
        <v>1929</v>
      </c>
      <c r="CT17" s="201">
        <v>2020</v>
      </c>
      <c r="CU17" s="201">
        <v>2111</v>
      </c>
      <c r="CV17" s="305">
        <v>2088</v>
      </c>
      <c r="CW17" s="305">
        <v>1964</v>
      </c>
      <c r="CX17" s="305">
        <v>2028</v>
      </c>
      <c r="CY17" s="305">
        <v>2109</v>
      </c>
      <c r="CZ17" s="305">
        <v>2212</v>
      </c>
      <c r="DA17" s="305">
        <v>2198</v>
      </c>
      <c r="DB17" s="305">
        <v>2252</v>
      </c>
      <c r="DC17" s="305">
        <v>2233</v>
      </c>
      <c r="DD17" s="305">
        <v>2081</v>
      </c>
      <c r="DE17" s="305">
        <v>2094</v>
      </c>
      <c r="DF17" s="305">
        <v>2106</v>
      </c>
      <c r="DG17" s="305">
        <v>2122</v>
      </c>
      <c r="DH17" s="201">
        <v>2049</v>
      </c>
      <c r="DI17" s="201">
        <v>1953</v>
      </c>
      <c r="DJ17" s="201">
        <v>2116</v>
      </c>
      <c r="DK17" s="201">
        <v>2111</v>
      </c>
      <c r="DL17" s="201">
        <v>2078</v>
      </c>
      <c r="DM17" s="201">
        <v>2060</v>
      </c>
      <c r="DN17" s="201">
        <v>1859</v>
      </c>
      <c r="DO17" s="201">
        <v>1852</v>
      </c>
      <c r="DP17" s="201">
        <v>1905</v>
      </c>
      <c r="DQ17" s="201">
        <v>1882</v>
      </c>
      <c r="DR17" s="201">
        <v>1902</v>
      </c>
      <c r="DS17" s="201">
        <v>1864</v>
      </c>
      <c r="DT17" s="305">
        <v>1666</v>
      </c>
      <c r="DU17" s="305">
        <v>1667</v>
      </c>
      <c r="DV17" s="305">
        <v>1935</v>
      </c>
      <c r="DW17" s="305">
        <v>1902</v>
      </c>
      <c r="DX17" s="305">
        <v>1871</v>
      </c>
      <c r="DY17" s="305">
        <v>1952</v>
      </c>
      <c r="DZ17" s="305">
        <v>1915</v>
      </c>
      <c r="EA17" s="305">
        <v>2000</v>
      </c>
      <c r="EB17" s="305">
        <v>1970</v>
      </c>
      <c r="EC17" s="305">
        <v>1969</v>
      </c>
      <c r="ED17" s="305">
        <v>1995</v>
      </c>
      <c r="EE17" s="305">
        <v>2007</v>
      </c>
      <c r="EF17" s="201">
        <v>1877</v>
      </c>
      <c r="EG17" s="201">
        <v>1818</v>
      </c>
      <c r="EH17" s="201">
        <v>1810</v>
      </c>
      <c r="EI17" s="201">
        <v>1911</v>
      </c>
      <c r="EJ17" s="201">
        <v>1948</v>
      </c>
      <c r="EK17" s="201">
        <v>2007</v>
      </c>
      <c r="EL17" s="201">
        <v>2007</v>
      </c>
      <c r="EM17" s="201">
        <v>2004</v>
      </c>
      <c r="EN17" s="201">
        <v>2027</v>
      </c>
      <c r="EO17" s="201">
        <v>2056</v>
      </c>
      <c r="EP17" s="201">
        <v>2091</v>
      </c>
      <c r="EQ17" s="201">
        <v>2053</v>
      </c>
      <c r="ER17" s="201">
        <v>1938</v>
      </c>
      <c r="ES17" s="201">
        <v>1901</v>
      </c>
      <c r="ET17" s="201">
        <v>1944</v>
      </c>
      <c r="EU17" s="201">
        <v>1971</v>
      </c>
      <c r="EV17" s="201">
        <v>1940</v>
      </c>
      <c r="EW17" s="201">
        <v>1972</v>
      </c>
      <c r="EX17" s="315">
        <v>32</v>
      </c>
      <c r="EY17" s="316">
        <v>101.649484536082</v>
      </c>
      <c r="EZ17" s="315">
        <v>-81</v>
      </c>
      <c r="FA17" s="316">
        <v>96.054554310764701</v>
      </c>
      <c r="FE17" s="319" t="s">
        <v>681</v>
      </c>
      <c r="FF17" s="320">
        <v>3696112</v>
      </c>
      <c r="FG17" s="321">
        <v>3699285</v>
      </c>
      <c r="FH17" s="164">
        <v>3791942</v>
      </c>
      <c r="FI17" s="321">
        <v>3941677</v>
      </c>
      <c r="FJ17" s="321">
        <v>4036469</v>
      </c>
      <c r="FK17" s="321">
        <v>4240748</v>
      </c>
      <c r="FL17" s="321">
        <v>4098416</v>
      </c>
      <c r="FM17" s="326">
        <v>4092641</v>
      </c>
      <c r="FN17" s="326">
        <v>4082091</v>
      </c>
      <c r="FO17" s="31"/>
    </row>
    <row r="18" spans="1:171" ht="15" outlineLevel="2">
      <c r="A18" s="335">
        <v>895</v>
      </c>
      <c r="B18" s="336" t="s">
        <v>532</v>
      </c>
      <c r="C18" s="335" t="s">
        <v>483</v>
      </c>
      <c r="D18" s="305">
        <v>2363</v>
      </c>
      <c r="E18" s="305">
        <v>2387</v>
      </c>
      <c r="F18" s="305">
        <v>2427</v>
      </c>
      <c r="G18" s="305">
        <v>2441</v>
      </c>
      <c r="H18" s="305">
        <v>2385</v>
      </c>
      <c r="I18" s="305">
        <v>2372</v>
      </c>
      <c r="J18" s="305">
        <v>2305</v>
      </c>
      <c r="K18" s="305">
        <v>2257</v>
      </c>
      <c r="L18" s="305">
        <v>2149</v>
      </c>
      <c r="M18" s="305">
        <v>2159</v>
      </c>
      <c r="N18" s="305">
        <v>2139</v>
      </c>
      <c r="O18" s="305">
        <v>2168</v>
      </c>
      <c r="P18" s="305">
        <v>1991</v>
      </c>
      <c r="Q18" s="305">
        <v>2003</v>
      </c>
      <c r="R18" s="305">
        <v>2009</v>
      </c>
      <c r="S18" s="305">
        <v>1958</v>
      </c>
      <c r="T18" s="305">
        <v>2385</v>
      </c>
      <c r="U18" s="305">
        <v>2018</v>
      </c>
      <c r="V18" s="305">
        <v>2027</v>
      </c>
      <c r="W18" s="305">
        <v>2142</v>
      </c>
      <c r="X18" s="305">
        <v>2185</v>
      </c>
      <c r="Y18" s="305">
        <v>2218</v>
      </c>
      <c r="Z18" s="305">
        <v>2027</v>
      </c>
      <c r="AA18" s="305">
        <v>1972</v>
      </c>
      <c r="AB18" s="305">
        <v>1906</v>
      </c>
      <c r="AC18" s="305">
        <v>1848</v>
      </c>
      <c r="AD18" s="305">
        <v>1833</v>
      </c>
      <c r="AE18" s="305">
        <v>1818</v>
      </c>
      <c r="AF18" s="305">
        <v>1818</v>
      </c>
      <c r="AG18" s="305">
        <v>1888</v>
      </c>
      <c r="AH18" s="305">
        <v>1969</v>
      </c>
      <c r="AI18" s="305">
        <v>1998</v>
      </c>
      <c r="AJ18" s="305">
        <v>1984</v>
      </c>
      <c r="AK18" s="305">
        <v>1962</v>
      </c>
      <c r="AL18" s="305">
        <v>1715</v>
      </c>
      <c r="AM18" s="305">
        <v>1814</v>
      </c>
      <c r="AN18" s="305">
        <v>1825</v>
      </c>
      <c r="AO18" s="305">
        <v>1626</v>
      </c>
      <c r="AP18" s="305">
        <v>1666</v>
      </c>
      <c r="AQ18" s="305">
        <v>1760</v>
      </c>
      <c r="AR18" s="305">
        <v>1746</v>
      </c>
      <c r="AS18" s="305">
        <v>2056</v>
      </c>
      <c r="AT18" s="305">
        <v>2001</v>
      </c>
      <c r="AU18" s="305">
        <v>2066</v>
      </c>
      <c r="AV18" s="305">
        <v>2123</v>
      </c>
      <c r="AW18" s="305">
        <v>2159</v>
      </c>
      <c r="AX18" s="305">
        <v>2146</v>
      </c>
      <c r="AY18" s="305">
        <v>2222</v>
      </c>
      <c r="AZ18" s="305">
        <v>2180</v>
      </c>
      <c r="BA18" s="305">
        <v>2190</v>
      </c>
      <c r="BB18" s="305">
        <v>2142</v>
      </c>
      <c r="BC18" s="305">
        <v>2080</v>
      </c>
      <c r="BD18" s="305">
        <v>2060</v>
      </c>
      <c r="BE18" s="305">
        <v>2098</v>
      </c>
      <c r="BF18" s="305">
        <v>2168</v>
      </c>
      <c r="BG18" s="305">
        <v>2085</v>
      </c>
      <c r="BH18" s="305">
        <v>2164</v>
      </c>
      <c r="BI18" s="305">
        <v>2173</v>
      </c>
      <c r="BJ18" s="305">
        <v>2128</v>
      </c>
      <c r="BK18" s="305">
        <v>2168</v>
      </c>
      <c r="BL18" s="201">
        <v>2139</v>
      </c>
      <c r="BM18" s="201">
        <v>1998</v>
      </c>
      <c r="BN18" s="201">
        <v>2041</v>
      </c>
      <c r="BO18" s="201">
        <v>1971</v>
      </c>
      <c r="BP18" s="201">
        <v>1993</v>
      </c>
      <c r="BQ18" s="201">
        <v>2029</v>
      </c>
      <c r="BR18" s="201">
        <v>2006</v>
      </c>
      <c r="BS18" s="201">
        <v>2023</v>
      </c>
      <c r="BT18" s="201">
        <v>2018</v>
      </c>
      <c r="BU18" s="201">
        <v>2010</v>
      </c>
      <c r="BV18" s="201">
        <v>1968</v>
      </c>
      <c r="BW18" s="201">
        <v>1982</v>
      </c>
      <c r="BX18" s="305">
        <v>1894</v>
      </c>
      <c r="BY18" s="305">
        <v>1895</v>
      </c>
      <c r="BZ18" s="305">
        <v>1835</v>
      </c>
      <c r="CA18" s="305">
        <v>1891</v>
      </c>
      <c r="CB18" s="305">
        <v>1927</v>
      </c>
      <c r="CC18" s="305">
        <v>1986</v>
      </c>
      <c r="CD18" s="305">
        <v>2012</v>
      </c>
      <c r="CE18" s="305">
        <v>1955</v>
      </c>
      <c r="CF18" s="305">
        <v>1912</v>
      </c>
      <c r="CG18" s="305">
        <v>1982</v>
      </c>
      <c r="CH18" s="305">
        <v>1974</v>
      </c>
      <c r="CI18" s="305">
        <v>1922</v>
      </c>
      <c r="CJ18" s="201">
        <v>1736</v>
      </c>
      <c r="CK18" s="201">
        <v>1619</v>
      </c>
      <c r="CL18" s="201">
        <v>1686</v>
      </c>
      <c r="CM18" s="201">
        <v>1725</v>
      </c>
      <c r="CN18" s="201">
        <v>1633</v>
      </c>
      <c r="CO18" s="201">
        <v>1703</v>
      </c>
      <c r="CP18" s="201">
        <v>1710</v>
      </c>
      <c r="CQ18" s="201">
        <v>1768</v>
      </c>
      <c r="CR18" s="201">
        <v>1819</v>
      </c>
      <c r="CS18" s="201">
        <v>1879</v>
      </c>
      <c r="CT18" s="201">
        <v>1951</v>
      </c>
      <c r="CU18" s="201">
        <v>2051</v>
      </c>
      <c r="CV18" s="305">
        <v>2020</v>
      </c>
      <c r="CW18" s="305">
        <v>1970</v>
      </c>
      <c r="CX18" s="305">
        <v>2019</v>
      </c>
      <c r="CY18" s="305">
        <v>2051</v>
      </c>
      <c r="CZ18" s="305">
        <v>2100</v>
      </c>
      <c r="DA18" s="305">
        <v>2148</v>
      </c>
      <c r="DB18" s="305">
        <v>2140</v>
      </c>
      <c r="DC18" s="305">
        <v>2174</v>
      </c>
      <c r="DD18" s="305">
        <v>2029</v>
      </c>
      <c r="DE18" s="305">
        <v>2057</v>
      </c>
      <c r="DF18" s="305">
        <v>2064</v>
      </c>
      <c r="DG18" s="305">
        <v>2046</v>
      </c>
      <c r="DH18" s="201">
        <v>1987</v>
      </c>
      <c r="DI18" s="201">
        <v>1905</v>
      </c>
      <c r="DJ18" s="201">
        <v>2132</v>
      </c>
      <c r="DK18" s="201">
        <v>2113</v>
      </c>
      <c r="DL18" s="201">
        <v>2085</v>
      </c>
      <c r="DM18" s="201">
        <v>2091</v>
      </c>
      <c r="DN18" s="201">
        <v>1867</v>
      </c>
      <c r="DO18" s="201">
        <v>1837</v>
      </c>
      <c r="DP18" s="201">
        <v>1903</v>
      </c>
      <c r="DQ18" s="201">
        <v>1821</v>
      </c>
      <c r="DR18" s="201">
        <v>1853</v>
      </c>
      <c r="DS18" s="201">
        <v>1853</v>
      </c>
      <c r="DT18" s="305">
        <v>1698</v>
      </c>
      <c r="DU18" s="305">
        <v>1655</v>
      </c>
      <c r="DV18" s="305">
        <v>1867</v>
      </c>
      <c r="DW18" s="305">
        <v>1835</v>
      </c>
      <c r="DX18" s="305">
        <v>1818</v>
      </c>
      <c r="DY18" s="305">
        <v>1843</v>
      </c>
      <c r="DZ18" s="305">
        <v>1768</v>
      </c>
      <c r="EA18" s="305">
        <v>1891</v>
      </c>
      <c r="EB18" s="305">
        <v>1874</v>
      </c>
      <c r="EC18" s="305">
        <v>1865</v>
      </c>
      <c r="ED18" s="305">
        <v>1889</v>
      </c>
      <c r="EE18" s="305">
        <v>1829</v>
      </c>
      <c r="EF18" s="201">
        <v>1734</v>
      </c>
      <c r="EG18" s="201">
        <v>1669</v>
      </c>
      <c r="EH18" s="201">
        <v>1720</v>
      </c>
      <c r="EI18" s="201">
        <v>1749</v>
      </c>
      <c r="EJ18" s="201">
        <v>1789</v>
      </c>
      <c r="EK18" s="201">
        <v>1819</v>
      </c>
      <c r="EL18" s="201">
        <v>1830</v>
      </c>
      <c r="EM18" s="201">
        <v>1800</v>
      </c>
      <c r="EN18" s="201">
        <v>1806</v>
      </c>
      <c r="EO18" s="201">
        <v>1750</v>
      </c>
      <c r="EP18" s="201">
        <v>1744</v>
      </c>
      <c r="EQ18" s="201">
        <v>1730</v>
      </c>
      <c r="ER18" s="201">
        <v>1618</v>
      </c>
      <c r="ES18" s="201">
        <v>1581</v>
      </c>
      <c r="ET18" s="201">
        <v>1728</v>
      </c>
      <c r="EU18" s="201">
        <v>1804</v>
      </c>
      <c r="EV18" s="201">
        <v>1796</v>
      </c>
      <c r="EW18" s="201">
        <v>1804</v>
      </c>
      <c r="EX18" s="315">
        <v>8</v>
      </c>
      <c r="EY18" s="316">
        <v>100.445434298441</v>
      </c>
      <c r="EZ18" s="315">
        <v>74</v>
      </c>
      <c r="FA18" s="316">
        <v>104.27745664739901</v>
      </c>
      <c r="FN18" s="348" t="s">
        <v>508</v>
      </c>
    </row>
    <row r="19" spans="1:171" ht="15" outlineLevel="1">
      <c r="A19" s="298" t="s">
        <v>533</v>
      </c>
      <c r="B19" s="299"/>
      <c r="C19" s="300"/>
      <c r="D19" s="301">
        <v>172751</v>
      </c>
      <c r="E19" s="301">
        <v>169490</v>
      </c>
      <c r="F19" s="301">
        <v>169637</v>
      </c>
      <c r="G19" s="301">
        <v>169874</v>
      </c>
      <c r="H19" s="301">
        <v>168748</v>
      </c>
      <c r="I19" s="301">
        <v>169622</v>
      </c>
      <c r="J19" s="301">
        <v>168766</v>
      </c>
      <c r="K19" s="301">
        <v>169033</v>
      </c>
      <c r="L19" s="301">
        <v>164098</v>
      </c>
      <c r="M19" s="301">
        <v>167191</v>
      </c>
      <c r="N19" s="301">
        <v>167466</v>
      </c>
      <c r="O19" s="301">
        <v>168219</v>
      </c>
      <c r="P19" s="301">
        <v>165527</v>
      </c>
      <c r="Q19" s="301">
        <v>157160</v>
      </c>
      <c r="R19" s="301">
        <v>167672</v>
      </c>
      <c r="S19" s="301">
        <v>167249</v>
      </c>
      <c r="T19" s="301">
        <v>168748</v>
      </c>
      <c r="U19" s="301">
        <v>172726</v>
      </c>
      <c r="V19" s="301">
        <v>170438</v>
      </c>
      <c r="W19" s="301">
        <v>173978</v>
      </c>
      <c r="X19" s="301">
        <v>174877</v>
      </c>
      <c r="Y19" s="301">
        <v>177435</v>
      </c>
      <c r="Z19" s="301">
        <v>176986</v>
      </c>
      <c r="AA19" s="301">
        <v>173049</v>
      </c>
      <c r="AB19" s="301">
        <v>167648</v>
      </c>
      <c r="AC19" s="301">
        <v>165580</v>
      </c>
      <c r="AD19" s="301">
        <v>166654</v>
      </c>
      <c r="AE19" s="301">
        <v>168410</v>
      </c>
      <c r="AF19" s="301">
        <v>167862</v>
      </c>
      <c r="AG19" s="301">
        <v>169578</v>
      </c>
      <c r="AH19" s="301">
        <v>175463</v>
      </c>
      <c r="AI19" s="301">
        <v>177734</v>
      </c>
      <c r="AJ19" s="301">
        <v>179264</v>
      </c>
      <c r="AK19" s="301">
        <v>180268</v>
      </c>
      <c r="AL19" s="301">
        <v>177062</v>
      </c>
      <c r="AM19" s="301">
        <v>178026</v>
      </c>
      <c r="AN19" s="301">
        <v>174957</v>
      </c>
      <c r="AO19" s="301">
        <v>172331</v>
      </c>
      <c r="AP19" s="301">
        <v>174968</v>
      </c>
      <c r="AQ19" s="301">
        <v>178570</v>
      </c>
      <c r="AR19" s="301">
        <v>179569</v>
      </c>
      <c r="AS19" s="301">
        <v>182656</v>
      </c>
      <c r="AT19" s="301">
        <v>186318</v>
      </c>
      <c r="AU19" s="301">
        <v>187387</v>
      </c>
      <c r="AV19" s="301">
        <v>188040</v>
      </c>
      <c r="AW19" s="301">
        <v>190196</v>
      </c>
      <c r="AX19" s="301">
        <v>189649</v>
      </c>
      <c r="AY19" s="301">
        <v>189957</v>
      </c>
      <c r="AZ19" s="301">
        <v>187328</v>
      </c>
      <c r="BA19" s="301">
        <v>185287</v>
      </c>
      <c r="BB19" s="301">
        <v>188090</v>
      </c>
      <c r="BC19" s="301">
        <v>185887</v>
      </c>
      <c r="BD19" s="301">
        <v>186670</v>
      </c>
      <c r="BE19" s="301">
        <v>189023</v>
      </c>
      <c r="BF19" s="301">
        <v>189296</v>
      </c>
      <c r="BG19" s="301">
        <v>191377</v>
      </c>
      <c r="BH19" s="301">
        <v>190900</v>
      </c>
      <c r="BI19" s="301">
        <v>190718</v>
      </c>
      <c r="BJ19" s="301">
        <v>189862</v>
      </c>
      <c r="BK19" s="301">
        <v>190141</v>
      </c>
      <c r="BL19" s="301">
        <v>187230</v>
      </c>
      <c r="BM19" s="301">
        <v>186781</v>
      </c>
      <c r="BN19" s="301">
        <v>189654</v>
      </c>
      <c r="BO19" s="301">
        <v>191373</v>
      </c>
      <c r="BP19" s="301">
        <v>190547</v>
      </c>
      <c r="BQ19" s="301">
        <v>190549</v>
      </c>
      <c r="BR19" s="301">
        <v>189876</v>
      </c>
      <c r="BS19" s="301">
        <v>190772</v>
      </c>
      <c r="BT19" s="301">
        <v>191384</v>
      </c>
      <c r="BU19" s="301">
        <v>191895</v>
      </c>
      <c r="BV19" s="301">
        <v>191918</v>
      </c>
      <c r="BW19" s="301">
        <v>191308</v>
      </c>
      <c r="BX19" s="301">
        <v>187795</v>
      </c>
      <c r="BY19" s="301">
        <v>187218</v>
      </c>
      <c r="BZ19" s="301">
        <v>189052</v>
      </c>
      <c r="CA19" s="301">
        <v>190331</v>
      </c>
      <c r="CB19" s="301">
        <v>191205</v>
      </c>
      <c r="CC19" s="301">
        <v>192619</v>
      </c>
      <c r="CD19" s="301">
        <v>193440</v>
      </c>
      <c r="CE19" s="301">
        <v>194501</v>
      </c>
      <c r="CF19" s="301">
        <v>194677</v>
      </c>
      <c r="CG19" s="301">
        <v>196099</v>
      </c>
      <c r="CH19" s="301">
        <v>197411</v>
      </c>
      <c r="CI19" s="301">
        <v>197645</v>
      </c>
      <c r="CJ19" s="301">
        <v>194422</v>
      </c>
      <c r="CK19" s="301">
        <v>192712</v>
      </c>
      <c r="CL19" s="301">
        <v>192305</v>
      </c>
      <c r="CM19" s="301">
        <v>192216</v>
      </c>
      <c r="CN19" s="301">
        <v>190903</v>
      </c>
      <c r="CO19" s="301">
        <v>191359</v>
      </c>
      <c r="CP19" s="301">
        <v>193334</v>
      </c>
      <c r="CQ19" s="301">
        <v>197420</v>
      </c>
      <c r="CR19" s="301">
        <v>198995</v>
      </c>
      <c r="CS19" s="301">
        <v>200729</v>
      </c>
      <c r="CT19" s="301">
        <v>203220</v>
      </c>
      <c r="CU19" s="301">
        <v>204764</v>
      </c>
      <c r="CV19" s="301">
        <v>203784</v>
      </c>
      <c r="CW19" s="301">
        <v>205093</v>
      </c>
      <c r="CX19" s="301">
        <v>207980</v>
      </c>
      <c r="CY19" s="301">
        <v>209838</v>
      </c>
      <c r="CZ19" s="301">
        <v>211706</v>
      </c>
      <c r="DA19" s="301">
        <v>212920</v>
      </c>
      <c r="DB19" s="301">
        <v>212566</v>
      </c>
      <c r="DC19" s="301">
        <v>213673</v>
      </c>
      <c r="DD19" s="301">
        <v>209220</v>
      </c>
      <c r="DE19" s="301">
        <v>210987</v>
      </c>
      <c r="DF19" s="301">
        <v>212094</v>
      </c>
      <c r="DG19" s="301">
        <v>212262</v>
      </c>
      <c r="DH19" s="301">
        <v>210854</v>
      </c>
      <c r="DI19" s="301">
        <v>210792</v>
      </c>
      <c r="DJ19" s="301">
        <v>210751</v>
      </c>
      <c r="DK19" s="301">
        <v>212159</v>
      </c>
      <c r="DL19" s="301">
        <v>211369</v>
      </c>
      <c r="DM19" s="301">
        <v>211730</v>
      </c>
      <c r="DN19" s="301">
        <v>198962</v>
      </c>
      <c r="DO19" s="301">
        <v>198884</v>
      </c>
      <c r="DP19" s="301">
        <v>199798</v>
      </c>
      <c r="DQ19" s="301">
        <v>199604</v>
      </c>
      <c r="DR19" s="301">
        <v>199845</v>
      </c>
      <c r="DS19" s="301">
        <v>199144</v>
      </c>
      <c r="DT19" s="301">
        <v>195209</v>
      </c>
      <c r="DU19" s="301">
        <v>194154</v>
      </c>
      <c r="DV19" s="301">
        <v>197386</v>
      </c>
      <c r="DW19" s="301">
        <v>198544</v>
      </c>
      <c r="DX19" s="301">
        <v>198537</v>
      </c>
      <c r="DY19" s="301">
        <v>199118</v>
      </c>
      <c r="DZ19" s="301">
        <v>198844</v>
      </c>
      <c r="EA19" s="301">
        <v>199192</v>
      </c>
      <c r="EB19" s="301">
        <v>199097</v>
      </c>
      <c r="EC19" s="301">
        <v>199831</v>
      </c>
      <c r="ED19" s="301">
        <v>200588</v>
      </c>
      <c r="EE19" s="301">
        <v>198702</v>
      </c>
      <c r="EF19" s="301">
        <v>194120</v>
      </c>
      <c r="EG19" s="301">
        <v>192899</v>
      </c>
      <c r="EH19" s="301">
        <v>193631</v>
      </c>
      <c r="EI19" s="301">
        <v>195820</v>
      </c>
      <c r="EJ19" s="301">
        <v>197465</v>
      </c>
      <c r="EK19" s="301">
        <v>197864</v>
      </c>
      <c r="EL19" s="301">
        <v>197599</v>
      </c>
      <c r="EM19" s="301">
        <v>198991</v>
      </c>
      <c r="EN19" s="301">
        <v>198291</v>
      </c>
      <c r="EO19" s="301">
        <v>198421</v>
      </c>
      <c r="EP19" s="301">
        <v>198882</v>
      </c>
      <c r="EQ19" s="301">
        <v>198942</v>
      </c>
      <c r="ER19" s="301">
        <v>193892</v>
      </c>
      <c r="ES19" s="301">
        <v>193440</v>
      </c>
      <c r="ET19" s="301">
        <v>195665</v>
      </c>
      <c r="EU19" s="301">
        <v>196414</v>
      </c>
      <c r="EV19" s="301">
        <v>197137</v>
      </c>
      <c r="EW19" s="301">
        <v>198318</v>
      </c>
      <c r="EX19" s="315">
        <v>1181</v>
      </c>
      <c r="EY19" s="316">
        <v>100.599075769642</v>
      </c>
      <c r="EZ19" s="315">
        <v>-624</v>
      </c>
      <c r="FA19" s="316">
        <v>99.686340742528003</v>
      </c>
    </row>
    <row r="20" spans="1:171" ht="15" outlineLevel="2">
      <c r="A20" s="335">
        <v>45</v>
      </c>
      <c r="B20" s="336" t="s">
        <v>533</v>
      </c>
      <c r="C20" s="335" t="s">
        <v>563</v>
      </c>
      <c r="D20" s="305">
        <v>81292</v>
      </c>
      <c r="E20" s="305">
        <v>80416</v>
      </c>
      <c r="F20" s="305">
        <v>80618</v>
      </c>
      <c r="G20" s="305">
        <v>80638</v>
      </c>
      <c r="H20" s="305">
        <v>79962</v>
      </c>
      <c r="I20" s="305">
        <v>80396</v>
      </c>
      <c r="J20" s="305">
        <v>79911</v>
      </c>
      <c r="K20" s="305">
        <v>80026</v>
      </c>
      <c r="L20" s="305">
        <v>80961</v>
      </c>
      <c r="M20" s="305">
        <v>79304</v>
      </c>
      <c r="N20" s="305">
        <v>79411</v>
      </c>
      <c r="O20" s="305">
        <v>79530</v>
      </c>
      <c r="P20" s="305">
        <v>78519</v>
      </c>
      <c r="Q20" s="305">
        <v>73500</v>
      </c>
      <c r="R20" s="305">
        <v>79977</v>
      </c>
      <c r="S20" s="305">
        <v>79294</v>
      </c>
      <c r="T20" s="305">
        <v>79962</v>
      </c>
      <c r="U20" s="305">
        <v>80892</v>
      </c>
      <c r="V20" s="305">
        <v>79921</v>
      </c>
      <c r="W20" s="305">
        <v>81369</v>
      </c>
      <c r="X20" s="305">
        <v>81557</v>
      </c>
      <c r="Y20" s="305">
        <v>82240</v>
      </c>
      <c r="Z20" s="305">
        <v>81865</v>
      </c>
      <c r="AA20" s="305">
        <v>79506</v>
      </c>
      <c r="AB20" s="305">
        <v>78329</v>
      </c>
      <c r="AC20" s="305">
        <v>77543</v>
      </c>
      <c r="AD20" s="305">
        <v>77996</v>
      </c>
      <c r="AE20" s="305">
        <v>78526</v>
      </c>
      <c r="AF20" s="305">
        <v>78276</v>
      </c>
      <c r="AG20" s="305">
        <v>78991</v>
      </c>
      <c r="AH20" s="305">
        <v>81479</v>
      </c>
      <c r="AI20" s="305">
        <v>82192</v>
      </c>
      <c r="AJ20" s="305">
        <v>82670</v>
      </c>
      <c r="AK20" s="305">
        <v>83177</v>
      </c>
      <c r="AL20" s="305">
        <v>81983</v>
      </c>
      <c r="AM20" s="305">
        <v>82396</v>
      </c>
      <c r="AN20" s="305">
        <v>80690</v>
      </c>
      <c r="AO20" s="305">
        <v>80125</v>
      </c>
      <c r="AP20" s="305">
        <v>81060</v>
      </c>
      <c r="AQ20" s="305">
        <v>82406</v>
      </c>
      <c r="AR20" s="305">
        <v>82718</v>
      </c>
      <c r="AS20" s="305">
        <v>83875</v>
      </c>
      <c r="AT20" s="305">
        <v>84606</v>
      </c>
      <c r="AU20" s="305">
        <v>84989</v>
      </c>
      <c r="AV20" s="305">
        <v>85307</v>
      </c>
      <c r="AW20" s="305">
        <v>86164</v>
      </c>
      <c r="AX20" s="305">
        <v>85996</v>
      </c>
      <c r="AY20" s="305">
        <v>86254</v>
      </c>
      <c r="AZ20" s="305">
        <v>85530</v>
      </c>
      <c r="BA20" s="305">
        <v>84980</v>
      </c>
      <c r="BB20" s="305">
        <v>86006</v>
      </c>
      <c r="BC20" s="305">
        <v>84978</v>
      </c>
      <c r="BD20" s="305">
        <v>85190</v>
      </c>
      <c r="BE20" s="305">
        <v>85625</v>
      </c>
      <c r="BF20" s="305">
        <v>85816</v>
      </c>
      <c r="BG20" s="305">
        <v>86225</v>
      </c>
      <c r="BH20" s="305">
        <v>86404</v>
      </c>
      <c r="BI20" s="305">
        <v>86159</v>
      </c>
      <c r="BJ20" s="305">
        <v>85936</v>
      </c>
      <c r="BK20" s="305">
        <v>86146</v>
      </c>
      <c r="BL20" s="201">
        <v>85221</v>
      </c>
      <c r="BM20" s="201">
        <v>85065</v>
      </c>
      <c r="BN20" s="201">
        <v>85955</v>
      </c>
      <c r="BO20" s="201">
        <v>86604</v>
      </c>
      <c r="BP20" s="201">
        <v>86229</v>
      </c>
      <c r="BQ20" s="201">
        <v>85885</v>
      </c>
      <c r="BR20" s="201">
        <v>85808</v>
      </c>
      <c r="BS20" s="201">
        <v>86324</v>
      </c>
      <c r="BT20" s="201">
        <v>86585</v>
      </c>
      <c r="BU20" s="201">
        <v>86861</v>
      </c>
      <c r="BV20" s="201">
        <v>86920</v>
      </c>
      <c r="BW20" s="201">
        <v>86064</v>
      </c>
      <c r="BX20" s="305">
        <v>85162</v>
      </c>
      <c r="BY20" s="305">
        <v>84868</v>
      </c>
      <c r="BZ20" s="305">
        <v>85625</v>
      </c>
      <c r="CA20" s="305">
        <v>85999</v>
      </c>
      <c r="CB20" s="305">
        <v>86398</v>
      </c>
      <c r="CC20" s="305">
        <v>86942</v>
      </c>
      <c r="CD20" s="305">
        <v>87286</v>
      </c>
      <c r="CE20" s="305">
        <v>87645</v>
      </c>
      <c r="CF20" s="305">
        <v>87569</v>
      </c>
      <c r="CG20" s="305">
        <v>87967</v>
      </c>
      <c r="CH20" s="305">
        <v>88202</v>
      </c>
      <c r="CI20" s="305">
        <v>88062</v>
      </c>
      <c r="CJ20" s="201">
        <v>87149</v>
      </c>
      <c r="CK20" s="201">
        <v>86234</v>
      </c>
      <c r="CL20" s="201">
        <v>85845</v>
      </c>
      <c r="CM20" s="201">
        <v>85302</v>
      </c>
      <c r="CN20" s="201">
        <v>84440</v>
      </c>
      <c r="CO20" s="201">
        <v>84385</v>
      </c>
      <c r="CP20" s="201">
        <v>85369</v>
      </c>
      <c r="CQ20" s="201">
        <v>86984</v>
      </c>
      <c r="CR20" s="201">
        <v>87472</v>
      </c>
      <c r="CS20" s="201">
        <v>88074</v>
      </c>
      <c r="CT20" s="201">
        <v>88952</v>
      </c>
      <c r="CU20" s="201">
        <v>89472</v>
      </c>
      <c r="CV20" s="305">
        <v>89085</v>
      </c>
      <c r="CW20" s="305">
        <v>89658</v>
      </c>
      <c r="CX20" s="305">
        <v>90488</v>
      </c>
      <c r="CY20" s="305">
        <v>90883</v>
      </c>
      <c r="CZ20" s="305">
        <v>91291</v>
      </c>
      <c r="DA20" s="305">
        <v>91772</v>
      </c>
      <c r="DB20" s="305">
        <v>91965</v>
      </c>
      <c r="DC20" s="305">
        <v>92251</v>
      </c>
      <c r="DD20" s="305">
        <v>90288</v>
      </c>
      <c r="DE20" s="305">
        <v>90811</v>
      </c>
      <c r="DF20" s="305">
        <v>91193</v>
      </c>
      <c r="DG20" s="305">
        <v>91068</v>
      </c>
      <c r="DH20" s="201">
        <v>90810</v>
      </c>
      <c r="DI20" s="201">
        <v>90603</v>
      </c>
      <c r="DJ20" s="201">
        <v>90070</v>
      </c>
      <c r="DK20" s="201">
        <v>90308</v>
      </c>
      <c r="DL20" s="201">
        <v>89989</v>
      </c>
      <c r="DM20" s="201">
        <v>90042</v>
      </c>
      <c r="DN20" s="201">
        <v>85458</v>
      </c>
      <c r="DO20" s="201">
        <v>85500</v>
      </c>
      <c r="DP20" s="201">
        <v>85557</v>
      </c>
      <c r="DQ20" s="201">
        <v>85478</v>
      </c>
      <c r="DR20" s="201">
        <v>85494</v>
      </c>
      <c r="DS20" s="201">
        <v>85085</v>
      </c>
      <c r="DT20" s="305">
        <v>83703</v>
      </c>
      <c r="DU20" s="305">
        <v>83102</v>
      </c>
      <c r="DV20" s="305">
        <v>83730</v>
      </c>
      <c r="DW20" s="305">
        <v>83951</v>
      </c>
      <c r="DX20" s="305">
        <v>83601</v>
      </c>
      <c r="DY20" s="305">
        <v>83595</v>
      </c>
      <c r="DZ20" s="305">
        <v>83400</v>
      </c>
      <c r="EA20" s="305">
        <v>83422</v>
      </c>
      <c r="EB20" s="305">
        <v>83136</v>
      </c>
      <c r="EC20" s="305">
        <v>83317</v>
      </c>
      <c r="ED20" s="305">
        <v>83375</v>
      </c>
      <c r="EE20" s="305">
        <v>82772</v>
      </c>
      <c r="EF20" s="201">
        <v>81418</v>
      </c>
      <c r="EG20" s="201">
        <v>80925</v>
      </c>
      <c r="EH20" s="201">
        <v>81025</v>
      </c>
      <c r="EI20" s="201">
        <v>81610</v>
      </c>
      <c r="EJ20" s="201">
        <v>82004</v>
      </c>
      <c r="EK20" s="201">
        <v>81977</v>
      </c>
      <c r="EL20" s="201">
        <v>81760</v>
      </c>
      <c r="EM20" s="201">
        <v>82245</v>
      </c>
      <c r="EN20" s="201">
        <v>81938</v>
      </c>
      <c r="EO20" s="201">
        <v>81770</v>
      </c>
      <c r="EP20" s="201">
        <v>81938</v>
      </c>
      <c r="EQ20" s="201">
        <v>82022</v>
      </c>
      <c r="ER20" s="201">
        <v>80535</v>
      </c>
      <c r="ES20" s="201">
        <v>80485</v>
      </c>
      <c r="ET20" s="201">
        <v>80966</v>
      </c>
      <c r="EU20" s="201">
        <v>80948</v>
      </c>
      <c r="EV20" s="201">
        <v>81167</v>
      </c>
      <c r="EW20" s="201">
        <v>81142</v>
      </c>
      <c r="EX20" s="315">
        <v>-25</v>
      </c>
      <c r="EY20" s="316">
        <v>99.9691993051363</v>
      </c>
      <c r="EZ20" s="315">
        <v>-880</v>
      </c>
      <c r="FA20" s="316">
        <v>98.927117114920406</v>
      </c>
    </row>
    <row r="21" spans="1:171" ht="15" outlineLevel="2">
      <c r="A21" s="335">
        <v>51</v>
      </c>
      <c r="B21" s="336" t="s">
        <v>533</v>
      </c>
      <c r="C21" s="335" t="s">
        <v>372</v>
      </c>
      <c r="D21" s="305">
        <v>3820</v>
      </c>
      <c r="E21" s="305">
        <v>3642</v>
      </c>
      <c r="F21" s="305">
        <v>3567</v>
      </c>
      <c r="G21" s="305">
        <v>3669</v>
      </c>
      <c r="H21" s="305">
        <v>3657</v>
      </c>
      <c r="I21" s="305">
        <v>3648</v>
      </c>
      <c r="J21" s="305">
        <v>3653</v>
      </c>
      <c r="K21" s="305">
        <v>3681</v>
      </c>
      <c r="L21" s="305">
        <v>3586</v>
      </c>
      <c r="M21" s="305">
        <v>3626</v>
      </c>
      <c r="N21" s="305">
        <v>3609</v>
      </c>
      <c r="O21" s="305">
        <v>3569</v>
      </c>
      <c r="P21" s="305">
        <v>3467</v>
      </c>
      <c r="Q21" s="305">
        <v>3288</v>
      </c>
      <c r="R21" s="305">
        <v>3599</v>
      </c>
      <c r="S21" s="305">
        <v>3494</v>
      </c>
      <c r="T21" s="305">
        <v>3657</v>
      </c>
      <c r="U21" s="305">
        <v>3747</v>
      </c>
      <c r="V21" s="305">
        <v>3633</v>
      </c>
      <c r="W21" s="305">
        <v>3779</v>
      </c>
      <c r="X21" s="305">
        <v>3878</v>
      </c>
      <c r="Y21" s="305">
        <v>3968</v>
      </c>
      <c r="Z21" s="305">
        <v>3900</v>
      </c>
      <c r="AA21" s="305">
        <v>3822</v>
      </c>
      <c r="AB21" s="305">
        <v>3452</v>
      </c>
      <c r="AC21" s="305">
        <v>3395</v>
      </c>
      <c r="AD21" s="305">
        <v>3420</v>
      </c>
      <c r="AE21" s="305">
        <v>3489</v>
      </c>
      <c r="AF21" s="305">
        <v>3501</v>
      </c>
      <c r="AG21" s="305">
        <v>3499</v>
      </c>
      <c r="AH21" s="305">
        <v>3659</v>
      </c>
      <c r="AI21" s="305">
        <v>3750</v>
      </c>
      <c r="AJ21" s="305">
        <v>3865</v>
      </c>
      <c r="AK21" s="305">
        <v>3936</v>
      </c>
      <c r="AL21" s="305">
        <v>3813</v>
      </c>
      <c r="AM21" s="305">
        <v>3813</v>
      </c>
      <c r="AN21" s="305">
        <v>3645</v>
      </c>
      <c r="AO21" s="305">
        <v>3359</v>
      </c>
      <c r="AP21" s="305">
        <v>3363</v>
      </c>
      <c r="AQ21" s="305">
        <v>3537</v>
      </c>
      <c r="AR21" s="305">
        <v>3563</v>
      </c>
      <c r="AS21" s="305">
        <v>3657</v>
      </c>
      <c r="AT21" s="305">
        <v>3722</v>
      </c>
      <c r="AU21" s="305">
        <v>3783</v>
      </c>
      <c r="AV21" s="305">
        <v>3784</v>
      </c>
      <c r="AW21" s="305">
        <v>3802</v>
      </c>
      <c r="AX21" s="305">
        <v>3759</v>
      </c>
      <c r="AY21" s="305">
        <v>3687</v>
      </c>
      <c r="AZ21" s="305">
        <v>3575</v>
      </c>
      <c r="BA21" s="305">
        <v>3359</v>
      </c>
      <c r="BB21" s="305">
        <v>3519</v>
      </c>
      <c r="BC21" s="305">
        <v>3505</v>
      </c>
      <c r="BD21" s="305">
        <v>3556</v>
      </c>
      <c r="BE21" s="305">
        <v>3648</v>
      </c>
      <c r="BF21" s="305">
        <v>3637</v>
      </c>
      <c r="BG21" s="305">
        <v>3585</v>
      </c>
      <c r="BH21" s="305">
        <v>3659</v>
      </c>
      <c r="BI21" s="305">
        <v>3667</v>
      </c>
      <c r="BJ21" s="305">
        <v>3629</v>
      </c>
      <c r="BK21" s="305">
        <v>3653</v>
      </c>
      <c r="BL21" s="201">
        <v>3464</v>
      </c>
      <c r="BM21" s="201">
        <v>3482</v>
      </c>
      <c r="BN21" s="201">
        <v>3623</v>
      </c>
      <c r="BO21" s="201">
        <v>3732</v>
      </c>
      <c r="BP21" s="201">
        <v>3722</v>
      </c>
      <c r="BQ21" s="201">
        <v>3729</v>
      </c>
      <c r="BR21" s="201">
        <v>3670</v>
      </c>
      <c r="BS21" s="201">
        <v>3638</v>
      </c>
      <c r="BT21" s="201">
        <v>3642</v>
      </c>
      <c r="BU21" s="201">
        <v>3637</v>
      </c>
      <c r="BV21" s="201">
        <v>3593</v>
      </c>
      <c r="BW21" s="201">
        <v>3553</v>
      </c>
      <c r="BX21" s="305">
        <v>3261</v>
      </c>
      <c r="BY21" s="305">
        <v>3182</v>
      </c>
      <c r="BZ21" s="305">
        <v>3259</v>
      </c>
      <c r="CA21" s="305">
        <v>3375</v>
      </c>
      <c r="CB21" s="305">
        <v>3377</v>
      </c>
      <c r="CC21" s="305">
        <v>3460</v>
      </c>
      <c r="CD21" s="305">
        <v>3434</v>
      </c>
      <c r="CE21" s="305">
        <v>3455</v>
      </c>
      <c r="CF21" s="305">
        <v>3404</v>
      </c>
      <c r="CG21" s="305">
        <v>3436</v>
      </c>
      <c r="CH21" s="305">
        <v>3505</v>
      </c>
      <c r="CI21" s="305">
        <v>3541</v>
      </c>
      <c r="CJ21" s="201">
        <v>3393</v>
      </c>
      <c r="CK21" s="201">
        <v>3304</v>
      </c>
      <c r="CL21" s="201">
        <v>3268</v>
      </c>
      <c r="CM21" s="201">
        <v>3373</v>
      </c>
      <c r="CN21" s="201">
        <v>3327</v>
      </c>
      <c r="CO21" s="201">
        <v>3284</v>
      </c>
      <c r="CP21" s="201">
        <v>3381</v>
      </c>
      <c r="CQ21" s="201">
        <v>3476</v>
      </c>
      <c r="CR21" s="201">
        <v>3494</v>
      </c>
      <c r="CS21" s="201">
        <v>3505</v>
      </c>
      <c r="CT21" s="201">
        <v>3546</v>
      </c>
      <c r="CU21" s="201">
        <v>3555</v>
      </c>
      <c r="CV21" s="305">
        <v>3396</v>
      </c>
      <c r="CW21" s="305">
        <v>3354</v>
      </c>
      <c r="CX21" s="305">
        <v>3460</v>
      </c>
      <c r="CY21" s="305">
        <v>3580</v>
      </c>
      <c r="CZ21" s="305">
        <v>3624</v>
      </c>
      <c r="DA21" s="305">
        <v>3674</v>
      </c>
      <c r="DB21" s="305">
        <v>3650</v>
      </c>
      <c r="DC21" s="305">
        <v>3672</v>
      </c>
      <c r="DD21" s="305">
        <v>3649</v>
      </c>
      <c r="DE21" s="305">
        <v>3688</v>
      </c>
      <c r="DF21" s="305">
        <v>3701</v>
      </c>
      <c r="DG21" s="305">
        <v>3716</v>
      </c>
      <c r="DH21" s="201">
        <v>3566</v>
      </c>
      <c r="DI21" s="201">
        <v>3658</v>
      </c>
      <c r="DJ21" s="201">
        <v>3638</v>
      </c>
      <c r="DK21" s="201">
        <v>3808</v>
      </c>
      <c r="DL21" s="201">
        <v>3736</v>
      </c>
      <c r="DM21" s="201">
        <v>3848</v>
      </c>
      <c r="DN21" s="201">
        <v>3450</v>
      </c>
      <c r="DO21" s="201">
        <v>3521</v>
      </c>
      <c r="DP21" s="201">
        <v>3632</v>
      </c>
      <c r="DQ21" s="201">
        <v>3696</v>
      </c>
      <c r="DR21" s="201">
        <v>3752</v>
      </c>
      <c r="DS21" s="201">
        <v>3786</v>
      </c>
      <c r="DT21" s="305">
        <v>3574</v>
      </c>
      <c r="DU21" s="305">
        <v>3595</v>
      </c>
      <c r="DV21" s="305">
        <v>3831</v>
      </c>
      <c r="DW21" s="305">
        <v>3896</v>
      </c>
      <c r="DX21" s="305">
        <v>3950</v>
      </c>
      <c r="DY21" s="305">
        <v>4015</v>
      </c>
      <c r="DZ21" s="305">
        <v>4019</v>
      </c>
      <c r="EA21" s="305">
        <v>4067</v>
      </c>
      <c r="EB21" s="305">
        <v>4196</v>
      </c>
      <c r="EC21" s="305">
        <v>4208</v>
      </c>
      <c r="ED21" s="305">
        <v>4216</v>
      </c>
      <c r="EE21" s="305">
        <v>4075</v>
      </c>
      <c r="EF21" s="201">
        <v>3841</v>
      </c>
      <c r="EG21" s="201">
        <v>3777</v>
      </c>
      <c r="EH21" s="201">
        <v>3781</v>
      </c>
      <c r="EI21" s="201">
        <v>3926</v>
      </c>
      <c r="EJ21" s="201">
        <v>4049</v>
      </c>
      <c r="EK21" s="201">
        <v>4125</v>
      </c>
      <c r="EL21" s="201">
        <v>4115</v>
      </c>
      <c r="EM21" s="201">
        <v>4144</v>
      </c>
      <c r="EN21" s="201">
        <v>4120</v>
      </c>
      <c r="EO21" s="201">
        <v>4085</v>
      </c>
      <c r="EP21" s="201">
        <v>4077</v>
      </c>
      <c r="EQ21" s="201">
        <v>4066</v>
      </c>
      <c r="ER21" s="201">
        <v>3711</v>
      </c>
      <c r="ES21" s="201">
        <v>3693</v>
      </c>
      <c r="ET21" s="201">
        <v>3865</v>
      </c>
      <c r="EU21" s="201">
        <v>4042</v>
      </c>
      <c r="EV21" s="201">
        <v>4079</v>
      </c>
      <c r="EW21" s="201">
        <v>4154</v>
      </c>
      <c r="EX21" s="315">
        <v>75</v>
      </c>
      <c r="EY21" s="316">
        <v>101.83868595243899</v>
      </c>
      <c r="EZ21" s="315">
        <v>88</v>
      </c>
      <c r="FA21" s="316">
        <v>102.164289227742</v>
      </c>
    </row>
    <row r="22" spans="1:171" ht="15" outlineLevel="2">
      <c r="A22" s="335">
        <v>147</v>
      </c>
      <c r="B22" s="336" t="s">
        <v>533</v>
      </c>
      <c r="C22" s="335" t="s">
        <v>390</v>
      </c>
      <c r="D22" s="305">
        <v>21261</v>
      </c>
      <c r="E22" s="305">
        <v>21093</v>
      </c>
      <c r="F22" s="305">
        <v>21060</v>
      </c>
      <c r="G22" s="305">
        <v>20896</v>
      </c>
      <c r="H22" s="305">
        <v>20769</v>
      </c>
      <c r="I22" s="305">
        <v>20896</v>
      </c>
      <c r="J22" s="305">
        <v>20893</v>
      </c>
      <c r="K22" s="305">
        <v>20870</v>
      </c>
      <c r="L22" s="305">
        <v>19155</v>
      </c>
      <c r="M22" s="305">
        <v>20447</v>
      </c>
      <c r="N22" s="305">
        <v>20492</v>
      </c>
      <c r="O22" s="305">
        <v>20620</v>
      </c>
      <c r="P22" s="305">
        <v>20460</v>
      </c>
      <c r="Q22" s="305">
        <v>19721</v>
      </c>
      <c r="R22" s="305">
        <v>20147</v>
      </c>
      <c r="S22" s="305">
        <v>20266</v>
      </c>
      <c r="T22" s="305">
        <v>20769</v>
      </c>
      <c r="U22" s="305">
        <v>20907</v>
      </c>
      <c r="V22" s="305">
        <v>20751</v>
      </c>
      <c r="W22" s="305">
        <v>20996</v>
      </c>
      <c r="X22" s="305">
        <v>21111</v>
      </c>
      <c r="Y22" s="305">
        <v>21438</v>
      </c>
      <c r="Z22" s="305">
        <v>21526</v>
      </c>
      <c r="AA22" s="305">
        <v>21380</v>
      </c>
      <c r="AB22" s="305">
        <v>20835</v>
      </c>
      <c r="AC22" s="305">
        <v>20708</v>
      </c>
      <c r="AD22" s="305">
        <v>20853</v>
      </c>
      <c r="AE22" s="305">
        <v>21045</v>
      </c>
      <c r="AF22" s="305">
        <v>20954</v>
      </c>
      <c r="AG22" s="305">
        <v>21120</v>
      </c>
      <c r="AH22" s="305">
        <v>21851</v>
      </c>
      <c r="AI22" s="305">
        <v>22159</v>
      </c>
      <c r="AJ22" s="305">
        <v>22361</v>
      </c>
      <c r="AK22" s="305">
        <v>22480</v>
      </c>
      <c r="AL22" s="305">
        <v>22268</v>
      </c>
      <c r="AM22" s="305">
        <v>22277</v>
      </c>
      <c r="AN22" s="305">
        <v>22015</v>
      </c>
      <c r="AO22" s="305">
        <v>22029</v>
      </c>
      <c r="AP22" s="305">
        <v>22311</v>
      </c>
      <c r="AQ22" s="305">
        <v>22650</v>
      </c>
      <c r="AR22" s="305">
        <v>22739</v>
      </c>
      <c r="AS22" s="305">
        <v>23142</v>
      </c>
      <c r="AT22" s="305">
        <v>23582</v>
      </c>
      <c r="AU22" s="305">
        <v>23716</v>
      </c>
      <c r="AV22" s="305">
        <v>23773</v>
      </c>
      <c r="AW22" s="305">
        <v>23923</v>
      </c>
      <c r="AX22" s="305">
        <v>23935</v>
      </c>
      <c r="AY22" s="305">
        <v>24003</v>
      </c>
      <c r="AZ22" s="305">
        <v>23775</v>
      </c>
      <c r="BA22" s="305">
        <v>23613</v>
      </c>
      <c r="BB22" s="305">
        <v>24019</v>
      </c>
      <c r="BC22" s="305">
        <v>23749</v>
      </c>
      <c r="BD22" s="305">
        <v>23741</v>
      </c>
      <c r="BE22" s="305">
        <v>23988</v>
      </c>
      <c r="BF22" s="305">
        <v>24046</v>
      </c>
      <c r="BG22" s="305">
        <v>24171</v>
      </c>
      <c r="BH22" s="305">
        <v>24320</v>
      </c>
      <c r="BI22" s="305">
        <v>24375</v>
      </c>
      <c r="BJ22" s="305">
        <v>24322</v>
      </c>
      <c r="BK22" s="305">
        <v>24419</v>
      </c>
      <c r="BL22" s="201">
        <v>24062</v>
      </c>
      <c r="BM22" s="201">
        <v>24187</v>
      </c>
      <c r="BN22" s="201">
        <v>24494</v>
      </c>
      <c r="BO22" s="201">
        <v>24723</v>
      </c>
      <c r="BP22" s="201">
        <v>24682</v>
      </c>
      <c r="BQ22" s="201">
        <v>24705</v>
      </c>
      <c r="BR22" s="201">
        <v>24595</v>
      </c>
      <c r="BS22" s="201">
        <v>24678</v>
      </c>
      <c r="BT22" s="201">
        <v>24727</v>
      </c>
      <c r="BU22" s="201">
        <v>24839</v>
      </c>
      <c r="BV22" s="201">
        <v>25038</v>
      </c>
      <c r="BW22" s="201">
        <v>25462</v>
      </c>
      <c r="BX22" s="305">
        <v>25163</v>
      </c>
      <c r="BY22" s="305">
        <v>25181</v>
      </c>
      <c r="BZ22" s="305">
        <v>25315</v>
      </c>
      <c r="CA22" s="305">
        <v>25351</v>
      </c>
      <c r="CB22" s="305">
        <v>25346</v>
      </c>
      <c r="CC22" s="305">
        <v>25429</v>
      </c>
      <c r="CD22" s="305">
        <v>25356</v>
      </c>
      <c r="CE22" s="305">
        <v>25470</v>
      </c>
      <c r="CF22" s="305">
        <v>25579</v>
      </c>
      <c r="CG22" s="305">
        <v>25766</v>
      </c>
      <c r="CH22" s="305">
        <v>25894</v>
      </c>
      <c r="CI22" s="305">
        <v>25829</v>
      </c>
      <c r="CJ22" s="201">
        <v>25484</v>
      </c>
      <c r="CK22" s="201">
        <v>25430</v>
      </c>
      <c r="CL22" s="201">
        <v>25519</v>
      </c>
      <c r="CM22" s="201">
        <v>25448</v>
      </c>
      <c r="CN22" s="201">
        <v>25272</v>
      </c>
      <c r="CO22" s="201">
        <v>25417</v>
      </c>
      <c r="CP22" s="201">
        <v>25510</v>
      </c>
      <c r="CQ22" s="201">
        <v>25998</v>
      </c>
      <c r="CR22" s="201">
        <v>26194</v>
      </c>
      <c r="CS22" s="201">
        <v>26495</v>
      </c>
      <c r="CT22" s="201">
        <v>26795</v>
      </c>
      <c r="CU22" s="201">
        <v>26977</v>
      </c>
      <c r="CV22" s="305">
        <v>26982</v>
      </c>
      <c r="CW22" s="305">
        <v>27118</v>
      </c>
      <c r="CX22" s="305">
        <v>27503</v>
      </c>
      <c r="CY22" s="305">
        <v>27713</v>
      </c>
      <c r="CZ22" s="305">
        <v>27948</v>
      </c>
      <c r="DA22" s="305">
        <v>28051</v>
      </c>
      <c r="DB22" s="305">
        <v>27946</v>
      </c>
      <c r="DC22" s="305">
        <v>28033</v>
      </c>
      <c r="DD22" s="305">
        <v>27761</v>
      </c>
      <c r="DE22" s="305">
        <v>27954</v>
      </c>
      <c r="DF22" s="305">
        <v>28066</v>
      </c>
      <c r="DG22" s="305">
        <v>28082</v>
      </c>
      <c r="DH22" s="201">
        <v>27979</v>
      </c>
      <c r="DI22" s="201">
        <v>27956</v>
      </c>
      <c r="DJ22" s="201">
        <v>27836</v>
      </c>
      <c r="DK22" s="201">
        <v>27947</v>
      </c>
      <c r="DL22" s="201">
        <v>27819</v>
      </c>
      <c r="DM22" s="201">
        <v>27817</v>
      </c>
      <c r="DN22" s="201">
        <v>26390</v>
      </c>
      <c r="DO22" s="201">
        <v>26294</v>
      </c>
      <c r="DP22" s="201">
        <v>26375</v>
      </c>
      <c r="DQ22" s="201">
        <v>26344</v>
      </c>
      <c r="DR22" s="201">
        <v>26346</v>
      </c>
      <c r="DS22" s="201">
        <v>26241</v>
      </c>
      <c r="DT22" s="305">
        <v>25924</v>
      </c>
      <c r="DU22" s="305">
        <v>25947</v>
      </c>
      <c r="DV22" s="305">
        <v>26253</v>
      </c>
      <c r="DW22" s="305">
        <v>26394</v>
      </c>
      <c r="DX22" s="305">
        <v>26404</v>
      </c>
      <c r="DY22" s="305">
        <v>26475</v>
      </c>
      <c r="DZ22" s="305">
        <v>26425</v>
      </c>
      <c r="EA22" s="305">
        <v>26462</v>
      </c>
      <c r="EB22" s="305">
        <v>26490</v>
      </c>
      <c r="EC22" s="305">
        <v>26572</v>
      </c>
      <c r="ED22" s="305">
        <v>26648</v>
      </c>
      <c r="EE22" s="305">
        <v>26570</v>
      </c>
      <c r="EF22" s="201">
        <v>26085</v>
      </c>
      <c r="EG22" s="201">
        <v>25918</v>
      </c>
      <c r="EH22" s="201">
        <v>25970</v>
      </c>
      <c r="EI22" s="201">
        <v>26250</v>
      </c>
      <c r="EJ22" s="201">
        <v>26501</v>
      </c>
      <c r="EK22" s="201">
        <v>26565</v>
      </c>
      <c r="EL22" s="201">
        <v>26486</v>
      </c>
      <c r="EM22" s="201">
        <v>26699</v>
      </c>
      <c r="EN22" s="201">
        <v>26646</v>
      </c>
      <c r="EO22" s="201">
        <v>26561</v>
      </c>
      <c r="EP22" s="201">
        <v>26589</v>
      </c>
      <c r="EQ22" s="201">
        <v>26505</v>
      </c>
      <c r="ER22" s="201">
        <v>25996</v>
      </c>
      <c r="ES22" s="201">
        <v>25965</v>
      </c>
      <c r="ET22" s="201">
        <v>26269</v>
      </c>
      <c r="EU22" s="201">
        <v>26432</v>
      </c>
      <c r="EV22" s="201">
        <v>26467</v>
      </c>
      <c r="EW22" s="201">
        <v>26640</v>
      </c>
      <c r="EX22" s="315">
        <v>173</v>
      </c>
      <c r="EY22" s="316">
        <v>100.653644160653</v>
      </c>
      <c r="EZ22" s="315">
        <v>135</v>
      </c>
      <c r="FA22" s="316">
        <v>100.509337860781</v>
      </c>
    </row>
    <row r="23" spans="1:171" ht="15" outlineLevel="2">
      <c r="A23" s="335">
        <v>172</v>
      </c>
      <c r="B23" s="336" t="s">
        <v>533</v>
      </c>
      <c r="C23" s="335" t="s">
        <v>564</v>
      </c>
      <c r="D23" s="305">
        <v>25027</v>
      </c>
      <c r="E23" s="305">
        <v>24670</v>
      </c>
      <c r="F23" s="305">
        <v>24600</v>
      </c>
      <c r="G23" s="305">
        <v>24608</v>
      </c>
      <c r="H23" s="305">
        <v>24305</v>
      </c>
      <c r="I23" s="305">
        <v>24277</v>
      </c>
      <c r="J23" s="305">
        <v>24042</v>
      </c>
      <c r="K23" s="305">
        <v>23986</v>
      </c>
      <c r="L23" s="305">
        <v>22695</v>
      </c>
      <c r="M23" s="305">
        <v>23897</v>
      </c>
      <c r="N23" s="305">
        <v>23969</v>
      </c>
      <c r="O23" s="305">
        <v>24056</v>
      </c>
      <c r="P23" s="305">
        <v>23853</v>
      </c>
      <c r="Q23" s="305">
        <v>22591</v>
      </c>
      <c r="R23" s="305">
        <v>23943</v>
      </c>
      <c r="S23" s="305">
        <v>24093</v>
      </c>
      <c r="T23" s="305">
        <v>24305</v>
      </c>
      <c r="U23" s="305">
        <v>24974</v>
      </c>
      <c r="V23" s="305">
        <v>24685</v>
      </c>
      <c r="W23" s="305">
        <v>25297</v>
      </c>
      <c r="X23" s="305">
        <v>25373</v>
      </c>
      <c r="Y23" s="305">
        <v>25938</v>
      </c>
      <c r="Z23" s="305">
        <v>25872</v>
      </c>
      <c r="AA23" s="305">
        <v>25565</v>
      </c>
      <c r="AB23" s="305">
        <v>24911</v>
      </c>
      <c r="AC23" s="305">
        <v>24583</v>
      </c>
      <c r="AD23" s="305">
        <v>24775</v>
      </c>
      <c r="AE23" s="305">
        <v>24930</v>
      </c>
      <c r="AF23" s="305">
        <v>24936</v>
      </c>
      <c r="AG23" s="305">
        <v>25352</v>
      </c>
      <c r="AH23" s="305">
        <v>26451</v>
      </c>
      <c r="AI23" s="305">
        <v>26817</v>
      </c>
      <c r="AJ23" s="305">
        <v>26893</v>
      </c>
      <c r="AK23" s="305">
        <v>27092</v>
      </c>
      <c r="AL23" s="305">
        <v>26485</v>
      </c>
      <c r="AM23" s="305">
        <v>26763</v>
      </c>
      <c r="AN23" s="305">
        <v>26551</v>
      </c>
      <c r="AO23" s="305">
        <v>26126</v>
      </c>
      <c r="AP23" s="305">
        <v>26455</v>
      </c>
      <c r="AQ23" s="305">
        <v>27036</v>
      </c>
      <c r="AR23" s="305">
        <v>27242</v>
      </c>
      <c r="AS23" s="305">
        <v>27644</v>
      </c>
      <c r="AT23" s="305">
        <v>28211</v>
      </c>
      <c r="AU23" s="305">
        <v>28424</v>
      </c>
      <c r="AV23" s="305">
        <v>28692</v>
      </c>
      <c r="AW23" s="305">
        <v>29112</v>
      </c>
      <c r="AX23" s="305">
        <v>28958</v>
      </c>
      <c r="AY23" s="305">
        <v>28988</v>
      </c>
      <c r="AZ23" s="305">
        <v>28719</v>
      </c>
      <c r="BA23" s="305">
        <v>28317</v>
      </c>
      <c r="BB23" s="305">
        <v>28849</v>
      </c>
      <c r="BC23" s="305">
        <v>28523</v>
      </c>
      <c r="BD23" s="305">
        <v>28524</v>
      </c>
      <c r="BE23" s="305">
        <v>28913</v>
      </c>
      <c r="BF23" s="305">
        <v>28904</v>
      </c>
      <c r="BG23" s="305">
        <v>29044</v>
      </c>
      <c r="BH23" s="305">
        <v>29018</v>
      </c>
      <c r="BI23" s="305">
        <v>29140</v>
      </c>
      <c r="BJ23" s="305">
        <v>28898</v>
      </c>
      <c r="BK23" s="305">
        <v>28932</v>
      </c>
      <c r="BL23" s="201">
        <v>28506</v>
      </c>
      <c r="BM23" s="201">
        <v>28510</v>
      </c>
      <c r="BN23" s="201">
        <v>29129</v>
      </c>
      <c r="BO23" s="201">
        <v>29341</v>
      </c>
      <c r="BP23" s="201">
        <v>29234</v>
      </c>
      <c r="BQ23" s="201">
        <v>29355</v>
      </c>
      <c r="BR23" s="201">
        <v>29212</v>
      </c>
      <c r="BS23" s="201">
        <v>29359</v>
      </c>
      <c r="BT23" s="201">
        <v>29286</v>
      </c>
      <c r="BU23" s="201">
        <v>29422</v>
      </c>
      <c r="BV23" s="201">
        <v>29475</v>
      </c>
      <c r="BW23" s="201">
        <v>29416</v>
      </c>
      <c r="BX23" s="305">
        <v>28880</v>
      </c>
      <c r="BY23" s="305">
        <v>28943</v>
      </c>
      <c r="BZ23" s="305">
        <v>29245</v>
      </c>
      <c r="CA23" s="305">
        <v>29505</v>
      </c>
      <c r="CB23" s="305">
        <v>29764</v>
      </c>
      <c r="CC23" s="305">
        <v>29859</v>
      </c>
      <c r="CD23" s="305">
        <v>30190</v>
      </c>
      <c r="CE23" s="305">
        <v>30316</v>
      </c>
      <c r="CF23" s="305">
        <v>30346</v>
      </c>
      <c r="CG23" s="305">
        <v>30582</v>
      </c>
      <c r="CH23" s="305">
        <v>30752</v>
      </c>
      <c r="CI23" s="305">
        <v>30767</v>
      </c>
      <c r="CJ23" s="201">
        <v>30316</v>
      </c>
      <c r="CK23" s="201">
        <v>30202</v>
      </c>
      <c r="CL23" s="201">
        <v>30266</v>
      </c>
      <c r="CM23" s="201">
        <v>30416</v>
      </c>
      <c r="CN23" s="201">
        <v>30319</v>
      </c>
      <c r="CO23" s="201">
        <v>30482</v>
      </c>
      <c r="CP23" s="201">
        <v>30655</v>
      </c>
      <c r="CQ23" s="201">
        <v>31273</v>
      </c>
      <c r="CR23" s="201">
        <v>31514</v>
      </c>
      <c r="CS23" s="201">
        <v>31867</v>
      </c>
      <c r="CT23" s="201">
        <v>32232</v>
      </c>
      <c r="CU23" s="201">
        <v>32455</v>
      </c>
      <c r="CV23" s="305">
        <v>32457</v>
      </c>
      <c r="CW23" s="305">
        <v>32580</v>
      </c>
      <c r="CX23" s="305">
        <v>33049</v>
      </c>
      <c r="CY23" s="305">
        <v>33339</v>
      </c>
      <c r="CZ23" s="305">
        <v>33652</v>
      </c>
      <c r="DA23" s="305">
        <v>33898</v>
      </c>
      <c r="DB23" s="305">
        <v>33928</v>
      </c>
      <c r="DC23" s="305">
        <v>34047</v>
      </c>
      <c r="DD23" s="305">
        <v>33171</v>
      </c>
      <c r="DE23" s="305">
        <v>33489</v>
      </c>
      <c r="DF23" s="305">
        <v>33695</v>
      </c>
      <c r="DG23" s="305">
        <v>33915</v>
      </c>
      <c r="DH23" s="201">
        <v>33773</v>
      </c>
      <c r="DI23" s="201">
        <v>33693</v>
      </c>
      <c r="DJ23" s="201">
        <v>33653</v>
      </c>
      <c r="DK23" s="201">
        <v>33779</v>
      </c>
      <c r="DL23" s="201">
        <v>33716</v>
      </c>
      <c r="DM23" s="201">
        <v>33669</v>
      </c>
      <c r="DN23" s="201">
        <v>31408</v>
      </c>
      <c r="DO23" s="201">
        <v>31344</v>
      </c>
      <c r="DP23" s="201">
        <v>31405</v>
      </c>
      <c r="DQ23" s="201">
        <v>31299</v>
      </c>
      <c r="DR23" s="201">
        <v>31225</v>
      </c>
      <c r="DS23" s="201">
        <v>31348</v>
      </c>
      <c r="DT23" s="305">
        <v>30781</v>
      </c>
      <c r="DU23" s="305">
        <v>30537</v>
      </c>
      <c r="DV23" s="305">
        <v>30965</v>
      </c>
      <c r="DW23" s="305">
        <v>31229</v>
      </c>
      <c r="DX23" s="305">
        <v>31332</v>
      </c>
      <c r="DY23" s="305">
        <v>31472</v>
      </c>
      <c r="DZ23" s="305">
        <v>31475</v>
      </c>
      <c r="EA23" s="305">
        <v>31546</v>
      </c>
      <c r="EB23" s="305">
        <v>31608</v>
      </c>
      <c r="EC23" s="305">
        <v>31756</v>
      </c>
      <c r="ED23" s="305">
        <v>31920</v>
      </c>
      <c r="EE23" s="305">
        <v>31606</v>
      </c>
      <c r="EF23" s="201">
        <v>30840</v>
      </c>
      <c r="EG23" s="201">
        <v>30725</v>
      </c>
      <c r="EH23" s="201">
        <v>30935</v>
      </c>
      <c r="EI23" s="201">
        <v>31126</v>
      </c>
      <c r="EJ23" s="201">
        <v>31242</v>
      </c>
      <c r="EK23" s="201">
        <v>31166</v>
      </c>
      <c r="EL23" s="201">
        <v>31137</v>
      </c>
      <c r="EM23" s="201">
        <v>31512</v>
      </c>
      <c r="EN23" s="201">
        <v>31390</v>
      </c>
      <c r="EO23" s="201">
        <v>31569</v>
      </c>
      <c r="EP23" s="201">
        <v>31501</v>
      </c>
      <c r="EQ23" s="201">
        <v>31475</v>
      </c>
      <c r="ER23" s="201">
        <v>31011</v>
      </c>
      <c r="ES23" s="201">
        <v>30868</v>
      </c>
      <c r="ET23" s="201">
        <v>31132</v>
      </c>
      <c r="EU23" s="201">
        <v>31249</v>
      </c>
      <c r="EV23" s="201">
        <v>31274</v>
      </c>
      <c r="EW23" s="201">
        <v>31465</v>
      </c>
      <c r="EX23" s="315">
        <v>191</v>
      </c>
      <c r="EY23" s="316">
        <v>100.610730958624</v>
      </c>
      <c r="EZ23" s="315">
        <v>-10</v>
      </c>
      <c r="FA23" s="316">
        <v>99.968228752978504</v>
      </c>
    </row>
    <row r="24" spans="1:171" ht="15" outlineLevel="2">
      <c r="A24" s="335">
        <v>475</v>
      </c>
      <c r="B24" s="336" t="s">
        <v>533</v>
      </c>
      <c r="C24" s="335" t="s">
        <v>565</v>
      </c>
      <c r="D24" s="305">
        <v>166</v>
      </c>
      <c r="E24" s="305">
        <v>145</v>
      </c>
      <c r="F24" s="305">
        <v>159</v>
      </c>
      <c r="G24" s="305">
        <v>168</v>
      </c>
      <c r="H24" s="305">
        <v>177</v>
      </c>
      <c r="I24" s="305">
        <v>176</v>
      </c>
      <c r="J24" s="305">
        <v>183</v>
      </c>
      <c r="K24" s="305">
        <v>188</v>
      </c>
      <c r="L24" s="305">
        <v>172</v>
      </c>
      <c r="M24" s="305">
        <v>193</v>
      </c>
      <c r="N24" s="305">
        <v>176</v>
      </c>
      <c r="O24" s="305">
        <v>188</v>
      </c>
      <c r="P24" s="305">
        <v>171</v>
      </c>
      <c r="Q24" s="305">
        <v>166</v>
      </c>
      <c r="R24" s="305">
        <v>195</v>
      </c>
      <c r="S24" s="305">
        <v>197</v>
      </c>
      <c r="T24" s="305">
        <v>177</v>
      </c>
      <c r="U24" s="305">
        <v>232</v>
      </c>
      <c r="V24" s="305">
        <v>234</v>
      </c>
      <c r="W24" s="305">
        <v>228</v>
      </c>
      <c r="X24" s="305">
        <v>226</v>
      </c>
      <c r="Y24" s="305">
        <v>239</v>
      </c>
      <c r="Z24" s="305">
        <v>241</v>
      </c>
      <c r="AA24" s="305">
        <v>233</v>
      </c>
      <c r="AB24" s="305">
        <v>196</v>
      </c>
      <c r="AC24" s="305">
        <v>159</v>
      </c>
      <c r="AD24" s="305">
        <v>160</v>
      </c>
      <c r="AE24" s="305">
        <v>175</v>
      </c>
      <c r="AF24" s="305">
        <v>170</v>
      </c>
      <c r="AG24" s="305">
        <v>151</v>
      </c>
      <c r="AH24" s="305">
        <v>179</v>
      </c>
      <c r="AI24" s="305">
        <v>171</v>
      </c>
      <c r="AJ24" s="305">
        <v>211</v>
      </c>
      <c r="AK24" s="305">
        <v>210</v>
      </c>
      <c r="AL24" s="305">
        <v>212</v>
      </c>
      <c r="AM24" s="305">
        <v>204</v>
      </c>
      <c r="AN24" s="305">
        <v>170</v>
      </c>
      <c r="AO24" s="305">
        <v>149</v>
      </c>
      <c r="AP24" s="305">
        <v>169</v>
      </c>
      <c r="AQ24" s="305">
        <v>175</v>
      </c>
      <c r="AR24" s="305">
        <v>191</v>
      </c>
      <c r="AS24" s="305">
        <v>220</v>
      </c>
      <c r="AT24" s="305">
        <v>242</v>
      </c>
      <c r="AU24" s="305">
        <v>243</v>
      </c>
      <c r="AV24" s="305">
        <v>276</v>
      </c>
      <c r="AW24" s="305">
        <v>291</v>
      </c>
      <c r="AX24" s="305">
        <v>295</v>
      </c>
      <c r="AY24" s="305">
        <v>381</v>
      </c>
      <c r="AZ24" s="305">
        <v>353</v>
      </c>
      <c r="BA24" s="305">
        <v>316</v>
      </c>
      <c r="BB24" s="305">
        <v>294</v>
      </c>
      <c r="BC24" s="305">
        <v>238</v>
      </c>
      <c r="BD24" s="305">
        <v>246</v>
      </c>
      <c r="BE24" s="305">
        <v>262</v>
      </c>
      <c r="BF24" s="305">
        <v>258</v>
      </c>
      <c r="BG24" s="305">
        <v>266</v>
      </c>
      <c r="BH24" s="305">
        <v>257</v>
      </c>
      <c r="BI24" s="305">
        <v>251</v>
      </c>
      <c r="BJ24" s="305">
        <v>248</v>
      </c>
      <c r="BK24" s="305">
        <v>258</v>
      </c>
      <c r="BL24" s="201">
        <v>240</v>
      </c>
      <c r="BM24" s="201">
        <v>189</v>
      </c>
      <c r="BN24" s="201">
        <v>216</v>
      </c>
      <c r="BO24" s="201">
        <v>226</v>
      </c>
      <c r="BP24" s="201">
        <v>235</v>
      </c>
      <c r="BQ24" s="201">
        <v>239</v>
      </c>
      <c r="BR24" s="201">
        <v>243</v>
      </c>
      <c r="BS24" s="201">
        <v>257</v>
      </c>
      <c r="BT24" s="201">
        <v>248</v>
      </c>
      <c r="BU24" s="201">
        <v>213</v>
      </c>
      <c r="BV24" s="201">
        <v>200</v>
      </c>
      <c r="BW24" s="201">
        <v>213</v>
      </c>
      <c r="BX24" s="305">
        <v>192</v>
      </c>
      <c r="BY24" s="305">
        <v>161</v>
      </c>
      <c r="BZ24" s="305">
        <v>175</v>
      </c>
      <c r="CA24" s="305">
        <v>197</v>
      </c>
      <c r="CB24" s="305">
        <v>223</v>
      </c>
      <c r="CC24" s="305">
        <v>234</v>
      </c>
      <c r="CD24" s="305">
        <v>242</v>
      </c>
      <c r="CE24" s="305">
        <v>254</v>
      </c>
      <c r="CF24" s="305">
        <v>252</v>
      </c>
      <c r="CG24" s="305">
        <v>268</v>
      </c>
      <c r="CH24" s="305">
        <v>275</v>
      </c>
      <c r="CI24" s="305">
        <v>291</v>
      </c>
      <c r="CJ24" s="201">
        <v>238</v>
      </c>
      <c r="CK24" s="201">
        <v>204</v>
      </c>
      <c r="CL24" s="201">
        <v>229</v>
      </c>
      <c r="CM24" s="201">
        <v>224</v>
      </c>
      <c r="CN24" s="201">
        <v>208</v>
      </c>
      <c r="CO24" s="201">
        <v>224</v>
      </c>
      <c r="CP24" s="201">
        <v>227</v>
      </c>
      <c r="CQ24" s="201">
        <v>252</v>
      </c>
      <c r="CR24" s="201">
        <v>267</v>
      </c>
      <c r="CS24" s="201">
        <v>265</v>
      </c>
      <c r="CT24" s="201">
        <v>268</v>
      </c>
      <c r="CU24" s="201">
        <v>276</v>
      </c>
      <c r="CV24" s="305">
        <v>248</v>
      </c>
      <c r="CW24" s="305">
        <v>235</v>
      </c>
      <c r="CX24" s="305">
        <v>230</v>
      </c>
      <c r="CY24" s="305">
        <v>246</v>
      </c>
      <c r="CZ24" s="305">
        <v>272</v>
      </c>
      <c r="DA24" s="305">
        <v>288</v>
      </c>
      <c r="DB24" s="305">
        <v>297</v>
      </c>
      <c r="DC24" s="305">
        <v>290</v>
      </c>
      <c r="DD24" s="305">
        <v>283</v>
      </c>
      <c r="DE24" s="305">
        <v>286</v>
      </c>
      <c r="DF24" s="305">
        <v>302</v>
      </c>
      <c r="DG24" s="305">
        <v>295</v>
      </c>
      <c r="DH24" s="201">
        <v>251</v>
      </c>
      <c r="DI24" s="201">
        <v>239</v>
      </c>
      <c r="DJ24" s="201">
        <v>247</v>
      </c>
      <c r="DK24" s="201">
        <v>317</v>
      </c>
      <c r="DL24" s="201">
        <v>312</v>
      </c>
      <c r="DM24" s="201">
        <v>322</v>
      </c>
      <c r="DN24" s="201">
        <v>266</v>
      </c>
      <c r="DO24" s="201">
        <v>259</v>
      </c>
      <c r="DP24" s="201">
        <v>291</v>
      </c>
      <c r="DQ24" s="201">
        <v>273</v>
      </c>
      <c r="DR24" s="201">
        <v>291</v>
      </c>
      <c r="DS24" s="201">
        <v>282</v>
      </c>
      <c r="DT24" s="305">
        <v>236</v>
      </c>
      <c r="DU24" s="305">
        <v>214</v>
      </c>
      <c r="DV24" s="305">
        <v>255</v>
      </c>
      <c r="DW24" s="305">
        <v>280</v>
      </c>
      <c r="DX24" s="305">
        <v>266</v>
      </c>
      <c r="DY24" s="305">
        <v>248</v>
      </c>
      <c r="DZ24" s="305">
        <v>271</v>
      </c>
      <c r="EA24" s="305">
        <v>266</v>
      </c>
      <c r="EB24" s="305">
        <v>278</v>
      </c>
      <c r="EC24" s="305">
        <v>295</v>
      </c>
      <c r="ED24" s="305">
        <v>293</v>
      </c>
      <c r="EE24" s="305">
        <v>267</v>
      </c>
      <c r="EF24" s="201">
        <v>218</v>
      </c>
      <c r="EG24" s="201">
        <v>204</v>
      </c>
      <c r="EH24" s="201">
        <v>237</v>
      </c>
      <c r="EI24" s="201">
        <v>261</v>
      </c>
      <c r="EJ24" s="201">
        <v>286</v>
      </c>
      <c r="EK24" s="201">
        <v>321</v>
      </c>
      <c r="EL24" s="201">
        <v>309</v>
      </c>
      <c r="EM24" s="201">
        <v>340</v>
      </c>
      <c r="EN24" s="201">
        <v>370</v>
      </c>
      <c r="EO24" s="201">
        <v>387</v>
      </c>
      <c r="EP24" s="201">
        <v>388</v>
      </c>
      <c r="EQ24" s="201">
        <v>373</v>
      </c>
      <c r="ER24" s="201">
        <v>336</v>
      </c>
      <c r="ES24" s="201">
        <v>328</v>
      </c>
      <c r="ET24" s="201">
        <v>319</v>
      </c>
      <c r="EU24" s="201">
        <v>264</v>
      </c>
      <c r="EV24" s="201">
        <v>279</v>
      </c>
      <c r="EW24" s="201">
        <v>341</v>
      </c>
      <c r="EX24" s="315">
        <v>62</v>
      </c>
      <c r="EY24" s="316">
        <v>122.222222222222</v>
      </c>
      <c r="EZ24" s="315">
        <v>-32</v>
      </c>
      <c r="FA24" s="316">
        <v>91.4209115281501</v>
      </c>
    </row>
    <row r="25" spans="1:171" ht="15" outlineLevel="2">
      <c r="A25" s="335">
        <v>480</v>
      </c>
      <c r="B25" s="336" t="s">
        <v>533</v>
      </c>
      <c r="C25" s="335" t="s">
        <v>566</v>
      </c>
      <c r="D25" s="305">
        <v>1634</v>
      </c>
      <c r="E25" s="305">
        <v>1498</v>
      </c>
      <c r="F25" s="305">
        <v>1534</v>
      </c>
      <c r="G25" s="305">
        <v>1593</v>
      </c>
      <c r="H25" s="305">
        <v>1526</v>
      </c>
      <c r="I25" s="305">
        <v>1573</v>
      </c>
      <c r="J25" s="305">
        <v>1573</v>
      </c>
      <c r="K25" s="305">
        <v>1633</v>
      </c>
      <c r="L25" s="305">
        <v>1656</v>
      </c>
      <c r="M25" s="305">
        <v>1669</v>
      </c>
      <c r="N25" s="305">
        <v>1713</v>
      </c>
      <c r="O25" s="305">
        <v>1749</v>
      </c>
      <c r="P25" s="305">
        <v>1735</v>
      </c>
      <c r="Q25" s="305">
        <v>1736</v>
      </c>
      <c r="R25" s="305">
        <v>1880</v>
      </c>
      <c r="S25" s="305">
        <v>1916</v>
      </c>
      <c r="T25" s="305">
        <v>1526</v>
      </c>
      <c r="U25" s="305">
        <v>2063</v>
      </c>
      <c r="V25" s="305">
        <v>1982</v>
      </c>
      <c r="W25" s="305">
        <v>2056</v>
      </c>
      <c r="X25" s="305">
        <v>2047</v>
      </c>
      <c r="Y25" s="305">
        <v>2076</v>
      </c>
      <c r="Z25" s="305">
        <v>2051</v>
      </c>
      <c r="AA25" s="305">
        <v>2020</v>
      </c>
      <c r="AB25" s="305">
        <v>1932</v>
      </c>
      <c r="AC25" s="305">
        <v>1857</v>
      </c>
      <c r="AD25" s="305">
        <v>1865</v>
      </c>
      <c r="AE25" s="305">
        <v>1874</v>
      </c>
      <c r="AF25" s="305">
        <v>1844</v>
      </c>
      <c r="AG25" s="305">
        <v>1881</v>
      </c>
      <c r="AH25" s="305">
        <v>2008</v>
      </c>
      <c r="AI25" s="305">
        <v>2079</v>
      </c>
      <c r="AJ25" s="305">
        <v>2102</v>
      </c>
      <c r="AK25" s="305">
        <v>2118</v>
      </c>
      <c r="AL25" s="305">
        <v>2003</v>
      </c>
      <c r="AM25" s="305">
        <v>2043</v>
      </c>
      <c r="AN25" s="305">
        <v>2026</v>
      </c>
      <c r="AO25" s="305">
        <v>1921</v>
      </c>
      <c r="AP25" s="305">
        <v>2002</v>
      </c>
      <c r="AQ25" s="305">
        <v>2084</v>
      </c>
      <c r="AR25" s="305">
        <v>2128</v>
      </c>
      <c r="AS25" s="305">
        <v>2203</v>
      </c>
      <c r="AT25" s="305">
        <v>2221</v>
      </c>
      <c r="AU25" s="305">
        <v>2217</v>
      </c>
      <c r="AV25" s="305">
        <v>2174</v>
      </c>
      <c r="AW25" s="305">
        <v>2211</v>
      </c>
      <c r="AX25" s="305">
        <v>2189</v>
      </c>
      <c r="AY25" s="305">
        <v>2163</v>
      </c>
      <c r="AZ25" s="305">
        <v>2095</v>
      </c>
      <c r="BA25" s="305">
        <v>2032</v>
      </c>
      <c r="BB25" s="305">
        <v>2101</v>
      </c>
      <c r="BC25" s="305">
        <v>2047</v>
      </c>
      <c r="BD25" s="305">
        <v>2093</v>
      </c>
      <c r="BE25" s="305">
        <v>2237</v>
      </c>
      <c r="BF25" s="305">
        <v>2305</v>
      </c>
      <c r="BG25" s="305">
        <v>2485</v>
      </c>
      <c r="BH25" s="305">
        <v>2250</v>
      </c>
      <c r="BI25" s="305">
        <v>2192</v>
      </c>
      <c r="BJ25" s="305">
        <v>2138</v>
      </c>
      <c r="BK25" s="305">
        <v>2137</v>
      </c>
      <c r="BL25" s="201">
        <v>2079</v>
      </c>
      <c r="BM25" s="201">
        <v>2035</v>
      </c>
      <c r="BN25" s="201">
        <v>2057</v>
      </c>
      <c r="BO25" s="201">
        <v>2039</v>
      </c>
      <c r="BP25" s="201">
        <v>2007</v>
      </c>
      <c r="BQ25" s="201">
        <v>2056</v>
      </c>
      <c r="BR25" s="201">
        <v>2056</v>
      </c>
      <c r="BS25" s="201">
        <v>2032</v>
      </c>
      <c r="BT25" s="201">
        <v>2033</v>
      </c>
      <c r="BU25" s="201">
        <v>2084</v>
      </c>
      <c r="BV25" s="201">
        <v>2072</v>
      </c>
      <c r="BW25" s="201">
        <v>2077</v>
      </c>
      <c r="BX25" s="305">
        <v>2007</v>
      </c>
      <c r="BY25" s="305">
        <v>2001</v>
      </c>
      <c r="BZ25" s="305">
        <v>2042</v>
      </c>
      <c r="CA25" s="305">
        <v>2053</v>
      </c>
      <c r="CB25" s="305">
        <v>2080</v>
      </c>
      <c r="CC25" s="305">
        <v>2195</v>
      </c>
      <c r="CD25" s="305">
        <v>2249</v>
      </c>
      <c r="CE25" s="305">
        <v>2283</v>
      </c>
      <c r="CF25" s="305">
        <v>2291</v>
      </c>
      <c r="CG25" s="305">
        <v>2338</v>
      </c>
      <c r="CH25" s="305">
        <v>2399</v>
      </c>
      <c r="CI25" s="305">
        <v>2381</v>
      </c>
      <c r="CJ25" s="201">
        <v>2292</v>
      </c>
      <c r="CK25" s="201">
        <v>2234</v>
      </c>
      <c r="CL25" s="201">
        <v>2302</v>
      </c>
      <c r="CM25" s="201">
        <v>2325</v>
      </c>
      <c r="CN25" s="201">
        <v>2311</v>
      </c>
      <c r="CO25" s="201">
        <v>2309</v>
      </c>
      <c r="CP25" s="201">
        <v>2370</v>
      </c>
      <c r="CQ25" s="201">
        <v>2462</v>
      </c>
      <c r="CR25" s="201">
        <v>2444</v>
      </c>
      <c r="CS25" s="201">
        <v>2446</v>
      </c>
      <c r="CT25" s="201">
        <v>2480</v>
      </c>
      <c r="CU25" s="201">
        <v>2489</v>
      </c>
      <c r="CV25" s="305">
        <v>2475</v>
      </c>
      <c r="CW25" s="305">
        <v>2544</v>
      </c>
      <c r="CX25" s="305">
        <v>2621</v>
      </c>
      <c r="CY25" s="305">
        <v>2697</v>
      </c>
      <c r="CZ25" s="305">
        <v>2815</v>
      </c>
      <c r="DA25" s="305">
        <v>2842</v>
      </c>
      <c r="DB25" s="305">
        <v>2790</v>
      </c>
      <c r="DC25" s="305">
        <v>2848</v>
      </c>
      <c r="DD25" s="305">
        <v>2826</v>
      </c>
      <c r="DE25" s="305">
        <v>2849</v>
      </c>
      <c r="DF25" s="305">
        <v>2855</v>
      </c>
      <c r="DG25" s="305">
        <v>2819</v>
      </c>
      <c r="DH25" s="201">
        <v>2753</v>
      </c>
      <c r="DI25" s="201">
        <v>2786</v>
      </c>
      <c r="DJ25" s="201">
        <v>2816</v>
      </c>
      <c r="DK25" s="201">
        <v>2869</v>
      </c>
      <c r="DL25" s="201">
        <v>2851</v>
      </c>
      <c r="DM25" s="201">
        <v>2819</v>
      </c>
      <c r="DN25" s="201">
        <v>2441</v>
      </c>
      <c r="DO25" s="201">
        <v>2323</v>
      </c>
      <c r="DP25" s="201">
        <v>2336</v>
      </c>
      <c r="DQ25" s="201">
        <v>2300</v>
      </c>
      <c r="DR25" s="201">
        <v>2257</v>
      </c>
      <c r="DS25" s="201">
        <v>2145</v>
      </c>
      <c r="DT25" s="305">
        <v>2040</v>
      </c>
      <c r="DU25" s="305">
        <v>2016</v>
      </c>
      <c r="DV25" s="305">
        <v>2083</v>
      </c>
      <c r="DW25" s="305">
        <v>2104</v>
      </c>
      <c r="DX25" s="305">
        <v>2122</v>
      </c>
      <c r="DY25" s="305">
        <v>2159</v>
      </c>
      <c r="DZ25" s="305">
        <v>2123</v>
      </c>
      <c r="EA25" s="305">
        <v>2134</v>
      </c>
      <c r="EB25" s="305">
        <v>2148</v>
      </c>
      <c r="EC25" s="305">
        <v>2186</v>
      </c>
      <c r="ED25" s="305">
        <v>2184</v>
      </c>
      <c r="EE25" s="305">
        <v>2169</v>
      </c>
      <c r="EF25" s="201">
        <v>2085</v>
      </c>
      <c r="EG25" s="201">
        <v>2009</v>
      </c>
      <c r="EH25" s="201">
        <v>2031</v>
      </c>
      <c r="EI25" s="201">
        <v>2096</v>
      </c>
      <c r="EJ25" s="201">
        <v>2134</v>
      </c>
      <c r="EK25" s="201">
        <v>2213</v>
      </c>
      <c r="EL25" s="201">
        <v>2200</v>
      </c>
      <c r="EM25" s="201">
        <v>2152</v>
      </c>
      <c r="EN25" s="201">
        <v>2216</v>
      </c>
      <c r="EO25" s="201">
        <v>2255</v>
      </c>
      <c r="EP25" s="201">
        <v>2250</v>
      </c>
      <c r="EQ25" s="201">
        <v>2257</v>
      </c>
      <c r="ER25" s="201">
        <v>2099</v>
      </c>
      <c r="ES25" s="201">
        <v>2114</v>
      </c>
      <c r="ET25" s="201">
        <v>2217</v>
      </c>
      <c r="EU25" s="201">
        <v>2244</v>
      </c>
      <c r="EV25" s="201">
        <v>2275</v>
      </c>
      <c r="EW25" s="201">
        <v>2306</v>
      </c>
      <c r="EX25" s="315">
        <v>31</v>
      </c>
      <c r="EY25" s="316">
        <v>101.362637362637</v>
      </c>
      <c r="EZ25" s="315">
        <v>49</v>
      </c>
      <c r="FA25" s="316">
        <v>102.171023482499</v>
      </c>
    </row>
    <row r="26" spans="1:171" ht="15" outlineLevel="2">
      <c r="A26" s="335">
        <v>490</v>
      </c>
      <c r="B26" s="336" t="s">
        <v>533</v>
      </c>
      <c r="C26" s="335" t="s">
        <v>567</v>
      </c>
      <c r="D26" s="305">
        <v>4193</v>
      </c>
      <c r="E26" s="305">
        <v>3841</v>
      </c>
      <c r="F26" s="305">
        <v>3771</v>
      </c>
      <c r="G26" s="305">
        <v>3778</v>
      </c>
      <c r="H26" s="305">
        <v>3835</v>
      </c>
      <c r="I26" s="305">
        <v>3946</v>
      </c>
      <c r="J26" s="305">
        <v>4002</v>
      </c>
      <c r="K26" s="305">
        <v>4136</v>
      </c>
      <c r="L26" s="305">
        <v>4134</v>
      </c>
      <c r="M26" s="305">
        <v>4242</v>
      </c>
      <c r="N26" s="305">
        <v>4348</v>
      </c>
      <c r="O26" s="305">
        <v>4398</v>
      </c>
      <c r="P26" s="305">
        <v>4158</v>
      </c>
      <c r="Q26" s="305">
        <v>4298</v>
      </c>
      <c r="R26" s="305">
        <v>4481</v>
      </c>
      <c r="S26" s="305">
        <v>4447</v>
      </c>
      <c r="T26" s="305">
        <v>3835</v>
      </c>
      <c r="U26" s="305">
        <v>4425</v>
      </c>
      <c r="V26" s="305">
        <v>4325</v>
      </c>
      <c r="W26" s="305">
        <v>4487</v>
      </c>
      <c r="X26" s="305">
        <v>4542</v>
      </c>
      <c r="Y26" s="305">
        <v>4623</v>
      </c>
      <c r="Z26" s="305">
        <v>4608</v>
      </c>
      <c r="AA26" s="305">
        <v>4379</v>
      </c>
      <c r="AB26" s="305">
        <v>3921</v>
      </c>
      <c r="AC26" s="305">
        <v>3768</v>
      </c>
      <c r="AD26" s="305">
        <v>3811</v>
      </c>
      <c r="AE26" s="305">
        <v>3886</v>
      </c>
      <c r="AF26" s="305">
        <v>3860</v>
      </c>
      <c r="AG26" s="305">
        <v>3852</v>
      </c>
      <c r="AH26" s="305">
        <v>3988</v>
      </c>
      <c r="AI26" s="305">
        <v>4151</v>
      </c>
      <c r="AJ26" s="305">
        <v>4196</v>
      </c>
      <c r="AK26" s="305">
        <v>4222</v>
      </c>
      <c r="AL26" s="305">
        <v>4113</v>
      </c>
      <c r="AM26" s="305">
        <v>4024</v>
      </c>
      <c r="AN26" s="305">
        <v>3840</v>
      </c>
      <c r="AO26" s="305">
        <v>3700</v>
      </c>
      <c r="AP26" s="305">
        <v>3763</v>
      </c>
      <c r="AQ26" s="305">
        <v>3924</v>
      </c>
      <c r="AR26" s="305">
        <v>3990</v>
      </c>
      <c r="AS26" s="305">
        <v>4104</v>
      </c>
      <c r="AT26" s="305">
        <v>4283</v>
      </c>
      <c r="AU26" s="305">
        <v>4369</v>
      </c>
      <c r="AV26" s="305">
        <v>4290</v>
      </c>
      <c r="AW26" s="305">
        <v>4367</v>
      </c>
      <c r="AX26" s="305">
        <v>4383</v>
      </c>
      <c r="AY26" s="305">
        <v>4327</v>
      </c>
      <c r="AZ26" s="305">
        <v>4176</v>
      </c>
      <c r="BA26" s="305">
        <v>3904</v>
      </c>
      <c r="BB26" s="305">
        <v>4102</v>
      </c>
      <c r="BC26" s="305">
        <v>4159</v>
      </c>
      <c r="BD26" s="305">
        <v>4295</v>
      </c>
      <c r="BE26" s="305">
        <v>4436</v>
      </c>
      <c r="BF26" s="305">
        <v>4397</v>
      </c>
      <c r="BG26" s="305">
        <v>5085</v>
      </c>
      <c r="BH26" s="305">
        <v>4351</v>
      </c>
      <c r="BI26" s="305">
        <v>4356</v>
      </c>
      <c r="BJ26" s="305">
        <v>4318</v>
      </c>
      <c r="BK26" s="305">
        <v>4330</v>
      </c>
      <c r="BL26" s="201">
        <v>4180</v>
      </c>
      <c r="BM26" s="201">
        <v>4027</v>
      </c>
      <c r="BN26" s="201">
        <v>4244</v>
      </c>
      <c r="BO26" s="201">
        <v>4278</v>
      </c>
      <c r="BP26" s="201">
        <v>4235</v>
      </c>
      <c r="BQ26" s="201">
        <v>4271</v>
      </c>
      <c r="BR26" s="201">
        <v>4270</v>
      </c>
      <c r="BS26" s="201">
        <v>4238</v>
      </c>
      <c r="BT26" s="201">
        <v>4304</v>
      </c>
      <c r="BU26" s="201">
        <v>4291</v>
      </c>
      <c r="BV26" s="201">
        <v>4286</v>
      </c>
      <c r="BW26" s="201">
        <v>4310</v>
      </c>
      <c r="BX26" s="305">
        <v>4098</v>
      </c>
      <c r="BY26" s="305">
        <v>4042</v>
      </c>
      <c r="BZ26" s="305">
        <v>4165</v>
      </c>
      <c r="CA26" s="305">
        <v>4227</v>
      </c>
      <c r="CB26" s="305">
        <v>4235</v>
      </c>
      <c r="CC26" s="305">
        <v>4271</v>
      </c>
      <c r="CD26" s="305">
        <v>4312</v>
      </c>
      <c r="CE26" s="305">
        <v>4372</v>
      </c>
      <c r="CF26" s="305">
        <v>4360</v>
      </c>
      <c r="CG26" s="305">
        <v>4451</v>
      </c>
      <c r="CH26" s="305">
        <v>4563</v>
      </c>
      <c r="CI26" s="305">
        <v>4667</v>
      </c>
      <c r="CJ26" s="201">
        <v>4376</v>
      </c>
      <c r="CK26" s="201">
        <v>4312</v>
      </c>
      <c r="CL26" s="201">
        <v>4344</v>
      </c>
      <c r="CM26" s="201">
        <v>4393</v>
      </c>
      <c r="CN26" s="201">
        <v>4254</v>
      </c>
      <c r="CO26" s="201">
        <v>4349</v>
      </c>
      <c r="CP26" s="201">
        <v>4374</v>
      </c>
      <c r="CQ26" s="201">
        <v>4551</v>
      </c>
      <c r="CR26" s="201">
        <v>4573</v>
      </c>
      <c r="CS26" s="201">
        <v>4630</v>
      </c>
      <c r="CT26" s="201">
        <v>4728</v>
      </c>
      <c r="CU26" s="201">
        <v>4834</v>
      </c>
      <c r="CV26" s="305">
        <v>4761</v>
      </c>
      <c r="CW26" s="305">
        <v>4912</v>
      </c>
      <c r="CX26" s="305">
        <v>5119</v>
      </c>
      <c r="CY26" s="305">
        <v>5243</v>
      </c>
      <c r="CZ26" s="305">
        <v>5311</v>
      </c>
      <c r="DA26" s="305">
        <v>5331</v>
      </c>
      <c r="DB26" s="305">
        <v>5205</v>
      </c>
      <c r="DC26" s="305">
        <v>5209</v>
      </c>
      <c r="DD26" s="305">
        <v>5230</v>
      </c>
      <c r="DE26" s="305">
        <v>5377</v>
      </c>
      <c r="DF26" s="305">
        <v>5378</v>
      </c>
      <c r="DG26" s="305">
        <v>5391</v>
      </c>
      <c r="DH26" s="201">
        <v>5280</v>
      </c>
      <c r="DI26" s="201">
        <v>5434</v>
      </c>
      <c r="DJ26" s="201">
        <v>5676</v>
      </c>
      <c r="DK26" s="201">
        <v>5800</v>
      </c>
      <c r="DL26" s="201">
        <v>5753</v>
      </c>
      <c r="DM26" s="201">
        <v>5779</v>
      </c>
      <c r="DN26" s="201">
        <v>5136</v>
      </c>
      <c r="DO26" s="201">
        <v>5177</v>
      </c>
      <c r="DP26" s="201">
        <v>5278</v>
      </c>
      <c r="DQ26" s="201">
        <v>5258</v>
      </c>
      <c r="DR26" s="201">
        <v>5330</v>
      </c>
      <c r="DS26" s="201">
        <v>5296</v>
      </c>
      <c r="DT26" s="305">
        <v>5114</v>
      </c>
      <c r="DU26" s="305">
        <v>5067</v>
      </c>
      <c r="DV26" s="305">
        <v>5332</v>
      </c>
      <c r="DW26" s="305">
        <v>5389</v>
      </c>
      <c r="DX26" s="305">
        <v>5493</v>
      </c>
      <c r="DY26" s="305">
        <v>5527</v>
      </c>
      <c r="DZ26" s="305">
        <v>5517</v>
      </c>
      <c r="EA26" s="305">
        <v>5560</v>
      </c>
      <c r="EB26" s="305">
        <v>5566</v>
      </c>
      <c r="EC26" s="305">
        <v>5612</v>
      </c>
      <c r="ED26" s="305">
        <v>5743</v>
      </c>
      <c r="EE26" s="305">
        <v>5701</v>
      </c>
      <c r="EF26" s="201">
        <v>5379</v>
      </c>
      <c r="EG26" s="201">
        <v>5384</v>
      </c>
      <c r="EH26" s="201">
        <v>5434</v>
      </c>
      <c r="EI26" s="201">
        <v>5585</v>
      </c>
      <c r="EJ26" s="201">
        <v>5730</v>
      </c>
      <c r="EK26" s="201">
        <v>5790</v>
      </c>
      <c r="EL26" s="201">
        <v>5756</v>
      </c>
      <c r="EM26" s="201">
        <v>5823</v>
      </c>
      <c r="EN26" s="201">
        <v>5791</v>
      </c>
      <c r="EO26" s="201">
        <v>5813</v>
      </c>
      <c r="EP26" s="201">
        <v>5902</v>
      </c>
      <c r="EQ26" s="201">
        <v>5947</v>
      </c>
      <c r="ER26" s="201">
        <v>5634</v>
      </c>
      <c r="ES26" s="201">
        <v>5641</v>
      </c>
      <c r="ET26" s="201">
        <v>5725</v>
      </c>
      <c r="EU26" s="201">
        <v>5817</v>
      </c>
      <c r="EV26" s="201">
        <v>5780</v>
      </c>
      <c r="EW26" s="201">
        <v>5987</v>
      </c>
      <c r="EX26" s="315">
        <v>207</v>
      </c>
      <c r="EY26" s="316">
        <v>103.581314878893</v>
      </c>
      <c r="EZ26" s="315">
        <v>40</v>
      </c>
      <c r="FA26" s="316">
        <v>100.672608037666</v>
      </c>
    </row>
    <row r="27" spans="1:171" ht="15" outlineLevel="2">
      <c r="A27" s="335">
        <v>659</v>
      </c>
      <c r="B27" s="336" t="s">
        <v>533</v>
      </c>
      <c r="C27" s="335" t="s">
        <v>568</v>
      </c>
      <c r="D27" s="305">
        <v>1456</v>
      </c>
      <c r="E27" s="305">
        <v>1285</v>
      </c>
      <c r="F27" s="305">
        <v>1287</v>
      </c>
      <c r="G27" s="305">
        <v>1289</v>
      </c>
      <c r="H27" s="305">
        <v>1278</v>
      </c>
      <c r="I27" s="305">
        <v>1257</v>
      </c>
      <c r="J27" s="305">
        <v>1262</v>
      </c>
      <c r="K27" s="305">
        <v>1279</v>
      </c>
      <c r="L27" s="305">
        <v>1236</v>
      </c>
      <c r="M27" s="305">
        <v>1292</v>
      </c>
      <c r="N27" s="305">
        <v>1294</v>
      </c>
      <c r="O27" s="305">
        <v>1323</v>
      </c>
      <c r="P27" s="305">
        <v>1324</v>
      </c>
      <c r="Q27" s="305">
        <v>1230</v>
      </c>
      <c r="R27" s="305">
        <v>1419</v>
      </c>
      <c r="S27" s="305">
        <v>1367</v>
      </c>
      <c r="T27" s="305">
        <v>1278</v>
      </c>
      <c r="U27" s="305">
        <v>1449</v>
      </c>
      <c r="V27" s="305">
        <v>1459</v>
      </c>
      <c r="W27" s="305">
        <v>1500</v>
      </c>
      <c r="X27" s="305">
        <v>1525</v>
      </c>
      <c r="Y27" s="305">
        <v>1515</v>
      </c>
      <c r="Z27" s="305">
        <v>1512</v>
      </c>
      <c r="AA27" s="305">
        <v>1441</v>
      </c>
      <c r="AB27" s="305">
        <v>1310</v>
      </c>
      <c r="AC27" s="305">
        <v>1213</v>
      </c>
      <c r="AD27" s="305">
        <v>1264</v>
      </c>
      <c r="AE27" s="305">
        <v>1312</v>
      </c>
      <c r="AF27" s="305">
        <v>1333</v>
      </c>
      <c r="AG27" s="305">
        <v>1382</v>
      </c>
      <c r="AH27" s="305">
        <v>1482</v>
      </c>
      <c r="AI27" s="305">
        <v>1487</v>
      </c>
      <c r="AJ27" s="305">
        <v>1557</v>
      </c>
      <c r="AK27" s="305">
        <v>1612</v>
      </c>
      <c r="AL27" s="305">
        <v>1544</v>
      </c>
      <c r="AM27" s="305">
        <v>1540</v>
      </c>
      <c r="AN27" s="305">
        <v>1443</v>
      </c>
      <c r="AO27" s="305">
        <v>1245</v>
      </c>
      <c r="AP27" s="305">
        <v>1349</v>
      </c>
      <c r="AQ27" s="305">
        <v>1386</v>
      </c>
      <c r="AR27" s="305">
        <v>1387</v>
      </c>
      <c r="AS27" s="305">
        <v>1412</v>
      </c>
      <c r="AT27" s="305">
        <v>1419</v>
      </c>
      <c r="AU27" s="305">
        <v>1441</v>
      </c>
      <c r="AV27" s="305">
        <v>1461</v>
      </c>
      <c r="AW27" s="305">
        <v>1480</v>
      </c>
      <c r="AX27" s="305">
        <v>1431</v>
      </c>
      <c r="AY27" s="305">
        <v>1313</v>
      </c>
      <c r="AZ27" s="305">
        <v>1237</v>
      </c>
      <c r="BA27" s="305">
        <v>1158</v>
      </c>
      <c r="BB27" s="305">
        <v>1208</v>
      </c>
      <c r="BC27" s="305">
        <v>1144</v>
      </c>
      <c r="BD27" s="305">
        <v>1111</v>
      </c>
      <c r="BE27" s="305">
        <v>1146</v>
      </c>
      <c r="BF27" s="305">
        <v>1121</v>
      </c>
      <c r="BG27" s="305">
        <v>1266</v>
      </c>
      <c r="BH27" s="305">
        <v>1083</v>
      </c>
      <c r="BI27" s="305">
        <v>1085</v>
      </c>
      <c r="BJ27" s="305">
        <v>1070</v>
      </c>
      <c r="BK27" s="305">
        <v>1051</v>
      </c>
      <c r="BL27" s="201">
        <v>984</v>
      </c>
      <c r="BM27" s="201">
        <v>907</v>
      </c>
      <c r="BN27" s="201">
        <v>940</v>
      </c>
      <c r="BO27" s="201">
        <v>961</v>
      </c>
      <c r="BP27" s="201">
        <v>930</v>
      </c>
      <c r="BQ27" s="201">
        <v>939</v>
      </c>
      <c r="BR27" s="201">
        <v>873</v>
      </c>
      <c r="BS27" s="201">
        <v>942</v>
      </c>
      <c r="BT27" s="201">
        <v>943</v>
      </c>
      <c r="BU27" s="201">
        <v>949</v>
      </c>
      <c r="BV27" s="201">
        <v>953</v>
      </c>
      <c r="BW27" s="201">
        <v>952</v>
      </c>
      <c r="BX27" s="305">
        <v>893</v>
      </c>
      <c r="BY27" s="305">
        <v>895</v>
      </c>
      <c r="BZ27" s="305">
        <v>942</v>
      </c>
      <c r="CA27" s="305">
        <v>951</v>
      </c>
      <c r="CB27" s="305">
        <v>927</v>
      </c>
      <c r="CC27" s="305">
        <v>939</v>
      </c>
      <c r="CD27" s="305">
        <v>952</v>
      </c>
      <c r="CE27" s="305">
        <v>959</v>
      </c>
      <c r="CF27" s="305">
        <v>976</v>
      </c>
      <c r="CG27" s="305">
        <v>996</v>
      </c>
      <c r="CH27" s="305">
        <v>1041</v>
      </c>
      <c r="CI27" s="305">
        <v>1069</v>
      </c>
      <c r="CJ27" s="201">
        <v>966</v>
      </c>
      <c r="CK27" s="201">
        <v>946</v>
      </c>
      <c r="CL27" s="201">
        <v>980</v>
      </c>
      <c r="CM27" s="201">
        <v>1046</v>
      </c>
      <c r="CN27" s="201">
        <v>1061</v>
      </c>
      <c r="CO27" s="201">
        <v>1077</v>
      </c>
      <c r="CP27" s="201">
        <v>1074</v>
      </c>
      <c r="CQ27" s="201">
        <v>1132</v>
      </c>
      <c r="CR27" s="201">
        <v>1143</v>
      </c>
      <c r="CS27" s="201">
        <v>1174</v>
      </c>
      <c r="CT27" s="201">
        <v>1237</v>
      </c>
      <c r="CU27" s="201">
        <v>1277</v>
      </c>
      <c r="CV27" s="305">
        <v>1262</v>
      </c>
      <c r="CW27" s="305">
        <v>1277</v>
      </c>
      <c r="CX27" s="305">
        <v>1305</v>
      </c>
      <c r="CY27" s="305">
        <v>1370</v>
      </c>
      <c r="CZ27" s="305">
        <v>1430</v>
      </c>
      <c r="DA27" s="305">
        <v>1406</v>
      </c>
      <c r="DB27" s="305">
        <v>1388</v>
      </c>
      <c r="DC27" s="305">
        <v>1422</v>
      </c>
      <c r="DD27" s="305">
        <v>1470</v>
      </c>
      <c r="DE27" s="305">
        <v>1468</v>
      </c>
      <c r="DF27" s="305">
        <v>1491</v>
      </c>
      <c r="DG27" s="305">
        <v>1492</v>
      </c>
      <c r="DH27" s="201">
        <v>1463</v>
      </c>
      <c r="DI27" s="201">
        <v>1550</v>
      </c>
      <c r="DJ27" s="201">
        <v>1650</v>
      </c>
      <c r="DK27" s="201">
        <v>1729</v>
      </c>
      <c r="DL27" s="201">
        <v>1714</v>
      </c>
      <c r="DM27" s="201">
        <v>1745</v>
      </c>
      <c r="DN27" s="201">
        <v>1538</v>
      </c>
      <c r="DO27" s="201">
        <v>1558</v>
      </c>
      <c r="DP27" s="201">
        <v>1624</v>
      </c>
      <c r="DQ27" s="201">
        <v>1672</v>
      </c>
      <c r="DR27" s="201">
        <v>1696</v>
      </c>
      <c r="DS27" s="201">
        <v>1670</v>
      </c>
      <c r="DT27" s="305">
        <v>1578</v>
      </c>
      <c r="DU27" s="305">
        <v>1609</v>
      </c>
      <c r="DV27" s="305">
        <v>1736</v>
      </c>
      <c r="DW27" s="305">
        <v>1727</v>
      </c>
      <c r="DX27" s="305">
        <v>1787</v>
      </c>
      <c r="DY27" s="305">
        <v>1746</v>
      </c>
      <c r="DZ27" s="305">
        <v>1751</v>
      </c>
      <c r="EA27" s="305">
        <v>1755</v>
      </c>
      <c r="EB27" s="305">
        <v>1800</v>
      </c>
      <c r="EC27" s="305">
        <v>1825</v>
      </c>
      <c r="ED27" s="305">
        <v>1857</v>
      </c>
      <c r="EE27" s="305">
        <v>1817</v>
      </c>
      <c r="EF27" s="201">
        <v>1667</v>
      </c>
      <c r="EG27" s="201">
        <v>1669</v>
      </c>
      <c r="EH27" s="201">
        <v>1718</v>
      </c>
      <c r="EI27" s="201">
        <v>1877</v>
      </c>
      <c r="EJ27" s="201">
        <v>1883</v>
      </c>
      <c r="EK27" s="201">
        <v>1915</v>
      </c>
      <c r="EL27" s="201">
        <v>1961</v>
      </c>
      <c r="EM27" s="201">
        <v>1994</v>
      </c>
      <c r="EN27" s="201">
        <v>1940</v>
      </c>
      <c r="EO27" s="201">
        <v>1946</v>
      </c>
      <c r="EP27" s="201">
        <v>1911</v>
      </c>
      <c r="EQ27" s="201">
        <v>1946</v>
      </c>
      <c r="ER27" s="201">
        <v>1778</v>
      </c>
      <c r="ES27" s="201">
        <v>1823</v>
      </c>
      <c r="ET27" s="201">
        <v>1866</v>
      </c>
      <c r="EU27" s="201">
        <v>1923</v>
      </c>
      <c r="EV27" s="201">
        <v>1950</v>
      </c>
      <c r="EW27" s="201">
        <v>2026</v>
      </c>
      <c r="EX27" s="315">
        <v>76</v>
      </c>
      <c r="EY27" s="316">
        <v>103.897435897436</v>
      </c>
      <c r="EZ27" s="315">
        <v>80</v>
      </c>
      <c r="FA27" s="316">
        <v>104.110996916752</v>
      </c>
    </row>
    <row r="28" spans="1:171" ht="15" outlineLevel="2">
      <c r="A28" s="335">
        <v>665</v>
      </c>
      <c r="B28" s="336" t="s">
        <v>533</v>
      </c>
      <c r="C28" s="335" t="s">
        <v>569</v>
      </c>
      <c r="D28" s="305">
        <v>2203</v>
      </c>
      <c r="E28" s="305">
        <v>2259</v>
      </c>
      <c r="F28" s="305">
        <v>2303</v>
      </c>
      <c r="G28" s="305">
        <v>2380</v>
      </c>
      <c r="H28" s="305">
        <v>2386</v>
      </c>
      <c r="I28" s="305">
        <v>2457</v>
      </c>
      <c r="J28" s="305">
        <v>2422</v>
      </c>
      <c r="K28" s="305">
        <v>2383</v>
      </c>
      <c r="L28" s="305">
        <v>2312</v>
      </c>
      <c r="M28" s="305">
        <v>2324</v>
      </c>
      <c r="N28" s="305">
        <v>2376</v>
      </c>
      <c r="O28" s="305">
        <v>2388</v>
      </c>
      <c r="P28" s="305">
        <v>2162</v>
      </c>
      <c r="Q28" s="305">
        <v>2327</v>
      </c>
      <c r="R28" s="305">
        <v>2524</v>
      </c>
      <c r="S28" s="305">
        <v>2451</v>
      </c>
      <c r="T28" s="305">
        <v>2386</v>
      </c>
      <c r="U28" s="305">
        <v>2588</v>
      </c>
      <c r="V28" s="305">
        <v>2614</v>
      </c>
      <c r="W28" s="305">
        <v>2692</v>
      </c>
      <c r="X28" s="305">
        <v>2747</v>
      </c>
      <c r="Y28" s="305">
        <v>2922</v>
      </c>
      <c r="Z28" s="305">
        <v>2907</v>
      </c>
      <c r="AA28" s="305">
        <v>2670</v>
      </c>
      <c r="AB28" s="305">
        <v>2324</v>
      </c>
      <c r="AC28" s="305">
        <v>2349</v>
      </c>
      <c r="AD28" s="305">
        <v>2362</v>
      </c>
      <c r="AE28" s="305">
        <v>2508</v>
      </c>
      <c r="AF28" s="305">
        <v>2374</v>
      </c>
      <c r="AG28" s="305">
        <v>2458</v>
      </c>
      <c r="AH28" s="305">
        <v>2646</v>
      </c>
      <c r="AI28" s="305">
        <v>2755</v>
      </c>
      <c r="AJ28" s="305">
        <v>2806</v>
      </c>
      <c r="AK28" s="305">
        <v>2814</v>
      </c>
      <c r="AL28" s="305">
        <v>2612</v>
      </c>
      <c r="AM28" s="305">
        <v>2657</v>
      </c>
      <c r="AN28" s="305">
        <v>2567</v>
      </c>
      <c r="AO28" s="305">
        <v>2339</v>
      </c>
      <c r="AP28" s="305">
        <v>2386</v>
      </c>
      <c r="AQ28" s="305">
        <v>2535</v>
      </c>
      <c r="AR28" s="305">
        <v>2570</v>
      </c>
      <c r="AS28" s="305">
        <v>2653</v>
      </c>
      <c r="AT28" s="305">
        <v>2725</v>
      </c>
      <c r="AU28" s="305">
        <v>2787</v>
      </c>
      <c r="AV28" s="305">
        <v>2928</v>
      </c>
      <c r="AW28" s="305">
        <v>3006</v>
      </c>
      <c r="AX28" s="305">
        <v>2961</v>
      </c>
      <c r="AY28" s="305">
        <v>2863</v>
      </c>
      <c r="AZ28" s="305">
        <v>2732</v>
      </c>
      <c r="BA28" s="305">
        <v>2678</v>
      </c>
      <c r="BB28" s="305">
        <v>2647</v>
      </c>
      <c r="BC28" s="305">
        <v>2528</v>
      </c>
      <c r="BD28" s="305">
        <v>2547</v>
      </c>
      <c r="BE28" s="305">
        <v>2621</v>
      </c>
      <c r="BF28" s="305">
        <v>2677</v>
      </c>
      <c r="BG28" s="305">
        <v>2658</v>
      </c>
      <c r="BH28" s="305">
        <v>2653</v>
      </c>
      <c r="BI28" s="305">
        <v>2569</v>
      </c>
      <c r="BJ28" s="305">
        <v>2505</v>
      </c>
      <c r="BK28" s="305">
        <v>2551</v>
      </c>
      <c r="BL28" s="201">
        <v>2389</v>
      </c>
      <c r="BM28" s="201">
        <v>2330</v>
      </c>
      <c r="BN28" s="201">
        <v>2449</v>
      </c>
      <c r="BO28" s="201">
        <v>2508</v>
      </c>
      <c r="BP28" s="201">
        <v>2475</v>
      </c>
      <c r="BQ28" s="201">
        <v>2466</v>
      </c>
      <c r="BR28" s="201">
        <v>2342</v>
      </c>
      <c r="BS28" s="201">
        <v>2391</v>
      </c>
      <c r="BT28" s="201">
        <v>2374</v>
      </c>
      <c r="BU28" s="201">
        <v>2376</v>
      </c>
      <c r="BV28" s="201">
        <v>2377</v>
      </c>
      <c r="BW28" s="201">
        <v>2329</v>
      </c>
      <c r="BX28" s="305">
        <v>2181</v>
      </c>
      <c r="BY28" s="305">
        <v>2080</v>
      </c>
      <c r="BZ28" s="305">
        <v>2176</v>
      </c>
      <c r="CA28" s="305">
        <v>2236</v>
      </c>
      <c r="CB28" s="305">
        <v>2218</v>
      </c>
      <c r="CC28" s="305">
        <v>2230</v>
      </c>
      <c r="CD28" s="305">
        <v>2266</v>
      </c>
      <c r="CE28" s="305">
        <v>2294</v>
      </c>
      <c r="CF28" s="305">
        <v>2231</v>
      </c>
      <c r="CG28" s="305">
        <v>2268</v>
      </c>
      <c r="CH28" s="305">
        <v>2299</v>
      </c>
      <c r="CI28" s="305">
        <v>2282</v>
      </c>
      <c r="CJ28" s="201">
        <v>2098</v>
      </c>
      <c r="CK28" s="201">
        <v>2037</v>
      </c>
      <c r="CL28" s="201">
        <v>2027</v>
      </c>
      <c r="CM28" s="201">
        <v>1988</v>
      </c>
      <c r="CN28" s="201">
        <v>2024</v>
      </c>
      <c r="CO28" s="201">
        <v>1999</v>
      </c>
      <c r="CP28" s="201">
        <v>2005</v>
      </c>
      <c r="CQ28" s="201">
        <v>2121</v>
      </c>
      <c r="CR28" s="201">
        <v>2140</v>
      </c>
      <c r="CS28" s="201">
        <v>2165</v>
      </c>
      <c r="CT28" s="201">
        <v>2235</v>
      </c>
      <c r="CU28" s="201">
        <v>2259</v>
      </c>
      <c r="CV28" s="305">
        <v>2176</v>
      </c>
      <c r="CW28" s="305">
        <v>2182</v>
      </c>
      <c r="CX28" s="305">
        <v>2307</v>
      </c>
      <c r="CY28" s="305">
        <v>2387</v>
      </c>
      <c r="CZ28" s="305">
        <v>2472</v>
      </c>
      <c r="DA28" s="305">
        <v>2452</v>
      </c>
      <c r="DB28" s="305">
        <v>2412</v>
      </c>
      <c r="DC28" s="305">
        <v>2418</v>
      </c>
      <c r="DD28" s="305">
        <v>2444</v>
      </c>
      <c r="DE28" s="305">
        <v>2453</v>
      </c>
      <c r="DF28" s="305">
        <v>2457</v>
      </c>
      <c r="DG28" s="305">
        <v>2492</v>
      </c>
      <c r="DH28" s="201">
        <v>2336</v>
      </c>
      <c r="DI28" s="201">
        <v>2351</v>
      </c>
      <c r="DJ28" s="201">
        <v>2435</v>
      </c>
      <c r="DK28" s="201">
        <v>2498</v>
      </c>
      <c r="DL28" s="201">
        <v>2489</v>
      </c>
      <c r="DM28" s="201">
        <v>2478</v>
      </c>
      <c r="DN28" s="201">
        <v>2251</v>
      </c>
      <c r="DO28" s="201">
        <v>2250</v>
      </c>
      <c r="DP28" s="201">
        <v>2350</v>
      </c>
      <c r="DQ28" s="201">
        <v>2315</v>
      </c>
      <c r="DR28" s="201">
        <v>2319</v>
      </c>
      <c r="DS28" s="201">
        <v>2228</v>
      </c>
      <c r="DT28" s="305">
        <v>2124</v>
      </c>
      <c r="DU28" s="305">
        <v>2128</v>
      </c>
      <c r="DV28" s="305">
        <v>2335</v>
      </c>
      <c r="DW28" s="305">
        <v>2336</v>
      </c>
      <c r="DX28" s="305">
        <v>2385</v>
      </c>
      <c r="DY28" s="305">
        <v>2409</v>
      </c>
      <c r="DZ28" s="305">
        <v>2367</v>
      </c>
      <c r="EA28" s="305">
        <v>2409</v>
      </c>
      <c r="EB28" s="305">
        <v>2424</v>
      </c>
      <c r="EC28" s="305">
        <v>2442</v>
      </c>
      <c r="ED28" s="305">
        <v>2489</v>
      </c>
      <c r="EE28" s="305">
        <v>2461</v>
      </c>
      <c r="EF28" s="201">
        <v>2299</v>
      </c>
      <c r="EG28" s="201">
        <v>2274</v>
      </c>
      <c r="EH28" s="201">
        <v>2322</v>
      </c>
      <c r="EI28" s="201">
        <v>2446</v>
      </c>
      <c r="EJ28" s="201">
        <v>2547</v>
      </c>
      <c r="EK28" s="201">
        <v>2511</v>
      </c>
      <c r="EL28" s="201">
        <v>2555</v>
      </c>
      <c r="EM28" s="201">
        <v>2556</v>
      </c>
      <c r="EN28" s="201">
        <v>2621</v>
      </c>
      <c r="EO28" s="201">
        <v>2647</v>
      </c>
      <c r="EP28" s="201">
        <v>2739</v>
      </c>
      <c r="EQ28" s="201">
        <v>2716</v>
      </c>
      <c r="ER28" s="201">
        <v>2465</v>
      </c>
      <c r="ES28" s="201">
        <v>2438</v>
      </c>
      <c r="ET28" s="201">
        <v>2565</v>
      </c>
      <c r="EU28" s="201">
        <v>2591</v>
      </c>
      <c r="EV28" s="201">
        <v>2597</v>
      </c>
      <c r="EW28" s="201">
        <v>2753</v>
      </c>
      <c r="EX28" s="315">
        <v>156</v>
      </c>
      <c r="EY28" s="316">
        <v>106.006931074317</v>
      </c>
      <c r="EZ28" s="315">
        <v>37</v>
      </c>
      <c r="FA28" s="316">
        <v>101.36229749631801</v>
      </c>
    </row>
    <row r="29" spans="1:171" ht="15" outlineLevel="2">
      <c r="A29" s="335">
        <v>837</v>
      </c>
      <c r="B29" s="336" t="s">
        <v>533</v>
      </c>
      <c r="C29" s="335" t="s">
        <v>471</v>
      </c>
      <c r="D29" s="305">
        <v>31487</v>
      </c>
      <c r="E29" s="305">
        <v>30461</v>
      </c>
      <c r="F29" s="305">
        <v>30541</v>
      </c>
      <c r="G29" s="305">
        <v>30639</v>
      </c>
      <c r="H29" s="305">
        <v>30619</v>
      </c>
      <c r="I29" s="305">
        <v>30743</v>
      </c>
      <c r="J29" s="305">
        <v>30588</v>
      </c>
      <c r="K29" s="305">
        <v>30617</v>
      </c>
      <c r="L29" s="305">
        <v>27957</v>
      </c>
      <c r="M29" s="305">
        <v>29962</v>
      </c>
      <c r="N29" s="305">
        <v>29850</v>
      </c>
      <c r="O29" s="305">
        <v>30176</v>
      </c>
      <c r="P29" s="305">
        <v>29510</v>
      </c>
      <c r="Q29" s="305">
        <v>28149</v>
      </c>
      <c r="R29" s="305">
        <v>29349</v>
      </c>
      <c r="S29" s="305">
        <v>29576</v>
      </c>
      <c r="T29" s="305">
        <v>30619</v>
      </c>
      <c r="U29" s="305">
        <v>31291</v>
      </c>
      <c r="V29" s="305">
        <v>30686</v>
      </c>
      <c r="W29" s="305">
        <v>31429</v>
      </c>
      <c r="X29" s="305">
        <v>31742</v>
      </c>
      <c r="Y29" s="305">
        <v>32348</v>
      </c>
      <c r="Z29" s="305">
        <v>32378</v>
      </c>
      <c r="AA29" s="305">
        <v>31895</v>
      </c>
      <c r="AB29" s="305">
        <v>30311</v>
      </c>
      <c r="AC29" s="305">
        <v>29862</v>
      </c>
      <c r="AD29" s="305">
        <v>29966</v>
      </c>
      <c r="AE29" s="305">
        <v>30425</v>
      </c>
      <c r="AF29" s="305">
        <v>30383</v>
      </c>
      <c r="AG29" s="305">
        <v>30652</v>
      </c>
      <c r="AH29" s="305">
        <v>31426</v>
      </c>
      <c r="AI29" s="305">
        <v>31860</v>
      </c>
      <c r="AJ29" s="305">
        <v>32283</v>
      </c>
      <c r="AK29" s="305">
        <v>32279</v>
      </c>
      <c r="AL29" s="305">
        <v>31716</v>
      </c>
      <c r="AM29" s="305">
        <v>31998</v>
      </c>
      <c r="AN29" s="305">
        <v>31710</v>
      </c>
      <c r="AO29" s="305">
        <v>31128</v>
      </c>
      <c r="AP29" s="305">
        <v>31894</v>
      </c>
      <c r="AQ29" s="305">
        <v>32576</v>
      </c>
      <c r="AR29" s="305">
        <v>32773</v>
      </c>
      <c r="AS29" s="305">
        <v>33456</v>
      </c>
      <c r="AT29" s="305">
        <v>35016</v>
      </c>
      <c r="AU29" s="305">
        <v>35118</v>
      </c>
      <c r="AV29" s="305">
        <v>35094</v>
      </c>
      <c r="AW29" s="305">
        <v>35537</v>
      </c>
      <c r="AX29" s="305">
        <v>35437</v>
      </c>
      <c r="AY29" s="305">
        <v>35791</v>
      </c>
      <c r="AZ29" s="305">
        <v>34991</v>
      </c>
      <c r="BA29" s="305">
        <v>34796</v>
      </c>
      <c r="BB29" s="305">
        <v>35196</v>
      </c>
      <c r="BC29" s="305">
        <v>34896</v>
      </c>
      <c r="BD29" s="305">
        <v>35249</v>
      </c>
      <c r="BE29" s="305">
        <v>36016</v>
      </c>
      <c r="BF29" s="305">
        <v>36003</v>
      </c>
      <c r="BG29" s="305">
        <v>36455</v>
      </c>
      <c r="BH29" s="305">
        <v>36767</v>
      </c>
      <c r="BI29" s="305">
        <v>36779</v>
      </c>
      <c r="BJ29" s="305">
        <v>36663</v>
      </c>
      <c r="BK29" s="305">
        <v>36516</v>
      </c>
      <c r="BL29" s="201">
        <v>35976</v>
      </c>
      <c r="BM29" s="201">
        <v>35972</v>
      </c>
      <c r="BN29" s="201">
        <v>36436</v>
      </c>
      <c r="BO29" s="201">
        <v>36818</v>
      </c>
      <c r="BP29" s="201">
        <v>36645</v>
      </c>
      <c r="BQ29" s="201">
        <v>36755</v>
      </c>
      <c r="BR29" s="201">
        <v>36671</v>
      </c>
      <c r="BS29" s="201">
        <v>36754</v>
      </c>
      <c r="BT29" s="201">
        <v>37085</v>
      </c>
      <c r="BU29" s="201">
        <v>37073</v>
      </c>
      <c r="BV29" s="201">
        <v>36870</v>
      </c>
      <c r="BW29" s="201">
        <v>36778</v>
      </c>
      <c r="BX29" s="305">
        <v>35857</v>
      </c>
      <c r="BY29" s="305">
        <v>35777</v>
      </c>
      <c r="BZ29" s="305">
        <v>36008</v>
      </c>
      <c r="CA29" s="305">
        <v>36316</v>
      </c>
      <c r="CB29" s="305">
        <v>36504</v>
      </c>
      <c r="CC29" s="305">
        <v>36912</v>
      </c>
      <c r="CD29" s="305">
        <v>36993</v>
      </c>
      <c r="CE29" s="305">
        <v>37267</v>
      </c>
      <c r="CF29" s="305">
        <v>37478</v>
      </c>
      <c r="CG29" s="305">
        <v>37820</v>
      </c>
      <c r="CH29" s="305">
        <v>38253</v>
      </c>
      <c r="CI29" s="305">
        <v>38523</v>
      </c>
      <c r="CJ29" s="201">
        <v>37973</v>
      </c>
      <c r="CK29" s="201">
        <v>37691</v>
      </c>
      <c r="CL29" s="201">
        <v>37385</v>
      </c>
      <c r="CM29" s="201">
        <v>37553</v>
      </c>
      <c r="CN29" s="201">
        <v>37522</v>
      </c>
      <c r="CO29" s="201">
        <v>37643</v>
      </c>
      <c r="CP29" s="201">
        <v>38178</v>
      </c>
      <c r="CQ29" s="201">
        <v>38956</v>
      </c>
      <c r="CR29" s="201">
        <v>39534</v>
      </c>
      <c r="CS29" s="201">
        <v>39882</v>
      </c>
      <c r="CT29" s="201">
        <v>40520</v>
      </c>
      <c r="CU29" s="201">
        <v>40938</v>
      </c>
      <c r="CV29" s="305">
        <v>40735</v>
      </c>
      <c r="CW29" s="305">
        <v>41056</v>
      </c>
      <c r="CX29" s="305">
        <v>41739</v>
      </c>
      <c r="CY29" s="305">
        <v>42158</v>
      </c>
      <c r="CZ29" s="305">
        <v>42611</v>
      </c>
      <c r="DA29" s="305">
        <v>42933</v>
      </c>
      <c r="DB29" s="305">
        <v>42709</v>
      </c>
      <c r="DC29" s="305">
        <v>43203</v>
      </c>
      <c r="DD29" s="305">
        <v>41851</v>
      </c>
      <c r="DE29" s="305">
        <v>42360</v>
      </c>
      <c r="DF29" s="305">
        <v>42698</v>
      </c>
      <c r="DG29" s="305">
        <v>42729</v>
      </c>
      <c r="DH29" s="201">
        <v>42416</v>
      </c>
      <c r="DI29" s="201">
        <v>42307</v>
      </c>
      <c r="DJ29" s="201">
        <v>42495</v>
      </c>
      <c r="DK29" s="201">
        <v>42816</v>
      </c>
      <c r="DL29" s="201">
        <v>42685</v>
      </c>
      <c r="DM29" s="201">
        <v>42901</v>
      </c>
      <c r="DN29" s="201">
        <v>40358</v>
      </c>
      <c r="DO29" s="201">
        <v>40381</v>
      </c>
      <c r="DP29" s="201">
        <v>40627</v>
      </c>
      <c r="DQ29" s="201">
        <v>40656</v>
      </c>
      <c r="DR29" s="201">
        <v>40824</v>
      </c>
      <c r="DS29" s="201">
        <v>40793</v>
      </c>
      <c r="DT29" s="305">
        <v>39926</v>
      </c>
      <c r="DU29" s="305">
        <v>39745</v>
      </c>
      <c r="DV29" s="305">
        <v>40590</v>
      </c>
      <c r="DW29" s="305">
        <v>40949</v>
      </c>
      <c r="DX29" s="305">
        <v>40862</v>
      </c>
      <c r="DY29" s="305">
        <v>41147</v>
      </c>
      <c r="DZ29" s="305">
        <v>41192</v>
      </c>
      <c r="EA29" s="305">
        <v>41241</v>
      </c>
      <c r="EB29" s="305">
        <v>41114</v>
      </c>
      <c r="EC29" s="305">
        <v>41273</v>
      </c>
      <c r="ED29" s="305">
        <v>41513</v>
      </c>
      <c r="EE29" s="305">
        <v>40951</v>
      </c>
      <c r="EF29" s="201">
        <v>40045</v>
      </c>
      <c r="EG29" s="201">
        <v>39796</v>
      </c>
      <c r="EH29" s="201">
        <v>39957</v>
      </c>
      <c r="EI29" s="201">
        <v>40363</v>
      </c>
      <c r="EJ29" s="201">
        <v>40805</v>
      </c>
      <c r="EK29" s="201">
        <v>40975</v>
      </c>
      <c r="EL29" s="201">
        <v>41015</v>
      </c>
      <c r="EM29" s="201">
        <v>41198</v>
      </c>
      <c r="EN29" s="201">
        <v>40917</v>
      </c>
      <c r="EO29" s="201">
        <v>41034</v>
      </c>
      <c r="EP29" s="201">
        <v>41231</v>
      </c>
      <c r="EQ29" s="201">
        <v>41298</v>
      </c>
      <c r="ER29" s="201">
        <v>40076</v>
      </c>
      <c r="ES29" s="201">
        <v>39851</v>
      </c>
      <c r="ET29" s="201">
        <v>40461</v>
      </c>
      <c r="EU29" s="201">
        <v>40637</v>
      </c>
      <c r="EV29" s="201">
        <v>40982</v>
      </c>
      <c r="EW29" s="201">
        <v>41217</v>
      </c>
      <c r="EX29" s="315">
        <v>235</v>
      </c>
      <c r="EY29" s="316">
        <v>100.57342247816101</v>
      </c>
      <c r="EZ29" s="315">
        <v>-81</v>
      </c>
      <c r="FA29" s="316">
        <v>99.803864593927102</v>
      </c>
    </row>
    <row r="30" spans="1:171" ht="15" outlineLevel="2">
      <c r="A30" s="335">
        <v>873</v>
      </c>
      <c r="B30" s="336" t="s">
        <v>533</v>
      </c>
      <c r="C30" s="335" t="s">
        <v>570</v>
      </c>
      <c r="D30" s="305">
        <v>212</v>
      </c>
      <c r="E30" s="305">
        <v>180</v>
      </c>
      <c r="F30" s="305">
        <v>197</v>
      </c>
      <c r="G30" s="305">
        <v>216</v>
      </c>
      <c r="H30" s="305">
        <v>234</v>
      </c>
      <c r="I30" s="305">
        <v>253</v>
      </c>
      <c r="J30" s="305">
        <v>237</v>
      </c>
      <c r="K30" s="305">
        <v>234</v>
      </c>
      <c r="L30" s="305">
        <v>234</v>
      </c>
      <c r="M30" s="305">
        <v>235</v>
      </c>
      <c r="N30" s="305">
        <v>228</v>
      </c>
      <c r="O30" s="305">
        <v>222</v>
      </c>
      <c r="P30" s="305">
        <v>168</v>
      </c>
      <c r="Q30" s="305">
        <v>154</v>
      </c>
      <c r="R30" s="305">
        <v>158</v>
      </c>
      <c r="S30" s="305">
        <v>148</v>
      </c>
      <c r="T30" s="305">
        <v>234</v>
      </c>
      <c r="U30" s="305">
        <v>158</v>
      </c>
      <c r="V30" s="305">
        <v>148</v>
      </c>
      <c r="W30" s="305">
        <v>145</v>
      </c>
      <c r="X30" s="305">
        <v>129</v>
      </c>
      <c r="Y30" s="305">
        <v>128</v>
      </c>
      <c r="Z30" s="305">
        <v>126</v>
      </c>
      <c r="AA30" s="305">
        <v>138</v>
      </c>
      <c r="AB30" s="305">
        <v>127</v>
      </c>
      <c r="AC30" s="305">
        <v>143</v>
      </c>
      <c r="AD30" s="305">
        <v>182</v>
      </c>
      <c r="AE30" s="305">
        <v>240</v>
      </c>
      <c r="AF30" s="305">
        <v>231</v>
      </c>
      <c r="AG30" s="305">
        <v>240</v>
      </c>
      <c r="AH30" s="305">
        <v>294</v>
      </c>
      <c r="AI30" s="305">
        <v>313</v>
      </c>
      <c r="AJ30" s="305">
        <v>320</v>
      </c>
      <c r="AK30" s="305">
        <v>328</v>
      </c>
      <c r="AL30" s="305">
        <v>313</v>
      </c>
      <c r="AM30" s="305">
        <v>311</v>
      </c>
      <c r="AN30" s="305">
        <v>300</v>
      </c>
      <c r="AO30" s="305">
        <v>210</v>
      </c>
      <c r="AP30" s="305">
        <v>216</v>
      </c>
      <c r="AQ30" s="305">
        <v>261</v>
      </c>
      <c r="AR30" s="305">
        <v>268</v>
      </c>
      <c r="AS30" s="305">
        <v>290</v>
      </c>
      <c r="AT30" s="305">
        <v>291</v>
      </c>
      <c r="AU30" s="305">
        <v>300</v>
      </c>
      <c r="AV30" s="305">
        <v>261</v>
      </c>
      <c r="AW30" s="305">
        <v>303</v>
      </c>
      <c r="AX30" s="305">
        <v>305</v>
      </c>
      <c r="AY30" s="305">
        <v>187</v>
      </c>
      <c r="AZ30" s="305">
        <v>145</v>
      </c>
      <c r="BA30" s="305">
        <v>134</v>
      </c>
      <c r="BB30" s="305">
        <v>149</v>
      </c>
      <c r="BC30" s="305">
        <v>120</v>
      </c>
      <c r="BD30" s="305">
        <v>118</v>
      </c>
      <c r="BE30" s="305">
        <v>131</v>
      </c>
      <c r="BF30" s="305">
        <v>132</v>
      </c>
      <c r="BG30" s="305">
        <v>137</v>
      </c>
      <c r="BH30" s="305">
        <v>138</v>
      </c>
      <c r="BI30" s="305">
        <v>145</v>
      </c>
      <c r="BJ30" s="305">
        <v>135</v>
      </c>
      <c r="BK30" s="305">
        <v>148</v>
      </c>
      <c r="BL30" s="201">
        <v>129</v>
      </c>
      <c r="BM30" s="201">
        <v>77</v>
      </c>
      <c r="BN30" s="201">
        <v>111</v>
      </c>
      <c r="BO30" s="201">
        <v>143</v>
      </c>
      <c r="BP30" s="201">
        <v>153</v>
      </c>
      <c r="BQ30" s="201">
        <v>149</v>
      </c>
      <c r="BR30" s="201">
        <v>136</v>
      </c>
      <c r="BS30" s="201">
        <v>159</v>
      </c>
      <c r="BT30" s="201">
        <v>157</v>
      </c>
      <c r="BU30" s="201">
        <v>150</v>
      </c>
      <c r="BV30" s="201">
        <v>134</v>
      </c>
      <c r="BW30" s="201">
        <v>154</v>
      </c>
      <c r="BX30" s="305">
        <v>101</v>
      </c>
      <c r="BY30" s="305">
        <v>88</v>
      </c>
      <c r="BZ30" s="305">
        <v>100</v>
      </c>
      <c r="CA30" s="305">
        <v>121</v>
      </c>
      <c r="CB30" s="305">
        <v>133</v>
      </c>
      <c r="CC30" s="305">
        <v>148</v>
      </c>
      <c r="CD30" s="305">
        <v>160</v>
      </c>
      <c r="CE30" s="305">
        <v>186</v>
      </c>
      <c r="CF30" s="305">
        <v>191</v>
      </c>
      <c r="CG30" s="305">
        <v>207</v>
      </c>
      <c r="CH30" s="305">
        <v>228</v>
      </c>
      <c r="CI30" s="305">
        <v>233</v>
      </c>
      <c r="CJ30" s="201">
        <v>137</v>
      </c>
      <c r="CK30" s="201">
        <v>118</v>
      </c>
      <c r="CL30" s="201">
        <v>140</v>
      </c>
      <c r="CM30" s="201">
        <v>148</v>
      </c>
      <c r="CN30" s="201">
        <v>165</v>
      </c>
      <c r="CO30" s="201">
        <v>190</v>
      </c>
      <c r="CP30" s="201">
        <v>191</v>
      </c>
      <c r="CQ30" s="201">
        <v>215</v>
      </c>
      <c r="CR30" s="201">
        <v>220</v>
      </c>
      <c r="CS30" s="201">
        <v>226</v>
      </c>
      <c r="CT30" s="201">
        <v>227</v>
      </c>
      <c r="CU30" s="201">
        <v>232</v>
      </c>
      <c r="CV30" s="305">
        <v>207</v>
      </c>
      <c r="CW30" s="305">
        <v>177</v>
      </c>
      <c r="CX30" s="305">
        <v>159</v>
      </c>
      <c r="CY30" s="305">
        <v>222</v>
      </c>
      <c r="CZ30" s="305">
        <v>280</v>
      </c>
      <c r="DA30" s="305">
        <v>273</v>
      </c>
      <c r="DB30" s="305">
        <v>276</v>
      </c>
      <c r="DC30" s="305">
        <v>280</v>
      </c>
      <c r="DD30" s="305">
        <v>247</v>
      </c>
      <c r="DE30" s="305">
        <v>252</v>
      </c>
      <c r="DF30" s="305">
        <v>258</v>
      </c>
      <c r="DG30" s="305">
        <v>263</v>
      </c>
      <c r="DH30" s="201">
        <v>227</v>
      </c>
      <c r="DI30" s="201">
        <v>215</v>
      </c>
      <c r="DJ30" s="201">
        <v>235</v>
      </c>
      <c r="DK30" s="201">
        <v>288</v>
      </c>
      <c r="DL30" s="201">
        <v>305</v>
      </c>
      <c r="DM30" s="201">
        <v>310</v>
      </c>
      <c r="DN30" s="201">
        <v>266</v>
      </c>
      <c r="DO30" s="201">
        <v>277</v>
      </c>
      <c r="DP30" s="201">
        <v>323</v>
      </c>
      <c r="DQ30" s="201">
        <v>313</v>
      </c>
      <c r="DR30" s="201">
        <v>311</v>
      </c>
      <c r="DS30" s="201">
        <v>270</v>
      </c>
      <c r="DT30" s="305">
        <v>209</v>
      </c>
      <c r="DU30" s="305">
        <v>194</v>
      </c>
      <c r="DV30" s="305">
        <v>276</v>
      </c>
      <c r="DW30" s="305">
        <v>289</v>
      </c>
      <c r="DX30" s="305">
        <v>335</v>
      </c>
      <c r="DY30" s="305">
        <v>325</v>
      </c>
      <c r="DZ30" s="305">
        <v>304</v>
      </c>
      <c r="EA30" s="305">
        <v>330</v>
      </c>
      <c r="EB30" s="305">
        <v>337</v>
      </c>
      <c r="EC30" s="305">
        <v>345</v>
      </c>
      <c r="ED30" s="305">
        <v>350</v>
      </c>
      <c r="EE30" s="305">
        <v>313</v>
      </c>
      <c r="EF30" s="201">
        <v>243</v>
      </c>
      <c r="EG30" s="201">
        <v>218</v>
      </c>
      <c r="EH30" s="201">
        <v>221</v>
      </c>
      <c r="EI30" s="201">
        <v>280</v>
      </c>
      <c r="EJ30" s="201">
        <v>284</v>
      </c>
      <c r="EK30" s="201">
        <v>306</v>
      </c>
      <c r="EL30" s="201">
        <v>305</v>
      </c>
      <c r="EM30" s="201">
        <v>328</v>
      </c>
      <c r="EN30" s="201">
        <v>342</v>
      </c>
      <c r="EO30" s="201">
        <v>354</v>
      </c>
      <c r="EP30" s="201">
        <v>356</v>
      </c>
      <c r="EQ30" s="201">
        <v>337</v>
      </c>
      <c r="ER30" s="201">
        <v>251</v>
      </c>
      <c r="ES30" s="201">
        <v>234</v>
      </c>
      <c r="ET30" s="201">
        <v>280</v>
      </c>
      <c r="EU30" s="201">
        <v>267</v>
      </c>
      <c r="EV30" s="201">
        <v>287</v>
      </c>
      <c r="EW30" s="201">
        <v>287</v>
      </c>
      <c r="EX30" s="315">
        <v>0</v>
      </c>
      <c r="EY30" s="316">
        <v>100</v>
      </c>
      <c r="EZ30" s="315">
        <v>-50</v>
      </c>
      <c r="FA30" s="316">
        <v>85.1632047477745</v>
      </c>
    </row>
    <row r="31" spans="1:171" ht="15" outlineLevel="1">
      <c r="A31" s="298" t="s">
        <v>534</v>
      </c>
      <c r="B31" s="299"/>
      <c r="C31" s="300"/>
      <c r="D31" s="301">
        <v>37738</v>
      </c>
      <c r="E31" s="301">
        <v>37977</v>
      </c>
      <c r="F31" s="301">
        <v>37669</v>
      </c>
      <c r="G31" s="301">
        <v>37696</v>
      </c>
      <c r="H31" s="301">
        <v>38309</v>
      </c>
      <c r="I31" s="301">
        <v>39074</v>
      </c>
      <c r="J31" s="301">
        <v>37787</v>
      </c>
      <c r="K31" s="301">
        <v>37377</v>
      </c>
      <c r="L31" s="301">
        <v>36238</v>
      </c>
      <c r="M31" s="301">
        <v>36145</v>
      </c>
      <c r="N31" s="301">
        <v>36163</v>
      </c>
      <c r="O31" s="301">
        <v>35890</v>
      </c>
      <c r="P31" s="301">
        <v>32849</v>
      </c>
      <c r="Q31" s="301">
        <v>31403</v>
      </c>
      <c r="R31" s="301">
        <v>32829</v>
      </c>
      <c r="S31" s="301">
        <v>33030</v>
      </c>
      <c r="T31" s="301">
        <v>38309</v>
      </c>
      <c r="U31" s="301">
        <v>34557</v>
      </c>
      <c r="V31" s="301">
        <v>34690</v>
      </c>
      <c r="W31" s="301">
        <v>36037</v>
      </c>
      <c r="X31" s="301">
        <v>36843</v>
      </c>
      <c r="Y31" s="301">
        <v>37681</v>
      </c>
      <c r="Z31" s="301">
        <v>36514</v>
      </c>
      <c r="AA31" s="301">
        <v>35707</v>
      </c>
      <c r="AB31" s="301">
        <v>33742</v>
      </c>
      <c r="AC31" s="301">
        <v>33012</v>
      </c>
      <c r="AD31" s="301">
        <v>33105</v>
      </c>
      <c r="AE31" s="301">
        <v>33341</v>
      </c>
      <c r="AF31" s="301">
        <v>33211</v>
      </c>
      <c r="AG31" s="301">
        <v>34131</v>
      </c>
      <c r="AH31" s="301">
        <v>35595</v>
      </c>
      <c r="AI31" s="301">
        <v>36484</v>
      </c>
      <c r="AJ31" s="301">
        <v>37142</v>
      </c>
      <c r="AK31" s="301">
        <v>37092</v>
      </c>
      <c r="AL31" s="301">
        <v>35223</v>
      </c>
      <c r="AM31" s="301">
        <v>35602</v>
      </c>
      <c r="AN31" s="301">
        <v>34930</v>
      </c>
      <c r="AO31" s="301">
        <v>33065</v>
      </c>
      <c r="AP31" s="301">
        <v>33600</v>
      </c>
      <c r="AQ31" s="301">
        <v>34932</v>
      </c>
      <c r="AR31" s="301">
        <v>35541</v>
      </c>
      <c r="AS31" s="301">
        <v>38260</v>
      </c>
      <c r="AT31" s="301">
        <v>38690</v>
      </c>
      <c r="AU31" s="301">
        <v>38933</v>
      </c>
      <c r="AV31" s="301">
        <v>39354</v>
      </c>
      <c r="AW31" s="301">
        <v>39669</v>
      </c>
      <c r="AX31" s="301">
        <v>39816</v>
      </c>
      <c r="AY31" s="301">
        <v>40582</v>
      </c>
      <c r="AZ31" s="301">
        <v>40047</v>
      </c>
      <c r="BA31" s="301">
        <v>39959</v>
      </c>
      <c r="BB31" s="301">
        <v>39899</v>
      </c>
      <c r="BC31" s="301">
        <v>38354</v>
      </c>
      <c r="BD31" s="301">
        <v>38263</v>
      </c>
      <c r="BE31" s="301">
        <v>38793</v>
      </c>
      <c r="BF31" s="301">
        <v>39692</v>
      </c>
      <c r="BG31" s="301">
        <v>39779</v>
      </c>
      <c r="BH31" s="301">
        <v>37846</v>
      </c>
      <c r="BI31" s="301">
        <v>37208</v>
      </c>
      <c r="BJ31" s="301">
        <v>36940</v>
      </c>
      <c r="BK31" s="301">
        <v>37574</v>
      </c>
      <c r="BL31" s="301">
        <v>37298</v>
      </c>
      <c r="BM31" s="301">
        <v>37004</v>
      </c>
      <c r="BN31" s="301">
        <v>37849</v>
      </c>
      <c r="BO31" s="301">
        <v>37958</v>
      </c>
      <c r="BP31" s="301">
        <v>37375</v>
      </c>
      <c r="BQ31" s="301">
        <v>37686</v>
      </c>
      <c r="BR31" s="301">
        <v>37573</v>
      </c>
      <c r="BS31" s="301">
        <v>38018</v>
      </c>
      <c r="BT31" s="301">
        <v>38499</v>
      </c>
      <c r="BU31" s="301">
        <v>38666</v>
      </c>
      <c r="BV31" s="301">
        <v>38632</v>
      </c>
      <c r="BW31" s="301">
        <v>38411</v>
      </c>
      <c r="BX31" s="301">
        <v>37551</v>
      </c>
      <c r="BY31" s="301">
        <v>37327</v>
      </c>
      <c r="BZ31" s="301">
        <v>37472</v>
      </c>
      <c r="CA31" s="301">
        <v>37673</v>
      </c>
      <c r="CB31" s="301">
        <v>38045</v>
      </c>
      <c r="CC31" s="301">
        <v>38268</v>
      </c>
      <c r="CD31" s="301">
        <v>38648</v>
      </c>
      <c r="CE31" s="301">
        <v>38881</v>
      </c>
      <c r="CF31" s="301">
        <v>38174</v>
      </c>
      <c r="CG31" s="301">
        <v>38669</v>
      </c>
      <c r="CH31" s="301">
        <v>38918</v>
      </c>
      <c r="CI31" s="301">
        <v>38806</v>
      </c>
      <c r="CJ31" s="301">
        <v>37697</v>
      </c>
      <c r="CK31" s="301">
        <v>36915</v>
      </c>
      <c r="CL31" s="301">
        <v>37314</v>
      </c>
      <c r="CM31" s="301">
        <v>37488</v>
      </c>
      <c r="CN31" s="301">
        <v>36608</v>
      </c>
      <c r="CO31" s="301">
        <v>36766</v>
      </c>
      <c r="CP31" s="301">
        <v>37060</v>
      </c>
      <c r="CQ31" s="301">
        <v>38414</v>
      </c>
      <c r="CR31" s="301">
        <v>38732</v>
      </c>
      <c r="CS31" s="301">
        <v>39347</v>
      </c>
      <c r="CT31" s="301">
        <v>40228</v>
      </c>
      <c r="CU31" s="301">
        <v>40889</v>
      </c>
      <c r="CV31" s="301">
        <v>40518</v>
      </c>
      <c r="CW31" s="301">
        <v>40902</v>
      </c>
      <c r="CX31" s="301">
        <v>41569</v>
      </c>
      <c r="CY31" s="301">
        <v>42073</v>
      </c>
      <c r="CZ31" s="301">
        <v>42740</v>
      </c>
      <c r="DA31" s="301">
        <v>42816</v>
      </c>
      <c r="DB31" s="301">
        <v>42677</v>
      </c>
      <c r="DC31" s="301">
        <v>42947</v>
      </c>
      <c r="DD31" s="301">
        <v>42087</v>
      </c>
      <c r="DE31" s="301">
        <v>42220</v>
      </c>
      <c r="DF31" s="301">
        <v>42279</v>
      </c>
      <c r="DG31" s="301">
        <v>42673</v>
      </c>
      <c r="DH31" s="301">
        <v>41907</v>
      </c>
      <c r="DI31" s="301">
        <v>42153</v>
      </c>
      <c r="DJ31" s="301">
        <v>43497</v>
      </c>
      <c r="DK31" s="301">
        <v>43938</v>
      </c>
      <c r="DL31" s="301">
        <v>43535</v>
      </c>
      <c r="DM31" s="301">
        <v>43760</v>
      </c>
      <c r="DN31" s="301">
        <v>39844</v>
      </c>
      <c r="DO31" s="301">
        <v>39997</v>
      </c>
      <c r="DP31" s="301">
        <v>40635</v>
      </c>
      <c r="DQ31" s="301">
        <v>40537</v>
      </c>
      <c r="DR31" s="301">
        <v>40797</v>
      </c>
      <c r="DS31" s="301">
        <v>40565</v>
      </c>
      <c r="DT31" s="301">
        <v>39448</v>
      </c>
      <c r="DU31" s="301">
        <v>39170</v>
      </c>
      <c r="DV31" s="301">
        <v>40430</v>
      </c>
      <c r="DW31" s="301">
        <v>40300</v>
      </c>
      <c r="DX31" s="301">
        <v>40591</v>
      </c>
      <c r="DY31" s="301">
        <v>41073</v>
      </c>
      <c r="DZ31" s="301">
        <v>40885</v>
      </c>
      <c r="EA31" s="301">
        <v>41380</v>
      </c>
      <c r="EB31" s="301">
        <v>41216</v>
      </c>
      <c r="EC31" s="301">
        <v>41429</v>
      </c>
      <c r="ED31" s="301">
        <v>41881</v>
      </c>
      <c r="EE31" s="301">
        <v>41259</v>
      </c>
      <c r="EF31" s="301">
        <v>40296</v>
      </c>
      <c r="EG31" s="301">
        <v>40338</v>
      </c>
      <c r="EH31" s="301">
        <v>40819</v>
      </c>
      <c r="EI31" s="301">
        <v>41410</v>
      </c>
      <c r="EJ31" s="301">
        <v>41473</v>
      </c>
      <c r="EK31" s="301">
        <v>41761</v>
      </c>
      <c r="EL31" s="301">
        <v>41260</v>
      </c>
      <c r="EM31" s="301">
        <v>41448</v>
      </c>
      <c r="EN31" s="301">
        <v>41749</v>
      </c>
      <c r="EO31" s="301">
        <v>41582</v>
      </c>
      <c r="EP31" s="301">
        <v>41771</v>
      </c>
      <c r="EQ31" s="301">
        <v>41529</v>
      </c>
      <c r="ER31" s="301">
        <v>40227</v>
      </c>
      <c r="ES31" s="301">
        <v>40269</v>
      </c>
      <c r="ET31" s="301">
        <v>41227</v>
      </c>
      <c r="EU31" s="301">
        <v>41699</v>
      </c>
      <c r="EV31" s="301">
        <v>41690</v>
      </c>
      <c r="EW31" s="301">
        <v>41747</v>
      </c>
      <c r="EX31" s="315">
        <v>57</v>
      </c>
      <c r="EY31" s="316">
        <v>100.136723434876</v>
      </c>
      <c r="EZ31" s="315">
        <v>218</v>
      </c>
      <c r="FA31" s="316">
        <v>100.52493438320199</v>
      </c>
    </row>
    <row r="32" spans="1:171" ht="15" outlineLevel="2">
      <c r="A32" s="335">
        <v>31</v>
      </c>
      <c r="B32" s="336" t="s">
        <v>534</v>
      </c>
      <c r="C32" s="335" t="s">
        <v>364</v>
      </c>
      <c r="D32" s="305">
        <v>4419</v>
      </c>
      <c r="E32" s="305">
        <v>4364</v>
      </c>
      <c r="F32" s="305">
        <v>4402</v>
      </c>
      <c r="G32" s="305">
        <v>4451</v>
      </c>
      <c r="H32" s="305">
        <v>4545</v>
      </c>
      <c r="I32" s="305">
        <v>4667</v>
      </c>
      <c r="J32" s="305">
        <v>4560</v>
      </c>
      <c r="K32" s="305">
        <v>4487</v>
      </c>
      <c r="L32" s="305">
        <v>4402</v>
      </c>
      <c r="M32" s="305">
        <v>4454</v>
      </c>
      <c r="N32" s="305">
        <v>4461</v>
      </c>
      <c r="O32" s="305">
        <v>4412</v>
      </c>
      <c r="P32" s="305">
        <v>4263</v>
      </c>
      <c r="Q32" s="305">
        <v>3424</v>
      </c>
      <c r="R32" s="305">
        <v>4161</v>
      </c>
      <c r="S32" s="305">
        <v>4264</v>
      </c>
      <c r="T32" s="305">
        <v>4545</v>
      </c>
      <c r="U32" s="305">
        <v>4555</v>
      </c>
      <c r="V32" s="305">
        <v>4570</v>
      </c>
      <c r="W32" s="305">
        <v>4661</v>
      </c>
      <c r="X32" s="305">
        <v>4740</v>
      </c>
      <c r="Y32" s="305">
        <v>4740</v>
      </c>
      <c r="Z32" s="305">
        <v>4492</v>
      </c>
      <c r="AA32" s="305">
        <v>4391</v>
      </c>
      <c r="AB32" s="305">
        <v>4197</v>
      </c>
      <c r="AC32" s="305">
        <v>4090</v>
      </c>
      <c r="AD32" s="305">
        <v>4177</v>
      </c>
      <c r="AE32" s="305">
        <v>4106</v>
      </c>
      <c r="AF32" s="305">
        <v>4064</v>
      </c>
      <c r="AG32" s="305">
        <v>4227</v>
      </c>
      <c r="AH32" s="305">
        <v>4365</v>
      </c>
      <c r="AI32" s="305">
        <v>4466</v>
      </c>
      <c r="AJ32" s="305">
        <v>4470</v>
      </c>
      <c r="AK32" s="305">
        <v>4474</v>
      </c>
      <c r="AL32" s="305">
        <v>4223</v>
      </c>
      <c r="AM32" s="305">
        <v>4248</v>
      </c>
      <c r="AN32" s="305">
        <v>4130</v>
      </c>
      <c r="AO32" s="305">
        <v>3918</v>
      </c>
      <c r="AP32" s="305">
        <v>3999</v>
      </c>
      <c r="AQ32" s="305">
        <v>4155</v>
      </c>
      <c r="AR32" s="305">
        <v>4268</v>
      </c>
      <c r="AS32" s="305">
        <v>4880</v>
      </c>
      <c r="AT32" s="305">
        <v>4921</v>
      </c>
      <c r="AU32" s="305">
        <v>4971</v>
      </c>
      <c r="AV32" s="305">
        <v>5084</v>
      </c>
      <c r="AW32" s="305">
        <v>5132</v>
      </c>
      <c r="AX32" s="305">
        <v>5153</v>
      </c>
      <c r="AY32" s="305">
        <v>5273</v>
      </c>
      <c r="AZ32" s="305">
        <v>5299</v>
      </c>
      <c r="BA32" s="305">
        <v>5319</v>
      </c>
      <c r="BB32" s="305">
        <v>5304</v>
      </c>
      <c r="BC32" s="305">
        <v>5045</v>
      </c>
      <c r="BD32" s="305">
        <v>4872</v>
      </c>
      <c r="BE32" s="305">
        <v>4881</v>
      </c>
      <c r="BF32" s="305">
        <v>4913</v>
      </c>
      <c r="BG32" s="305">
        <v>4880</v>
      </c>
      <c r="BH32" s="305">
        <v>4716</v>
      </c>
      <c r="BI32" s="305">
        <v>4592</v>
      </c>
      <c r="BJ32" s="305">
        <v>4434</v>
      </c>
      <c r="BK32" s="305">
        <v>4517</v>
      </c>
      <c r="BL32" s="201">
        <v>4439</v>
      </c>
      <c r="BM32" s="201">
        <v>4428</v>
      </c>
      <c r="BN32" s="201">
        <v>4529</v>
      </c>
      <c r="BO32" s="201">
        <v>4555</v>
      </c>
      <c r="BP32" s="201">
        <v>4519</v>
      </c>
      <c r="BQ32" s="201">
        <v>4481</v>
      </c>
      <c r="BR32" s="201">
        <v>4414</v>
      </c>
      <c r="BS32" s="201">
        <v>4332</v>
      </c>
      <c r="BT32" s="201">
        <v>4375</v>
      </c>
      <c r="BU32" s="201">
        <v>4387</v>
      </c>
      <c r="BV32" s="201">
        <v>4303</v>
      </c>
      <c r="BW32" s="201">
        <v>4292</v>
      </c>
      <c r="BX32" s="305">
        <v>4150</v>
      </c>
      <c r="BY32" s="305">
        <v>4062</v>
      </c>
      <c r="BZ32" s="305">
        <v>3981</v>
      </c>
      <c r="CA32" s="305">
        <v>3960</v>
      </c>
      <c r="CB32" s="305">
        <v>3985</v>
      </c>
      <c r="CC32" s="305">
        <v>3939</v>
      </c>
      <c r="CD32" s="305">
        <v>3955</v>
      </c>
      <c r="CE32" s="305">
        <v>3902</v>
      </c>
      <c r="CF32" s="305">
        <v>3855</v>
      </c>
      <c r="CG32" s="305">
        <v>3872</v>
      </c>
      <c r="CH32" s="305">
        <v>3844</v>
      </c>
      <c r="CI32" s="305">
        <v>3806</v>
      </c>
      <c r="CJ32" s="201">
        <v>3629</v>
      </c>
      <c r="CK32" s="201">
        <v>3518</v>
      </c>
      <c r="CL32" s="201">
        <v>3526</v>
      </c>
      <c r="CM32" s="201">
        <v>3651</v>
      </c>
      <c r="CN32" s="201">
        <v>3511</v>
      </c>
      <c r="CO32" s="201">
        <v>3533</v>
      </c>
      <c r="CP32" s="201">
        <v>3551</v>
      </c>
      <c r="CQ32" s="201">
        <v>3678</v>
      </c>
      <c r="CR32" s="201">
        <v>3715</v>
      </c>
      <c r="CS32" s="201">
        <v>3782</v>
      </c>
      <c r="CT32" s="201">
        <v>3858</v>
      </c>
      <c r="CU32" s="201">
        <v>3955</v>
      </c>
      <c r="CV32" s="305">
        <v>3975</v>
      </c>
      <c r="CW32" s="305">
        <v>3961</v>
      </c>
      <c r="CX32" s="305">
        <v>4040</v>
      </c>
      <c r="CY32" s="305">
        <v>4110</v>
      </c>
      <c r="CZ32" s="305">
        <v>4173</v>
      </c>
      <c r="DA32" s="305">
        <v>4183</v>
      </c>
      <c r="DB32" s="305">
        <v>4154</v>
      </c>
      <c r="DC32" s="305">
        <v>4128</v>
      </c>
      <c r="DD32" s="305">
        <v>3937</v>
      </c>
      <c r="DE32" s="305">
        <v>3903</v>
      </c>
      <c r="DF32" s="305">
        <v>3948</v>
      </c>
      <c r="DG32" s="305">
        <v>4008</v>
      </c>
      <c r="DH32" s="201">
        <v>3957</v>
      </c>
      <c r="DI32" s="201">
        <v>3907</v>
      </c>
      <c r="DJ32" s="201">
        <v>4082</v>
      </c>
      <c r="DK32" s="201">
        <v>4099</v>
      </c>
      <c r="DL32" s="201">
        <v>4042</v>
      </c>
      <c r="DM32" s="201">
        <v>4046</v>
      </c>
      <c r="DN32" s="201">
        <v>3626</v>
      </c>
      <c r="DO32" s="201">
        <v>3602</v>
      </c>
      <c r="DP32" s="201">
        <v>3675</v>
      </c>
      <c r="DQ32" s="201">
        <v>3640</v>
      </c>
      <c r="DR32" s="201">
        <v>3652</v>
      </c>
      <c r="DS32" s="201">
        <v>3671</v>
      </c>
      <c r="DT32" s="305">
        <v>3555</v>
      </c>
      <c r="DU32" s="305">
        <v>3447</v>
      </c>
      <c r="DV32" s="305">
        <v>3648</v>
      </c>
      <c r="DW32" s="305">
        <v>3671</v>
      </c>
      <c r="DX32" s="305">
        <v>3654</v>
      </c>
      <c r="DY32" s="305">
        <v>3659</v>
      </c>
      <c r="DZ32" s="305">
        <v>3625</v>
      </c>
      <c r="EA32" s="305">
        <v>3689</v>
      </c>
      <c r="EB32" s="305">
        <v>3659</v>
      </c>
      <c r="EC32" s="305">
        <v>3712</v>
      </c>
      <c r="ED32" s="305">
        <v>3736</v>
      </c>
      <c r="EE32" s="305">
        <v>3567</v>
      </c>
      <c r="EF32" s="201">
        <v>3428</v>
      </c>
      <c r="EG32" s="201">
        <v>3317</v>
      </c>
      <c r="EH32" s="201">
        <v>3345</v>
      </c>
      <c r="EI32" s="201">
        <v>3407</v>
      </c>
      <c r="EJ32" s="201">
        <v>3400</v>
      </c>
      <c r="EK32" s="201">
        <v>3418</v>
      </c>
      <c r="EL32" s="201">
        <v>3369</v>
      </c>
      <c r="EM32" s="201">
        <v>3334</v>
      </c>
      <c r="EN32" s="201">
        <v>3369</v>
      </c>
      <c r="EO32" s="201">
        <v>3307</v>
      </c>
      <c r="EP32" s="201">
        <v>3344</v>
      </c>
      <c r="EQ32" s="201">
        <v>3290</v>
      </c>
      <c r="ER32" s="201">
        <v>3184</v>
      </c>
      <c r="ES32" s="201">
        <v>3200</v>
      </c>
      <c r="ET32" s="201">
        <v>3272</v>
      </c>
      <c r="EU32" s="201">
        <v>3301</v>
      </c>
      <c r="EV32" s="201">
        <v>3261</v>
      </c>
      <c r="EW32" s="201">
        <v>3266</v>
      </c>
      <c r="EX32" s="315">
        <v>5</v>
      </c>
      <c r="EY32" s="316">
        <v>100.153327200245</v>
      </c>
      <c r="EZ32" s="315">
        <v>-24</v>
      </c>
      <c r="FA32" s="316">
        <v>99.270516717325194</v>
      </c>
    </row>
    <row r="33" spans="1:157" ht="15" outlineLevel="2">
      <c r="A33" s="335">
        <v>40</v>
      </c>
      <c r="B33" s="336" t="s">
        <v>534</v>
      </c>
      <c r="C33" s="335" t="s">
        <v>571</v>
      </c>
      <c r="D33" s="305">
        <v>1398</v>
      </c>
      <c r="E33" s="305">
        <v>1435</v>
      </c>
      <c r="F33" s="305">
        <v>1429</v>
      </c>
      <c r="G33" s="305">
        <v>1452</v>
      </c>
      <c r="H33" s="305">
        <v>1480</v>
      </c>
      <c r="I33" s="305">
        <v>1528</v>
      </c>
      <c r="J33" s="305">
        <v>1507</v>
      </c>
      <c r="K33" s="305">
        <v>1454</v>
      </c>
      <c r="L33" s="305">
        <v>1400</v>
      </c>
      <c r="M33" s="305">
        <v>1364</v>
      </c>
      <c r="N33" s="305">
        <v>1375</v>
      </c>
      <c r="O33" s="305">
        <v>1350</v>
      </c>
      <c r="P33" s="305">
        <v>1203</v>
      </c>
      <c r="Q33" s="305">
        <v>1200</v>
      </c>
      <c r="R33" s="305">
        <v>1261</v>
      </c>
      <c r="S33" s="305">
        <v>1237</v>
      </c>
      <c r="T33" s="305">
        <v>1480</v>
      </c>
      <c r="U33" s="305">
        <v>1282</v>
      </c>
      <c r="V33" s="305">
        <v>1278</v>
      </c>
      <c r="W33" s="305">
        <v>1322</v>
      </c>
      <c r="X33" s="305">
        <v>1372</v>
      </c>
      <c r="Y33" s="305">
        <v>1405</v>
      </c>
      <c r="Z33" s="305">
        <v>1315</v>
      </c>
      <c r="AA33" s="305">
        <v>1281</v>
      </c>
      <c r="AB33" s="305">
        <v>1194</v>
      </c>
      <c r="AC33" s="305">
        <v>1122</v>
      </c>
      <c r="AD33" s="305">
        <v>1126</v>
      </c>
      <c r="AE33" s="305">
        <v>1137</v>
      </c>
      <c r="AF33" s="305">
        <v>1119</v>
      </c>
      <c r="AG33" s="305">
        <v>1121</v>
      </c>
      <c r="AH33" s="305">
        <v>1205</v>
      </c>
      <c r="AI33" s="305">
        <v>1226</v>
      </c>
      <c r="AJ33" s="305">
        <v>1235</v>
      </c>
      <c r="AK33" s="305">
        <v>1216</v>
      </c>
      <c r="AL33" s="305">
        <v>1117</v>
      </c>
      <c r="AM33" s="305">
        <v>1144</v>
      </c>
      <c r="AN33" s="305">
        <v>1111</v>
      </c>
      <c r="AO33" s="305">
        <v>1039</v>
      </c>
      <c r="AP33" s="305">
        <v>1079</v>
      </c>
      <c r="AQ33" s="305">
        <v>1172</v>
      </c>
      <c r="AR33" s="305">
        <v>1195</v>
      </c>
      <c r="AS33" s="305">
        <v>1400</v>
      </c>
      <c r="AT33" s="305">
        <v>1343</v>
      </c>
      <c r="AU33" s="305">
        <v>1361</v>
      </c>
      <c r="AV33" s="305">
        <v>1418</v>
      </c>
      <c r="AW33" s="305">
        <v>1486</v>
      </c>
      <c r="AX33" s="305">
        <v>1516</v>
      </c>
      <c r="AY33" s="305">
        <v>1567</v>
      </c>
      <c r="AZ33" s="305">
        <v>1536</v>
      </c>
      <c r="BA33" s="305">
        <v>1564</v>
      </c>
      <c r="BB33" s="305">
        <v>1562</v>
      </c>
      <c r="BC33" s="305">
        <v>1524</v>
      </c>
      <c r="BD33" s="305">
        <v>1527</v>
      </c>
      <c r="BE33" s="305">
        <v>1584</v>
      </c>
      <c r="BF33" s="305">
        <v>1661</v>
      </c>
      <c r="BG33" s="305">
        <v>1651</v>
      </c>
      <c r="BH33" s="305">
        <v>1631</v>
      </c>
      <c r="BI33" s="305">
        <v>1620</v>
      </c>
      <c r="BJ33" s="305">
        <v>1628</v>
      </c>
      <c r="BK33" s="305">
        <v>1622</v>
      </c>
      <c r="BL33" s="201">
        <v>1628</v>
      </c>
      <c r="BM33" s="201">
        <v>1636</v>
      </c>
      <c r="BN33" s="201">
        <v>1742</v>
      </c>
      <c r="BO33" s="201">
        <v>1686</v>
      </c>
      <c r="BP33" s="201">
        <v>1650</v>
      </c>
      <c r="BQ33" s="201">
        <v>1651</v>
      </c>
      <c r="BR33" s="201">
        <v>1660</v>
      </c>
      <c r="BS33" s="201">
        <v>1637</v>
      </c>
      <c r="BT33" s="201">
        <v>1675</v>
      </c>
      <c r="BU33" s="201">
        <v>1667</v>
      </c>
      <c r="BV33" s="201">
        <v>1673</v>
      </c>
      <c r="BW33" s="201">
        <v>1698</v>
      </c>
      <c r="BX33" s="305">
        <v>1695</v>
      </c>
      <c r="BY33" s="305">
        <v>1672</v>
      </c>
      <c r="BZ33" s="305">
        <v>1674</v>
      </c>
      <c r="CA33" s="305">
        <v>1683</v>
      </c>
      <c r="CB33" s="305">
        <v>1919</v>
      </c>
      <c r="CC33" s="305">
        <v>1930</v>
      </c>
      <c r="CD33" s="305">
        <v>1999</v>
      </c>
      <c r="CE33" s="305">
        <v>1935</v>
      </c>
      <c r="CF33" s="305">
        <v>1686</v>
      </c>
      <c r="CG33" s="305">
        <v>1700</v>
      </c>
      <c r="CH33" s="305">
        <v>1719</v>
      </c>
      <c r="CI33" s="305">
        <v>1702</v>
      </c>
      <c r="CJ33" s="201">
        <v>1775</v>
      </c>
      <c r="CK33" s="201">
        <v>1725</v>
      </c>
      <c r="CL33" s="201">
        <v>1757</v>
      </c>
      <c r="CM33" s="201">
        <v>1779</v>
      </c>
      <c r="CN33" s="201">
        <v>1696</v>
      </c>
      <c r="CO33" s="201">
        <v>1720</v>
      </c>
      <c r="CP33" s="201">
        <v>1728</v>
      </c>
      <c r="CQ33" s="201">
        <v>1791</v>
      </c>
      <c r="CR33" s="201">
        <v>1809</v>
      </c>
      <c r="CS33" s="201">
        <v>1834</v>
      </c>
      <c r="CT33" s="201">
        <v>1881</v>
      </c>
      <c r="CU33" s="201">
        <v>1909</v>
      </c>
      <c r="CV33" s="305">
        <v>1872</v>
      </c>
      <c r="CW33" s="305">
        <v>1819</v>
      </c>
      <c r="CX33" s="305">
        <v>1789</v>
      </c>
      <c r="CY33" s="305">
        <v>1795</v>
      </c>
      <c r="CZ33" s="305">
        <v>1841</v>
      </c>
      <c r="DA33" s="305">
        <v>1817</v>
      </c>
      <c r="DB33" s="305">
        <v>1849</v>
      </c>
      <c r="DC33" s="305">
        <v>1818</v>
      </c>
      <c r="DD33" s="305">
        <v>1648</v>
      </c>
      <c r="DE33" s="305">
        <v>1656</v>
      </c>
      <c r="DF33" s="305">
        <v>1671</v>
      </c>
      <c r="DG33" s="305">
        <v>1681</v>
      </c>
      <c r="DH33" s="201">
        <v>1634</v>
      </c>
      <c r="DI33" s="201">
        <v>1585</v>
      </c>
      <c r="DJ33" s="201">
        <v>1677</v>
      </c>
      <c r="DK33" s="201">
        <v>1704</v>
      </c>
      <c r="DL33" s="201">
        <v>1654</v>
      </c>
      <c r="DM33" s="201">
        <v>1670</v>
      </c>
      <c r="DN33" s="201">
        <v>1528</v>
      </c>
      <c r="DO33" s="201">
        <v>1485</v>
      </c>
      <c r="DP33" s="201">
        <v>1556</v>
      </c>
      <c r="DQ33" s="201">
        <v>1561</v>
      </c>
      <c r="DR33" s="201">
        <v>1544</v>
      </c>
      <c r="DS33" s="201">
        <v>1554</v>
      </c>
      <c r="DT33" s="305">
        <v>1438</v>
      </c>
      <c r="DU33" s="305">
        <v>1390</v>
      </c>
      <c r="DV33" s="305">
        <v>1529</v>
      </c>
      <c r="DW33" s="305">
        <v>1524</v>
      </c>
      <c r="DX33" s="305">
        <v>1538</v>
      </c>
      <c r="DY33" s="305">
        <v>1586</v>
      </c>
      <c r="DZ33" s="305">
        <v>1556</v>
      </c>
      <c r="EA33" s="305">
        <v>1573</v>
      </c>
      <c r="EB33" s="305">
        <v>1612</v>
      </c>
      <c r="EC33" s="305">
        <v>1573</v>
      </c>
      <c r="ED33" s="305">
        <v>1642</v>
      </c>
      <c r="EE33" s="305">
        <v>1608</v>
      </c>
      <c r="EF33" s="201">
        <v>1497</v>
      </c>
      <c r="EG33" s="201">
        <v>1461</v>
      </c>
      <c r="EH33" s="201">
        <v>1465</v>
      </c>
      <c r="EI33" s="201">
        <v>1523</v>
      </c>
      <c r="EJ33" s="201">
        <v>1549</v>
      </c>
      <c r="EK33" s="201">
        <v>1621</v>
      </c>
      <c r="EL33" s="201">
        <v>1612</v>
      </c>
      <c r="EM33" s="201">
        <v>1613</v>
      </c>
      <c r="EN33" s="201">
        <v>1606</v>
      </c>
      <c r="EO33" s="201">
        <v>1594</v>
      </c>
      <c r="EP33" s="201">
        <v>1588</v>
      </c>
      <c r="EQ33" s="201">
        <v>1565</v>
      </c>
      <c r="ER33" s="201">
        <v>1474</v>
      </c>
      <c r="ES33" s="201">
        <v>1418</v>
      </c>
      <c r="ET33" s="201">
        <v>1482</v>
      </c>
      <c r="EU33" s="201">
        <v>1511</v>
      </c>
      <c r="EV33" s="201">
        <v>1499</v>
      </c>
      <c r="EW33" s="201">
        <v>1510</v>
      </c>
      <c r="EX33" s="315">
        <v>11</v>
      </c>
      <c r="EY33" s="316">
        <v>100.73382254836601</v>
      </c>
      <c r="EZ33" s="315">
        <v>-55</v>
      </c>
      <c r="FA33" s="316">
        <v>96.485623003194902</v>
      </c>
    </row>
    <row r="34" spans="1:157" ht="15" outlineLevel="2">
      <c r="A34" s="335">
        <v>190</v>
      </c>
      <c r="B34" s="336" t="s">
        <v>534</v>
      </c>
      <c r="C34" s="335" t="s">
        <v>395</v>
      </c>
      <c r="D34" s="305">
        <v>2683</v>
      </c>
      <c r="E34" s="305">
        <v>2706</v>
      </c>
      <c r="F34" s="305">
        <v>2719</v>
      </c>
      <c r="G34" s="305">
        <v>2736</v>
      </c>
      <c r="H34" s="305">
        <v>2763</v>
      </c>
      <c r="I34" s="305">
        <v>2826</v>
      </c>
      <c r="J34" s="305">
        <v>2764</v>
      </c>
      <c r="K34" s="305">
        <v>2791</v>
      </c>
      <c r="L34" s="305">
        <v>2749</v>
      </c>
      <c r="M34" s="305">
        <v>2817</v>
      </c>
      <c r="N34" s="305">
        <v>2869</v>
      </c>
      <c r="O34" s="305">
        <v>2888</v>
      </c>
      <c r="P34" s="305">
        <v>2697</v>
      </c>
      <c r="Q34" s="305">
        <v>2445</v>
      </c>
      <c r="R34" s="305">
        <v>2754</v>
      </c>
      <c r="S34" s="305">
        <v>2742</v>
      </c>
      <c r="T34" s="305">
        <v>2763</v>
      </c>
      <c r="U34" s="305">
        <v>2776</v>
      </c>
      <c r="V34" s="305">
        <v>2816</v>
      </c>
      <c r="W34" s="305">
        <v>2872</v>
      </c>
      <c r="X34" s="305">
        <v>2922</v>
      </c>
      <c r="Y34" s="305">
        <v>3026</v>
      </c>
      <c r="Z34" s="305">
        <v>2964</v>
      </c>
      <c r="AA34" s="305">
        <v>2885</v>
      </c>
      <c r="AB34" s="305">
        <v>2766</v>
      </c>
      <c r="AC34" s="305">
        <v>2683</v>
      </c>
      <c r="AD34" s="305">
        <v>2675</v>
      </c>
      <c r="AE34" s="305">
        <v>2690</v>
      </c>
      <c r="AF34" s="305">
        <v>2731</v>
      </c>
      <c r="AG34" s="305">
        <v>2777</v>
      </c>
      <c r="AH34" s="305">
        <v>2911</v>
      </c>
      <c r="AI34" s="305">
        <v>2996</v>
      </c>
      <c r="AJ34" s="305">
        <v>3098</v>
      </c>
      <c r="AK34" s="305">
        <v>3087</v>
      </c>
      <c r="AL34" s="305">
        <v>2990</v>
      </c>
      <c r="AM34" s="305">
        <v>2981</v>
      </c>
      <c r="AN34" s="305">
        <v>2857</v>
      </c>
      <c r="AO34" s="305">
        <v>2742</v>
      </c>
      <c r="AP34" s="305">
        <v>2718</v>
      </c>
      <c r="AQ34" s="305">
        <v>2826</v>
      </c>
      <c r="AR34" s="305">
        <v>2875</v>
      </c>
      <c r="AS34" s="305">
        <v>2887</v>
      </c>
      <c r="AT34" s="305">
        <v>2921</v>
      </c>
      <c r="AU34" s="305">
        <v>2945</v>
      </c>
      <c r="AV34" s="305">
        <v>2948</v>
      </c>
      <c r="AW34" s="305">
        <v>2967</v>
      </c>
      <c r="AX34" s="305">
        <v>2986</v>
      </c>
      <c r="AY34" s="305">
        <v>3016</v>
      </c>
      <c r="AZ34" s="305">
        <v>2975</v>
      </c>
      <c r="BA34" s="305">
        <v>2932</v>
      </c>
      <c r="BB34" s="305">
        <v>2891</v>
      </c>
      <c r="BC34" s="305">
        <v>2812</v>
      </c>
      <c r="BD34" s="305">
        <v>2808</v>
      </c>
      <c r="BE34" s="305">
        <v>2826</v>
      </c>
      <c r="BF34" s="305">
        <v>2861</v>
      </c>
      <c r="BG34" s="305">
        <v>2860</v>
      </c>
      <c r="BH34" s="305">
        <v>2717</v>
      </c>
      <c r="BI34" s="305">
        <v>2668</v>
      </c>
      <c r="BJ34" s="305">
        <v>2641</v>
      </c>
      <c r="BK34" s="305">
        <v>2677</v>
      </c>
      <c r="BL34" s="201">
        <v>2658</v>
      </c>
      <c r="BM34" s="201">
        <v>2649</v>
      </c>
      <c r="BN34" s="201">
        <v>2670</v>
      </c>
      <c r="BO34" s="201">
        <v>2678</v>
      </c>
      <c r="BP34" s="201">
        <v>2702</v>
      </c>
      <c r="BQ34" s="201">
        <v>2754</v>
      </c>
      <c r="BR34" s="201">
        <v>2795</v>
      </c>
      <c r="BS34" s="201">
        <v>2820</v>
      </c>
      <c r="BT34" s="201">
        <v>2886</v>
      </c>
      <c r="BU34" s="201">
        <v>2868</v>
      </c>
      <c r="BV34" s="201">
        <v>2889</v>
      </c>
      <c r="BW34" s="201">
        <v>2909</v>
      </c>
      <c r="BX34" s="305">
        <v>2847</v>
      </c>
      <c r="BY34" s="305">
        <v>2900</v>
      </c>
      <c r="BZ34" s="305">
        <v>2932</v>
      </c>
      <c r="CA34" s="305">
        <v>2948</v>
      </c>
      <c r="CB34" s="305">
        <v>2948</v>
      </c>
      <c r="CC34" s="305">
        <v>2988</v>
      </c>
      <c r="CD34" s="305">
        <v>3048</v>
      </c>
      <c r="CE34" s="305">
        <v>3124</v>
      </c>
      <c r="CF34" s="305">
        <v>3124</v>
      </c>
      <c r="CG34" s="305">
        <v>3174</v>
      </c>
      <c r="CH34" s="305">
        <v>3199</v>
      </c>
      <c r="CI34" s="305">
        <v>3172</v>
      </c>
      <c r="CJ34" s="201">
        <v>3098</v>
      </c>
      <c r="CK34" s="201">
        <v>3142</v>
      </c>
      <c r="CL34" s="201">
        <v>3191</v>
      </c>
      <c r="CM34" s="201">
        <v>3226</v>
      </c>
      <c r="CN34" s="201">
        <v>3171</v>
      </c>
      <c r="CO34" s="201">
        <v>3158</v>
      </c>
      <c r="CP34" s="201">
        <v>3191</v>
      </c>
      <c r="CQ34" s="201">
        <v>3310</v>
      </c>
      <c r="CR34" s="201">
        <v>3303</v>
      </c>
      <c r="CS34" s="201">
        <v>3356</v>
      </c>
      <c r="CT34" s="201">
        <v>3416</v>
      </c>
      <c r="CU34" s="201">
        <v>3442</v>
      </c>
      <c r="CV34" s="305">
        <v>3360</v>
      </c>
      <c r="CW34" s="305">
        <v>3375</v>
      </c>
      <c r="CX34" s="305">
        <v>3426</v>
      </c>
      <c r="CY34" s="305">
        <v>3430</v>
      </c>
      <c r="CZ34" s="305">
        <v>3448</v>
      </c>
      <c r="DA34" s="305">
        <v>3441</v>
      </c>
      <c r="DB34" s="305">
        <v>3408</v>
      </c>
      <c r="DC34" s="305">
        <v>3405</v>
      </c>
      <c r="DD34" s="305">
        <v>3427</v>
      </c>
      <c r="DE34" s="305">
        <v>3388</v>
      </c>
      <c r="DF34" s="305">
        <v>3369</v>
      </c>
      <c r="DG34" s="305">
        <v>3389</v>
      </c>
      <c r="DH34" s="201">
        <v>3351</v>
      </c>
      <c r="DI34" s="201">
        <v>3338</v>
      </c>
      <c r="DJ34" s="201">
        <v>3370</v>
      </c>
      <c r="DK34" s="201">
        <v>3430</v>
      </c>
      <c r="DL34" s="201">
        <v>3422</v>
      </c>
      <c r="DM34" s="201">
        <v>3432</v>
      </c>
      <c r="DN34" s="201">
        <v>3163</v>
      </c>
      <c r="DO34" s="201">
        <v>3178</v>
      </c>
      <c r="DP34" s="201">
        <v>3187</v>
      </c>
      <c r="DQ34" s="201">
        <v>3191</v>
      </c>
      <c r="DR34" s="201">
        <v>3237</v>
      </c>
      <c r="DS34" s="201">
        <v>3213</v>
      </c>
      <c r="DT34" s="305">
        <v>3157</v>
      </c>
      <c r="DU34" s="305">
        <v>3166</v>
      </c>
      <c r="DV34" s="305">
        <v>3230</v>
      </c>
      <c r="DW34" s="305">
        <v>3189</v>
      </c>
      <c r="DX34" s="305">
        <v>3186</v>
      </c>
      <c r="DY34" s="305">
        <v>3238</v>
      </c>
      <c r="DZ34" s="305">
        <v>3205</v>
      </c>
      <c r="EA34" s="305">
        <v>3215</v>
      </c>
      <c r="EB34" s="305">
        <v>3210</v>
      </c>
      <c r="EC34" s="305">
        <v>3186</v>
      </c>
      <c r="ED34" s="305">
        <v>3184</v>
      </c>
      <c r="EE34" s="305">
        <v>3202</v>
      </c>
      <c r="EF34" s="201">
        <v>3193</v>
      </c>
      <c r="EG34" s="201">
        <v>3199</v>
      </c>
      <c r="EH34" s="201">
        <v>3262</v>
      </c>
      <c r="EI34" s="201">
        <v>3289</v>
      </c>
      <c r="EJ34" s="201">
        <v>3301</v>
      </c>
      <c r="EK34" s="201">
        <v>3296</v>
      </c>
      <c r="EL34" s="201">
        <v>3276</v>
      </c>
      <c r="EM34" s="201">
        <v>3252</v>
      </c>
      <c r="EN34" s="201">
        <v>3285</v>
      </c>
      <c r="EO34" s="201">
        <v>3282</v>
      </c>
      <c r="EP34" s="201">
        <v>3316</v>
      </c>
      <c r="EQ34" s="201">
        <v>3321</v>
      </c>
      <c r="ER34" s="201">
        <v>3214</v>
      </c>
      <c r="ES34" s="201">
        <v>3194</v>
      </c>
      <c r="ET34" s="201">
        <v>3251</v>
      </c>
      <c r="EU34" s="201">
        <v>3268</v>
      </c>
      <c r="EV34" s="201">
        <v>3299</v>
      </c>
      <c r="EW34" s="201">
        <v>3296</v>
      </c>
      <c r="EX34" s="315">
        <v>-3</v>
      </c>
      <c r="EY34" s="316">
        <v>99.909063352531106</v>
      </c>
      <c r="EZ34" s="315">
        <v>-25</v>
      </c>
      <c r="FA34" s="316">
        <v>99.247214694369205</v>
      </c>
    </row>
    <row r="35" spans="1:157" ht="15" outlineLevel="2">
      <c r="A35" s="335">
        <v>604</v>
      </c>
      <c r="B35" s="336" t="s">
        <v>534</v>
      </c>
      <c r="C35" s="335" t="s">
        <v>441</v>
      </c>
      <c r="D35" s="305">
        <v>3457</v>
      </c>
      <c r="E35" s="305">
        <v>3475</v>
      </c>
      <c r="F35" s="305">
        <v>3413</v>
      </c>
      <c r="G35" s="305">
        <v>3407</v>
      </c>
      <c r="H35" s="305">
        <v>3532</v>
      </c>
      <c r="I35" s="305">
        <v>3573</v>
      </c>
      <c r="J35" s="305">
        <v>3426</v>
      </c>
      <c r="K35" s="305">
        <v>3425</v>
      </c>
      <c r="L35" s="305">
        <v>3258</v>
      </c>
      <c r="M35" s="305">
        <v>3195</v>
      </c>
      <c r="N35" s="305">
        <v>3160</v>
      </c>
      <c r="O35" s="305">
        <v>3242</v>
      </c>
      <c r="P35" s="305">
        <v>2929</v>
      </c>
      <c r="Q35" s="305">
        <v>2740</v>
      </c>
      <c r="R35" s="305">
        <v>3133</v>
      </c>
      <c r="S35" s="305">
        <v>3082</v>
      </c>
      <c r="T35" s="305">
        <v>3532</v>
      </c>
      <c r="U35" s="305">
        <v>3261</v>
      </c>
      <c r="V35" s="305">
        <v>3263</v>
      </c>
      <c r="W35" s="305">
        <v>3419</v>
      </c>
      <c r="X35" s="305">
        <v>3488</v>
      </c>
      <c r="Y35" s="305">
        <v>3565</v>
      </c>
      <c r="Z35" s="305">
        <v>3429</v>
      </c>
      <c r="AA35" s="305">
        <v>3275</v>
      </c>
      <c r="AB35" s="305">
        <v>3091</v>
      </c>
      <c r="AC35" s="305">
        <v>2995</v>
      </c>
      <c r="AD35" s="305">
        <v>3039</v>
      </c>
      <c r="AE35" s="305">
        <v>3044</v>
      </c>
      <c r="AF35" s="305">
        <v>3110</v>
      </c>
      <c r="AG35" s="305">
        <v>3255</v>
      </c>
      <c r="AH35" s="305">
        <v>3387</v>
      </c>
      <c r="AI35" s="305">
        <v>3503</v>
      </c>
      <c r="AJ35" s="305">
        <v>3612</v>
      </c>
      <c r="AK35" s="305">
        <v>3656</v>
      </c>
      <c r="AL35" s="305">
        <v>3371</v>
      </c>
      <c r="AM35" s="305">
        <v>3369</v>
      </c>
      <c r="AN35" s="305">
        <v>3349</v>
      </c>
      <c r="AO35" s="305">
        <v>3125</v>
      </c>
      <c r="AP35" s="305">
        <v>3185</v>
      </c>
      <c r="AQ35" s="305">
        <v>3305</v>
      </c>
      <c r="AR35" s="305">
        <v>3439</v>
      </c>
      <c r="AS35" s="305">
        <v>3778</v>
      </c>
      <c r="AT35" s="305">
        <v>3824</v>
      </c>
      <c r="AU35" s="305">
        <v>3838</v>
      </c>
      <c r="AV35" s="305">
        <v>3961</v>
      </c>
      <c r="AW35" s="305">
        <v>4051</v>
      </c>
      <c r="AX35" s="305">
        <v>4116</v>
      </c>
      <c r="AY35" s="305">
        <v>4312</v>
      </c>
      <c r="AZ35" s="305">
        <v>4274</v>
      </c>
      <c r="BA35" s="305">
        <v>4254</v>
      </c>
      <c r="BB35" s="305">
        <v>4304</v>
      </c>
      <c r="BC35" s="305">
        <v>4184</v>
      </c>
      <c r="BD35" s="305">
        <v>4149</v>
      </c>
      <c r="BE35" s="305">
        <v>4297</v>
      </c>
      <c r="BF35" s="305">
        <v>4480</v>
      </c>
      <c r="BG35" s="305">
        <v>4415</v>
      </c>
      <c r="BH35" s="305">
        <v>4211</v>
      </c>
      <c r="BI35" s="305">
        <v>4032</v>
      </c>
      <c r="BJ35" s="305">
        <v>4097</v>
      </c>
      <c r="BK35" s="305">
        <v>4241</v>
      </c>
      <c r="BL35" s="201">
        <v>4271</v>
      </c>
      <c r="BM35" s="201">
        <v>4175</v>
      </c>
      <c r="BN35" s="201">
        <v>4350</v>
      </c>
      <c r="BO35" s="201">
        <v>4350</v>
      </c>
      <c r="BP35" s="201">
        <v>4249</v>
      </c>
      <c r="BQ35" s="201">
        <v>4281</v>
      </c>
      <c r="BR35" s="201">
        <v>4275</v>
      </c>
      <c r="BS35" s="201">
        <v>4360</v>
      </c>
      <c r="BT35" s="201">
        <v>4407</v>
      </c>
      <c r="BU35" s="201">
        <v>4502</v>
      </c>
      <c r="BV35" s="201">
        <v>4551</v>
      </c>
      <c r="BW35" s="201">
        <v>4583</v>
      </c>
      <c r="BX35" s="305">
        <v>4608</v>
      </c>
      <c r="BY35" s="305">
        <v>4606</v>
      </c>
      <c r="BZ35" s="305">
        <v>4497</v>
      </c>
      <c r="CA35" s="305">
        <v>4628</v>
      </c>
      <c r="CB35" s="305">
        <v>4620</v>
      </c>
      <c r="CC35" s="305">
        <v>4697</v>
      </c>
      <c r="CD35" s="305">
        <v>4814</v>
      </c>
      <c r="CE35" s="305">
        <v>4877</v>
      </c>
      <c r="CF35" s="305">
        <v>4811</v>
      </c>
      <c r="CG35" s="305">
        <v>4895</v>
      </c>
      <c r="CH35" s="305">
        <v>4950</v>
      </c>
      <c r="CI35" s="305">
        <v>4936</v>
      </c>
      <c r="CJ35" s="201">
        <v>4842</v>
      </c>
      <c r="CK35" s="201">
        <v>4778</v>
      </c>
      <c r="CL35" s="201">
        <v>4853</v>
      </c>
      <c r="CM35" s="201">
        <v>4925</v>
      </c>
      <c r="CN35" s="201">
        <v>4734</v>
      </c>
      <c r="CO35" s="201">
        <v>4748</v>
      </c>
      <c r="CP35" s="201">
        <v>4838</v>
      </c>
      <c r="CQ35" s="201">
        <v>5063</v>
      </c>
      <c r="CR35" s="201">
        <v>5155</v>
      </c>
      <c r="CS35" s="201">
        <v>5302</v>
      </c>
      <c r="CT35" s="201">
        <v>5438</v>
      </c>
      <c r="CU35" s="201">
        <v>5613</v>
      </c>
      <c r="CV35" s="305">
        <v>5601</v>
      </c>
      <c r="CW35" s="305">
        <v>5724</v>
      </c>
      <c r="CX35" s="305">
        <v>5777</v>
      </c>
      <c r="CY35" s="305">
        <v>5923</v>
      </c>
      <c r="CZ35" s="305">
        <v>6112</v>
      </c>
      <c r="DA35" s="305">
        <v>6161</v>
      </c>
      <c r="DB35" s="305">
        <v>6168</v>
      </c>
      <c r="DC35" s="305">
        <v>6179</v>
      </c>
      <c r="DD35" s="305">
        <v>5869</v>
      </c>
      <c r="DE35" s="305">
        <v>5890</v>
      </c>
      <c r="DF35" s="305">
        <v>5884</v>
      </c>
      <c r="DG35" s="305">
        <v>5977</v>
      </c>
      <c r="DH35" s="201">
        <v>5815</v>
      </c>
      <c r="DI35" s="201">
        <v>5848</v>
      </c>
      <c r="DJ35" s="201">
        <v>6128</v>
      </c>
      <c r="DK35" s="201">
        <v>6176</v>
      </c>
      <c r="DL35" s="201">
        <v>6146</v>
      </c>
      <c r="DM35" s="201">
        <v>6175</v>
      </c>
      <c r="DN35" s="201">
        <v>5566</v>
      </c>
      <c r="DO35" s="201">
        <v>5646</v>
      </c>
      <c r="DP35" s="201">
        <v>5754</v>
      </c>
      <c r="DQ35" s="201">
        <v>5739</v>
      </c>
      <c r="DR35" s="201">
        <v>5782</v>
      </c>
      <c r="DS35" s="201">
        <v>5789</v>
      </c>
      <c r="DT35" s="305">
        <v>5608</v>
      </c>
      <c r="DU35" s="305">
        <v>5579</v>
      </c>
      <c r="DV35" s="305">
        <v>5737</v>
      </c>
      <c r="DW35" s="305">
        <v>5649</v>
      </c>
      <c r="DX35" s="305">
        <v>5653</v>
      </c>
      <c r="DY35" s="305">
        <v>5750</v>
      </c>
      <c r="DZ35" s="305">
        <v>5737</v>
      </c>
      <c r="EA35" s="305">
        <v>5821</v>
      </c>
      <c r="EB35" s="305">
        <v>5843</v>
      </c>
      <c r="EC35" s="305">
        <v>5940</v>
      </c>
      <c r="ED35" s="305">
        <v>5988</v>
      </c>
      <c r="EE35" s="305">
        <v>5878</v>
      </c>
      <c r="EF35" s="201">
        <v>5763</v>
      </c>
      <c r="EG35" s="201">
        <v>5696</v>
      </c>
      <c r="EH35" s="201">
        <v>5692</v>
      </c>
      <c r="EI35" s="201">
        <v>5774</v>
      </c>
      <c r="EJ35" s="201">
        <v>5759</v>
      </c>
      <c r="EK35" s="201">
        <v>5787</v>
      </c>
      <c r="EL35" s="201">
        <v>5700</v>
      </c>
      <c r="EM35" s="201">
        <v>5731</v>
      </c>
      <c r="EN35" s="201">
        <v>5803</v>
      </c>
      <c r="EO35" s="201">
        <v>5790</v>
      </c>
      <c r="EP35" s="201">
        <v>5860</v>
      </c>
      <c r="EQ35" s="201">
        <v>5866</v>
      </c>
      <c r="ER35" s="201">
        <v>5685</v>
      </c>
      <c r="ES35" s="201">
        <v>5640</v>
      </c>
      <c r="ET35" s="201">
        <v>5823</v>
      </c>
      <c r="EU35" s="201">
        <v>5919</v>
      </c>
      <c r="EV35" s="201">
        <v>5892</v>
      </c>
      <c r="EW35" s="201">
        <v>5885</v>
      </c>
      <c r="EX35" s="315">
        <v>-7</v>
      </c>
      <c r="EY35" s="316">
        <v>99.881194840461603</v>
      </c>
      <c r="EZ35" s="315">
        <v>19</v>
      </c>
      <c r="FA35" s="316">
        <v>100.32390044323201</v>
      </c>
    </row>
    <row r="36" spans="1:157" ht="15" outlineLevel="2">
      <c r="A36" s="335">
        <v>670</v>
      </c>
      <c r="B36" s="336" t="s">
        <v>534</v>
      </c>
      <c r="C36" s="335" t="s">
        <v>457</v>
      </c>
      <c r="D36" s="305">
        <v>3419</v>
      </c>
      <c r="E36" s="305">
        <v>3678</v>
      </c>
      <c r="F36" s="305">
        <v>3754</v>
      </c>
      <c r="G36" s="305">
        <v>3715</v>
      </c>
      <c r="H36" s="305">
        <v>3819</v>
      </c>
      <c r="I36" s="305">
        <v>3922</v>
      </c>
      <c r="J36" s="305">
        <v>3848</v>
      </c>
      <c r="K36" s="305">
        <v>3756</v>
      </c>
      <c r="L36" s="305">
        <v>3561</v>
      </c>
      <c r="M36" s="305">
        <v>3611</v>
      </c>
      <c r="N36" s="305">
        <v>3685</v>
      </c>
      <c r="O36" s="305">
        <v>3689</v>
      </c>
      <c r="P36" s="305">
        <v>3150</v>
      </c>
      <c r="Q36" s="305">
        <v>3047</v>
      </c>
      <c r="R36" s="305">
        <v>3359</v>
      </c>
      <c r="S36" s="305">
        <v>3448</v>
      </c>
      <c r="T36" s="305">
        <v>3819</v>
      </c>
      <c r="U36" s="305">
        <v>3601</v>
      </c>
      <c r="V36" s="305">
        <v>3597</v>
      </c>
      <c r="W36" s="305">
        <v>3683</v>
      </c>
      <c r="X36" s="305">
        <v>3699</v>
      </c>
      <c r="Y36" s="305">
        <v>3804</v>
      </c>
      <c r="Z36" s="305">
        <v>3742</v>
      </c>
      <c r="AA36" s="305">
        <v>3680</v>
      </c>
      <c r="AB36" s="305">
        <v>3311</v>
      </c>
      <c r="AC36" s="305">
        <v>3273</v>
      </c>
      <c r="AD36" s="305">
        <v>3278</v>
      </c>
      <c r="AE36" s="305">
        <v>3381</v>
      </c>
      <c r="AF36" s="305">
        <v>3402</v>
      </c>
      <c r="AG36" s="305">
        <v>3527</v>
      </c>
      <c r="AH36" s="305">
        <v>3745</v>
      </c>
      <c r="AI36" s="305">
        <v>3787</v>
      </c>
      <c r="AJ36" s="305">
        <v>3854</v>
      </c>
      <c r="AK36" s="305">
        <v>3815</v>
      </c>
      <c r="AL36" s="305">
        <v>3620</v>
      </c>
      <c r="AM36" s="305">
        <v>3683</v>
      </c>
      <c r="AN36" s="305">
        <v>3571</v>
      </c>
      <c r="AO36" s="305">
        <v>3394</v>
      </c>
      <c r="AP36" s="305">
        <v>3464</v>
      </c>
      <c r="AQ36" s="305">
        <v>3590</v>
      </c>
      <c r="AR36" s="305">
        <v>3680</v>
      </c>
      <c r="AS36" s="305">
        <v>3797</v>
      </c>
      <c r="AT36" s="305">
        <v>3865</v>
      </c>
      <c r="AU36" s="305">
        <v>3888</v>
      </c>
      <c r="AV36" s="305">
        <v>3852</v>
      </c>
      <c r="AW36" s="305">
        <v>3867</v>
      </c>
      <c r="AX36" s="305">
        <v>3849</v>
      </c>
      <c r="AY36" s="305">
        <v>3839</v>
      </c>
      <c r="AZ36" s="305">
        <v>3674</v>
      </c>
      <c r="BA36" s="305">
        <v>3671</v>
      </c>
      <c r="BB36" s="305">
        <v>3692</v>
      </c>
      <c r="BC36" s="305">
        <v>3552</v>
      </c>
      <c r="BD36" s="305">
        <v>3558</v>
      </c>
      <c r="BE36" s="305">
        <v>3638</v>
      </c>
      <c r="BF36" s="305">
        <v>3602</v>
      </c>
      <c r="BG36" s="305">
        <v>3754</v>
      </c>
      <c r="BH36" s="305">
        <v>3554</v>
      </c>
      <c r="BI36" s="305">
        <v>3470</v>
      </c>
      <c r="BJ36" s="305">
        <v>3368</v>
      </c>
      <c r="BK36" s="305">
        <v>3368</v>
      </c>
      <c r="BL36" s="201">
        <v>3247</v>
      </c>
      <c r="BM36" s="201">
        <v>3262</v>
      </c>
      <c r="BN36" s="201">
        <v>3264</v>
      </c>
      <c r="BO36" s="201">
        <v>3263</v>
      </c>
      <c r="BP36" s="201">
        <v>3202</v>
      </c>
      <c r="BQ36" s="201">
        <v>3241</v>
      </c>
      <c r="BR36" s="201">
        <v>3200</v>
      </c>
      <c r="BS36" s="201">
        <v>3288</v>
      </c>
      <c r="BT36" s="201">
        <v>3328</v>
      </c>
      <c r="BU36" s="201">
        <v>3304</v>
      </c>
      <c r="BV36" s="201">
        <v>3313</v>
      </c>
      <c r="BW36" s="201">
        <v>3257</v>
      </c>
      <c r="BX36" s="305">
        <v>3050</v>
      </c>
      <c r="BY36" s="305">
        <v>2994</v>
      </c>
      <c r="BZ36" s="305">
        <v>3083</v>
      </c>
      <c r="CA36" s="305">
        <v>3102</v>
      </c>
      <c r="CB36" s="305">
        <v>3185</v>
      </c>
      <c r="CC36" s="305">
        <v>3212</v>
      </c>
      <c r="CD36" s="305">
        <v>3262</v>
      </c>
      <c r="CE36" s="305">
        <v>3318</v>
      </c>
      <c r="CF36" s="305">
        <v>3279</v>
      </c>
      <c r="CG36" s="305">
        <v>3329</v>
      </c>
      <c r="CH36" s="305">
        <v>3407</v>
      </c>
      <c r="CI36" s="305">
        <v>3389</v>
      </c>
      <c r="CJ36" s="201">
        <v>3277</v>
      </c>
      <c r="CK36" s="201">
        <v>3250</v>
      </c>
      <c r="CL36" s="201">
        <v>3333</v>
      </c>
      <c r="CM36" s="201">
        <v>3286</v>
      </c>
      <c r="CN36" s="201">
        <v>3212</v>
      </c>
      <c r="CO36" s="201">
        <v>3265</v>
      </c>
      <c r="CP36" s="201">
        <v>3261</v>
      </c>
      <c r="CQ36" s="201">
        <v>3369</v>
      </c>
      <c r="CR36" s="201">
        <v>3351</v>
      </c>
      <c r="CS36" s="201">
        <v>3366</v>
      </c>
      <c r="CT36" s="201">
        <v>3415</v>
      </c>
      <c r="CU36" s="201">
        <v>3402</v>
      </c>
      <c r="CV36" s="305">
        <v>3308</v>
      </c>
      <c r="CW36" s="305">
        <v>3376</v>
      </c>
      <c r="CX36" s="305">
        <v>3452</v>
      </c>
      <c r="CY36" s="305">
        <v>3526</v>
      </c>
      <c r="CZ36" s="305">
        <v>3597</v>
      </c>
      <c r="DA36" s="305">
        <v>3610</v>
      </c>
      <c r="DB36" s="305">
        <v>3618</v>
      </c>
      <c r="DC36" s="305">
        <v>3680</v>
      </c>
      <c r="DD36" s="305">
        <v>3723</v>
      </c>
      <c r="DE36" s="305">
        <v>3714</v>
      </c>
      <c r="DF36" s="305">
        <v>3677</v>
      </c>
      <c r="DG36" s="305">
        <v>3703</v>
      </c>
      <c r="DH36" s="201">
        <v>3603</v>
      </c>
      <c r="DI36" s="201">
        <v>3653</v>
      </c>
      <c r="DJ36" s="201">
        <v>3733</v>
      </c>
      <c r="DK36" s="201">
        <v>3779</v>
      </c>
      <c r="DL36" s="201">
        <v>3748</v>
      </c>
      <c r="DM36" s="201">
        <v>3784</v>
      </c>
      <c r="DN36" s="201">
        <v>3469</v>
      </c>
      <c r="DO36" s="201">
        <v>3494</v>
      </c>
      <c r="DP36" s="201">
        <v>3493</v>
      </c>
      <c r="DQ36" s="201">
        <v>3478</v>
      </c>
      <c r="DR36" s="201">
        <v>3482</v>
      </c>
      <c r="DS36" s="201">
        <v>3393</v>
      </c>
      <c r="DT36" s="305">
        <v>3276</v>
      </c>
      <c r="DU36" s="305">
        <v>3304</v>
      </c>
      <c r="DV36" s="305">
        <v>3375</v>
      </c>
      <c r="DW36" s="305">
        <v>3397</v>
      </c>
      <c r="DX36" s="305">
        <v>3467</v>
      </c>
      <c r="DY36" s="305">
        <v>3526</v>
      </c>
      <c r="DZ36" s="305">
        <v>3515</v>
      </c>
      <c r="EA36" s="305">
        <v>3518</v>
      </c>
      <c r="EB36" s="305">
        <v>3499</v>
      </c>
      <c r="EC36" s="305">
        <v>3482</v>
      </c>
      <c r="ED36" s="305">
        <v>3573</v>
      </c>
      <c r="EE36" s="305">
        <v>3567</v>
      </c>
      <c r="EF36" s="201">
        <v>3426</v>
      </c>
      <c r="EG36" s="201">
        <v>3439</v>
      </c>
      <c r="EH36" s="201">
        <v>3474</v>
      </c>
      <c r="EI36" s="201">
        <v>3553</v>
      </c>
      <c r="EJ36" s="201">
        <v>3596</v>
      </c>
      <c r="EK36" s="201">
        <v>3638</v>
      </c>
      <c r="EL36" s="201">
        <v>3627</v>
      </c>
      <c r="EM36" s="201">
        <v>3638</v>
      </c>
      <c r="EN36" s="201">
        <v>3674</v>
      </c>
      <c r="EO36" s="201">
        <v>3622</v>
      </c>
      <c r="EP36" s="201">
        <v>3632</v>
      </c>
      <c r="EQ36" s="201">
        <v>3595</v>
      </c>
      <c r="ER36" s="201">
        <v>3503</v>
      </c>
      <c r="ES36" s="201">
        <v>3464</v>
      </c>
      <c r="ET36" s="201">
        <v>3614</v>
      </c>
      <c r="EU36" s="201">
        <v>3692</v>
      </c>
      <c r="EV36" s="201">
        <v>3706</v>
      </c>
      <c r="EW36" s="201">
        <v>3755</v>
      </c>
      <c r="EX36" s="315">
        <v>49</v>
      </c>
      <c r="EY36" s="316">
        <v>101.322180248246</v>
      </c>
      <c r="EZ36" s="315">
        <v>160</v>
      </c>
      <c r="FA36" s="316">
        <v>104.45062586926301</v>
      </c>
    </row>
    <row r="37" spans="1:157" ht="15" outlineLevel="2">
      <c r="A37" s="335">
        <v>690</v>
      </c>
      <c r="B37" s="336" t="s">
        <v>534</v>
      </c>
      <c r="C37" s="335" t="s">
        <v>461</v>
      </c>
      <c r="D37" s="305">
        <v>1277</v>
      </c>
      <c r="E37" s="305">
        <v>1310</v>
      </c>
      <c r="F37" s="305">
        <v>1295</v>
      </c>
      <c r="G37" s="305">
        <v>1315</v>
      </c>
      <c r="H37" s="305">
        <v>1280</v>
      </c>
      <c r="I37" s="305">
        <v>1311</v>
      </c>
      <c r="J37" s="305">
        <v>1310</v>
      </c>
      <c r="K37" s="305">
        <v>1268</v>
      </c>
      <c r="L37" s="305">
        <v>1256</v>
      </c>
      <c r="M37" s="305">
        <v>1260</v>
      </c>
      <c r="N37" s="305">
        <v>1294</v>
      </c>
      <c r="O37" s="305">
        <v>1268</v>
      </c>
      <c r="P37" s="305">
        <v>1240</v>
      </c>
      <c r="Q37" s="305">
        <v>1197</v>
      </c>
      <c r="R37" s="305">
        <v>1215</v>
      </c>
      <c r="S37" s="305">
        <v>1218</v>
      </c>
      <c r="T37" s="305">
        <v>1280</v>
      </c>
      <c r="U37" s="305">
        <v>1282</v>
      </c>
      <c r="V37" s="305">
        <v>1284</v>
      </c>
      <c r="W37" s="305">
        <v>1314</v>
      </c>
      <c r="X37" s="305">
        <v>1324</v>
      </c>
      <c r="Y37" s="305">
        <v>1338</v>
      </c>
      <c r="Z37" s="305">
        <v>1323</v>
      </c>
      <c r="AA37" s="305">
        <v>1288</v>
      </c>
      <c r="AB37" s="305">
        <v>1264</v>
      </c>
      <c r="AC37" s="305">
        <v>1241</v>
      </c>
      <c r="AD37" s="305">
        <v>1242</v>
      </c>
      <c r="AE37" s="305">
        <v>1249</v>
      </c>
      <c r="AF37" s="305">
        <v>1216</v>
      </c>
      <c r="AG37" s="305">
        <v>1230</v>
      </c>
      <c r="AH37" s="305">
        <v>1322</v>
      </c>
      <c r="AI37" s="305">
        <v>1358</v>
      </c>
      <c r="AJ37" s="305">
        <v>1372</v>
      </c>
      <c r="AK37" s="305">
        <v>1353</v>
      </c>
      <c r="AL37" s="305">
        <v>1290</v>
      </c>
      <c r="AM37" s="305">
        <v>1320</v>
      </c>
      <c r="AN37" s="305">
        <v>1329</v>
      </c>
      <c r="AO37" s="305">
        <v>1209</v>
      </c>
      <c r="AP37" s="305">
        <v>1204</v>
      </c>
      <c r="AQ37" s="305">
        <v>1241</v>
      </c>
      <c r="AR37" s="305">
        <v>1255</v>
      </c>
      <c r="AS37" s="305">
        <v>1272</v>
      </c>
      <c r="AT37" s="305">
        <v>1320</v>
      </c>
      <c r="AU37" s="305">
        <v>1315</v>
      </c>
      <c r="AV37" s="305">
        <v>1283</v>
      </c>
      <c r="AW37" s="305">
        <v>1275</v>
      </c>
      <c r="AX37" s="305">
        <v>1249</v>
      </c>
      <c r="AY37" s="305">
        <v>1235</v>
      </c>
      <c r="AZ37" s="305">
        <v>1189</v>
      </c>
      <c r="BA37" s="305">
        <v>1186</v>
      </c>
      <c r="BB37" s="305">
        <v>1175</v>
      </c>
      <c r="BC37" s="305">
        <v>1152</v>
      </c>
      <c r="BD37" s="305">
        <v>1173</v>
      </c>
      <c r="BE37" s="305">
        <v>1241</v>
      </c>
      <c r="BF37" s="305">
        <v>1241</v>
      </c>
      <c r="BG37" s="305">
        <v>1238</v>
      </c>
      <c r="BH37" s="305">
        <v>1266</v>
      </c>
      <c r="BI37" s="305">
        <v>1252</v>
      </c>
      <c r="BJ37" s="305">
        <v>1226</v>
      </c>
      <c r="BK37" s="305">
        <v>1240</v>
      </c>
      <c r="BL37" s="201">
        <v>1216</v>
      </c>
      <c r="BM37" s="201">
        <v>1224</v>
      </c>
      <c r="BN37" s="201">
        <v>1227</v>
      </c>
      <c r="BO37" s="201">
        <v>1257</v>
      </c>
      <c r="BP37" s="201">
        <v>1298</v>
      </c>
      <c r="BQ37" s="201">
        <v>1336</v>
      </c>
      <c r="BR37" s="201">
        <v>1339</v>
      </c>
      <c r="BS37" s="201">
        <v>1355</v>
      </c>
      <c r="BT37" s="201">
        <v>1357</v>
      </c>
      <c r="BU37" s="201">
        <v>1398</v>
      </c>
      <c r="BV37" s="201">
        <v>1398</v>
      </c>
      <c r="BW37" s="201">
        <v>1390</v>
      </c>
      <c r="BX37" s="305">
        <v>1353</v>
      </c>
      <c r="BY37" s="305">
        <v>1375</v>
      </c>
      <c r="BZ37" s="305">
        <v>1399</v>
      </c>
      <c r="CA37" s="305">
        <v>1420</v>
      </c>
      <c r="CB37" s="305">
        <v>1415</v>
      </c>
      <c r="CC37" s="305">
        <v>1447</v>
      </c>
      <c r="CD37" s="305">
        <v>1473</v>
      </c>
      <c r="CE37" s="305">
        <v>1497</v>
      </c>
      <c r="CF37" s="305">
        <v>1449</v>
      </c>
      <c r="CG37" s="305">
        <v>1464</v>
      </c>
      <c r="CH37" s="305">
        <v>1475</v>
      </c>
      <c r="CI37" s="305">
        <v>1483</v>
      </c>
      <c r="CJ37" s="201">
        <v>1433</v>
      </c>
      <c r="CK37" s="201">
        <v>1397</v>
      </c>
      <c r="CL37" s="201">
        <v>1399</v>
      </c>
      <c r="CM37" s="201">
        <v>1401</v>
      </c>
      <c r="CN37" s="201">
        <v>1422</v>
      </c>
      <c r="CO37" s="201">
        <v>1423</v>
      </c>
      <c r="CP37" s="201">
        <v>1420</v>
      </c>
      <c r="CQ37" s="201">
        <v>1449</v>
      </c>
      <c r="CR37" s="201">
        <v>1453</v>
      </c>
      <c r="CS37" s="201">
        <v>1476</v>
      </c>
      <c r="CT37" s="201">
        <v>1534</v>
      </c>
      <c r="CU37" s="201">
        <v>1540</v>
      </c>
      <c r="CV37" s="305">
        <v>1501</v>
      </c>
      <c r="CW37" s="305">
        <v>1536</v>
      </c>
      <c r="CX37" s="305">
        <v>1529</v>
      </c>
      <c r="CY37" s="305">
        <v>1543</v>
      </c>
      <c r="CZ37" s="305">
        <v>1546</v>
      </c>
      <c r="DA37" s="305">
        <v>1539</v>
      </c>
      <c r="DB37" s="305">
        <v>1506</v>
      </c>
      <c r="DC37" s="305">
        <v>1526</v>
      </c>
      <c r="DD37" s="305">
        <v>1564</v>
      </c>
      <c r="DE37" s="305">
        <v>1573</v>
      </c>
      <c r="DF37" s="305">
        <v>1567</v>
      </c>
      <c r="DG37" s="305">
        <v>1568</v>
      </c>
      <c r="DH37" s="201">
        <v>1556</v>
      </c>
      <c r="DI37" s="201">
        <v>1573</v>
      </c>
      <c r="DJ37" s="201">
        <v>1584</v>
      </c>
      <c r="DK37" s="201">
        <v>1586</v>
      </c>
      <c r="DL37" s="201">
        <v>1583</v>
      </c>
      <c r="DM37" s="201">
        <v>1582</v>
      </c>
      <c r="DN37" s="201">
        <v>1467</v>
      </c>
      <c r="DO37" s="201">
        <v>1467</v>
      </c>
      <c r="DP37" s="201">
        <v>1473</v>
      </c>
      <c r="DQ37" s="201">
        <v>1484</v>
      </c>
      <c r="DR37" s="201">
        <v>1473</v>
      </c>
      <c r="DS37" s="201">
        <v>1474</v>
      </c>
      <c r="DT37" s="305">
        <v>1446</v>
      </c>
      <c r="DU37" s="305">
        <v>1501</v>
      </c>
      <c r="DV37" s="305">
        <v>1546</v>
      </c>
      <c r="DW37" s="305">
        <v>1563</v>
      </c>
      <c r="DX37" s="305">
        <v>1612</v>
      </c>
      <c r="DY37" s="305">
        <v>1635</v>
      </c>
      <c r="DZ37" s="305">
        <v>1621</v>
      </c>
      <c r="EA37" s="305">
        <v>1607</v>
      </c>
      <c r="EB37" s="305">
        <v>1577</v>
      </c>
      <c r="EC37" s="305">
        <v>1587</v>
      </c>
      <c r="ED37" s="305">
        <v>1611</v>
      </c>
      <c r="EE37" s="305">
        <v>1614</v>
      </c>
      <c r="EF37" s="201">
        <v>1551</v>
      </c>
      <c r="EG37" s="201">
        <v>1565</v>
      </c>
      <c r="EH37" s="201">
        <v>1571</v>
      </c>
      <c r="EI37" s="201">
        <v>1582</v>
      </c>
      <c r="EJ37" s="201">
        <v>1588</v>
      </c>
      <c r="EK37" s="201">
        <v>1588</v>
      </c>
      <c r="EL37" s="201">
        <v>1619</v>
      </c>
      <c r="EM37" s="201">
        <v>1647</v>
      </c>
      <c r="EN37" s="201">
        <v>1664</v>
      </c>
      <c r="EO37" s="201">
        <v>1669</v>
      </c>
      <c r="EP37" s="201">
        <v>1695</v>
      </c>
      <c r="EQ37" s="201">
        <v>1693</v>
      </c>
      <c r="ER37" s="201">
        <v>1639</v>
      </c>
      <c r="ES37" s="201">
        <v>1677</v>
      </c>
      <c r="ET37" s="201">
        <v>1732</v>
      </c>
      <c r="EU37" s="201">
        <v>1743</v>
      </c>
      <c r="EV37" s="201">
        <v>1753</v>
      </c>
      <c r="EW37" s="201">
        <v>1743</v>
      </c>
      <c r="EX37" s="315">
        <v>-10</v>
      </c>
      <c r="EY37" s="316">
        <v>99.429549343981705</v>
      </c>
      <c r="EZ37" s="315">
        <v>50</v>
      </c>
      <c r="FA37" s="316">
        <v>102.953337271116</v>
      </c>
    </row>
    <row r="38" spans="1:157" ht="15" outlineLevel="2">
      <c r="A38" s="335">
        <v>736</v>
      </c>
      <c r="B38" s="336" t="s">
        <v>534</v>
      </c>
      <c r="C38" s="335" t="s">
        <v>463</v>
      </c>
      <c r="D38" s="305">
        <v>16319</v>
      </c>
      <c r="E38" s="305">
        <v>15976</v>
      </c>
      <c r="F38" s="305">
        <v>15521</v>
      </c>
      <c r="G38" s="305">
        <v>15485</v>
      </c>
      <c r="H38" s="305">
        <v>15564</v>
      </c>
      <c r="I38" s="305">
        <v>15775</v>
      </c>
      <c r="J38" s="305">
        <v>15035</v>
      </c>
      <c r="K38" s="305">
        <v>15045</v>
      </c>
      <c r="L38" s="305">
        <v>14490</v>
      </c>
      <c r="M38" s="305">
        <v>14256</v>
      </c>
      <c r="N38" s="305">
        <v>14096</v>
      </c>
      <c r="O38" s="305">
        <v>13940</v>
      </c>
      <c r="P38" s="305">
        <v>12777</v>
      </c>
      <c r="Q38" s="305">
        <v>12579</v>
      </c>
      <c r="R38" s="305">
        <v>12012</v>
      </c>
      <c r="S38" s="305">
        <v>12056</v>
      </c>
      <c r="T38" s="305">
        <v>15564</v>
      </c>
      <c r="U38" s="305">
        <v>12678</v>
      </c>
      <c r="V38" s="305">
        <v>12690</v>
      </c>
      <c r="W38" s="305">
        <v>13340</v>
      </c>
      <c r="X38" s="305">
        <v>13806</v>
      </c>
      <c r="Y38" s="305">
        <v>14122</v>
      </c>
      <c r="Z38" s="305">
        <v>13755</v>
      </c>
      <c r="AA38" s="305">
        <v>13605</v>
      </c>
      <c r="AB38" s="305">
        <v>13068</v>
      </c>
      <c r="AC38" s="305">
        <v>12866</v>
      </c>
      <c r="AD38" s="305">
        <v>12698</v>
      </c>
      <c r="AE38" s="305">
        <v>12736</v>
      </c>
      <c r="AF38" s="305">
        <v>12576</v>
      </c>
      <c r="AG38" s="305">
        <v>12923</v>
      </c>
      <c r="AH38" s="305">
        <v>13178</v>
      </c>
      <c r="AI38" s="305">
        <v>13471</v>
      </c>
      <c r="AJ38" s="305">
        <v>13653</v>
      </c>
      <c r="AK38" s="305">
        <v>13673</v>
      </c>
      <c r="AL38" s="305">
        <v>13015</v>
      </c>
      <c r="AM38" s="305">
        <v>13132</v>
      </c>
      <c r="AN38" s="305">
        <v>13052</v>
      </c>
      <c r="AO38" s="305">
        <v>12594</v>
      </c>
      <c r="AP38" s="305">
        <v>12760</v>
      </c>
      <c r="AQ38" s="305">
        <v>13212</v>
      </c>
      <c r="AR38" s="305">
        <v>13370</v>
      </c>
      <c r="AS38" s="305">
        <v>14405</v>
      </c>
      <c r="AT38" s="305">
        <v>14512</v>
      </c>
      <c r="AU38" s="305">
        <v>14631</v>
      </c>
      <c r="AV38" s="305">
        <v>14857</v>
      </c>
      <c r="AW38" s="305">
        <v>14909</v>
      </c>
      <c r="AX38" s="305">
        <v>14988</v>
      </c>
      <c r="AY38" s="305">
        <v>15360</v>
      </c>
      <c r="AZ38" s="305">
        <v>15332</v>
      </c>
      <c r="BA38" s="305">
        <v>15301</v>
      </c>
      <c r="BB38" s="305">
        <v>15275</v>
      </c>
      <c r="BC38" s="305">
        <v>14642</v>
      </c>
      <c r="BD38" s="305">
        <v>14737</v>
      </c>
      <c r="BE38" s="305">
        <v>14823</v>
      </c>
      <c r="BF38" s="305">
        <v>15371</v>
      </c>
      <c r="BG38" s="305">
        <v>15319</v>
      </c>
      <c r="BH38" s="305">
        <v>14241</v>
      </c>
      <c r="BI38" s="305">
        <v>14076</v>
      </c>
      <c r="BJ38" s="305">
        <v>14063</v>
      </c>
      <c r="BK38" s="305">
        <v>14288</v>
      </c>
      <c r="BL38" s="201">
        <v>14232</v>
      </c>
      <c r="BM38" s="201">
        <v>14017</v>
      </c>
      <c r="BN38" s="201">
        <v>14215</v>
      </c>
      <c r="BO38" s="201">
        <v>14277</v>
      </c>
      <c r="BP38" s="201">
        <v>13797</v>
      </c>
      <c r="BQ38" s="201">
        <v>13781</v>
      </c>
      <c r="BR38" s="201">
        <v>13717</v>
      </c>
      <c r="BS38" s="201">
        <v>13897</v>
      </c>
      <c r="BT38" s="201">
        <v>13992</v>
      </c>
      <c r="BU38" s="201">
        <v>13993</v>
      </c>
      <c r="BV38" s="201">
        <v>13918</v>
      </c>
      <c r="BW38" s="201">
        <v>13818</v>
      </c>
      <c r="BX38" s="305">
        <v>13742</v>
      </c>
      <c r="BY38" s="305">
        <v>13724</v>
      </c>
      <c r="BZ38" s="305">
        <v>13744</v>
      </c>
      <c r="CA38" s="305">
        <v>13759</v>
      </c>
      <c r="CB38" s="305">
        <v>13705</v>
      </c>
      <c r="CC38" s="305">
        <v>13782</v>
      </c>
      <c r="CD38" s="305">
        <v>13901</v>
      </c>
      <c r="CE38" s="305">
        <v>13934</v>
      </c>
      <c r="CF38" s="305">
        <v>13861</v>
      </c>
      <c r="CG38" s="305">
        <v>14032</v>
      </c>
      <c r="CH38" s="305">
        <v>14102</v>
      </c>
      <c r="CI38" s="305">
        <v>14099</v>
      </c>
      <c r="CJ38" s="201">
        <v>13668</v>
      </c>
      <c r="CK38" s="201">
        <v>13412</v>
      </c>
      <c r="CL38" s="201">
        <v>13437</v>
      </c>
      <c r="CM38" s="201">
        <v>13318</v>
      </c>
      <c r="CN38" s="201">
        <v>13055</v>
      </c>
      <c r="CO38" s="201">
        <v>13081</v>
      </c>
      <c r="CP38" s="201">
        <v>13239</v>
      </c>
      <c r="CQ38" s="201">
        <v>13716</v>
      </c>
      <c r="CR38" s="201">
        <v>13855</v>
      </c>
      <c r="CS38" s="201">
        <v>14061</v>
      </c>
      <c r="CT38" s="201">
        <v>14380</v>
      </c>
      <c r="CU38" s="201">
        <v>14619</v>
      </c>
      <c r="CV38" s="305">
        <v>14526</v>
      </c>
      <c r="CW38" s="305">
        <v>14683</v>
      </c>
      <c r="CX38" s="305">
        <v>14885</v>
      </c>
      <c r="CY38" s="305">
        <v>14925</v>
      </c>
      <c r="CZ38" s="305">
        <v>15095</v>
      </c>
      <c r="DA38" s="305">
        <v>15090</v>
      </c>
      <c r="DB38" s="305">
        <v>14998</v>
      </c>
      <c r="DC38" s="305">
        <v>15103</v>
      </c>
      <c r="DD38" s="305">
        <v>14830</v>
      </c>
      <c r="DE38" s="305">
        <v>14935</v>
      </c>
      <c r="DF38" s="305">
        <v>15050</v>
      </c>
      <c r="DG38" s="305">
        <v>15196</v>
      </c>
      <c r="DH38" s="201">
        <v>15006</v>
      </c>
      <c r="DI38" s="201">
        <v>15149</v>
      </c>
      <c r="DJ38" s="201">
        <v>15591</v>
      </c>
      <c r="DK38" s="201">
        <v>15735</v>
      </c>
      <c r="DL38" s="201">
        <v>15519</v>
      </c>
      <c r="DM38" s="201">
        <v>15578</v>
      </c>
      <c r="DN38" s="201">
        <v>14153</v>
      </c>
      <c r="DO38" s="201">
        <v>14239</v>
      </c>
      <c r="DP38" s="201">
        <v>14448</v>
      </c>
      <c r="DQ38" s="201">
        <v>14420</v>
      </c>
      <c r="DR38" s="201">
        <v>14536</v>
      </c>
      <c r="DS38" s="201">
        <v>14473</v>
      </c>
      <c r="DT38" s="305">
        <v>14234</v>
      </c>
      <c r="DU38" s="305">
        <v>13988</v>
      </c>
      <c r="DV38" s="305">
        <v>14298</v>
      </c>
      <c r="DW38" s="305">
        <v>14151</v>
      </c>
      <c r="DX38" s="305">
        <v>14244</v>
      </c>
      <c r="DY38" s="305">
        <v>14443</v>
      </c>
      <c r="DZ38" s="305">
        <v>14461</v>
      </c>
      <c r="EA38" s="305">
        <v>14712</v>
      </c>
      <c r="EB38" s="305">
        <v>14518</v>
      </c>
      <c r="EC38" s="305">
        <v>14631</v>
      </c>
      <c r="ED38" s="305">
        <v>14707</v>
      </c>
      <c r="EE38" s="305">
        <v>14416</v>
      </c>
      <c r="EF38" s="201">
        <v>14207</v>
      </c>
      <c r="EG38" s="201">
        <v>14256</v>
      </c>
      <c r="EH38" s="201">
        <v>14459</v>
      </c>
      <c r="EI38" s="201">
        <v>14602</v>
      </c>
      <c r="EJ38" s="201">
        <v>14500</v>
      </c>
      <c r="EK38" s="201">
        <v>14527</v>
      </c>
      <c r="EL38" s="201">
        <v>14295</v>
      </c>
      <c r="EM38" s="201">
        <v>14413</v>
      </c>
      <c r="EN38" s="201">
        <v>14508</v>
      </c>
      <c r="EO38" s="201">
        <v>14496</v>
      </c>
      <c r="EP38" s="201">
        <v>14501</v>
      </c>
      <c r="EQ38" s="201">
        <v>14405</v>
      </c>
      <c r="ER38" s="201">
        <v>14046</v>
      </c>
      <c r="ES38" s="201">
        <v>14154</v>
      </c>
      <c r="ET38" s="201">
        <v>14421</v>
      </c>
      <c r="EU38" s="201">
        <v>14567</v>
      </c>
      <c r="EV38" s="201">
        <v>14533</v>
      </c>
      <c r="EW38" s="201">
        <v>14566</v>
      </c>
      <c r="EX38" s="315">
        <v>33</v>
      </c>
      <c r="EY38" s="316">
        <v>100.22706942819801</v>
      </c>
      <c r="EZ38" s="315">
        <v>161</v>
      </c>
      <c r="FA38" s="316">
        <v>101.117667476571</v>
      </c>
    </row>
    <row r="39" spans="1:157" ht="15" outlineLevel="2">
      <c r="A39" s="335">
        <v>858</v>
      </c>
      <c r="B39" s="336" t="s">
        <v>534</v>
      </c>
      <c r="C39" s="335" t="s">
        <v>572</v>
      </c>
      <c r="D39" s="305">
        <v>1642</v>
      </c>
      <c r="E39" s="305">
        <v>1762</v>
      </c>
      <c r="F39" s="305">
        <v>1797</v>
      </c>
      <c r="G39" s="305">
        <v>1828</v>
      </c>
      <c r="H39" s="305">
        <v>1850</v>
      </c>
      <c r="I39" s="305">
        <v>1836</v>
      </c>
      <c r="J39" s="305">
        <v>1817</v>
      </c>
      <c r="K39" s="305">
        <v>1811</v>
      </c>
      <c r="L39" s="305">
        <v>1789</v>
      </c>
      <c r="M39" s="305">
        <v>1847</v>
      </c>
      <c r="N39" s="305">
        <v>1877</v>
      </c>
      <c r="O39" s="305">
        <v>1821</v>
      </c>
      <c r="P39" s="305">
        <v>1647</v>
      </c>
      <c r="Q39" s="305">
        <v>1685</v>
      </c>
      <c r="R39" s="305">
        <v>1737</v>
      </c>
      <c r="S39" s="305">
        <v>1747</v>
      </c>
      <c r="T39" s="305">
        <v>1850</v>
      </c>
      <c r="U39" s="305">
        <v>1821</v>
      </c>
      <c r="V39" s="305">
        <v>1828</v>
      </c>
      <c r="W39" s="305">
        <v>1924</v>
      </c>
      <c r="X39" s="305">
        <v>1922</v>
      </c>
      <c r="Y39" s="305">
        <v>1993</v>
      </c>
      <c r="Z39" s="305">
        <v>1952</v>
      </c>
      <c r="AA39" s="305">
        <v>1854</v>
      </c>
      <c r="AB39" s="305">
        <v>1691</v>
      </c>
      <c r="AC39" s="305">
        <v>1646</v>
      </c>
      <c r="AD39" s="305">
        <v>1734</v>
      </c>
      <c r="AE39" s="305">
        <v>1762</v>
      </c>
      <c r="AF39" s="305">
        <v>1773</v>
      </c>
      <c r="AG39" s="305">
        <v>1823</v>
      </c>
      <c r="AH39" s="305">
        <v>1963</v>
      </c>
      <c r="AI39" s="305">
        <v>2064</v>
      </c>
      <c r="AJ39" s="305">
        <v>2173</v>
      </c>
      <c r="AK39" s="305">
        <v>2191</v>
      </c>
      <c r="AL39" s="305">
        <v>2172</v>
      </c>
      <c r="AM39" s="305">
        <v>2215</v>
      </c>
      <c r="AN39" s="305">
        <v>2107</v>
      </c>
      <c r="AO39" s="305">
        <v>1932</v>
      </c>
      <c r="AP39" s="305">
        <v>2044</v>
      </c>
      <c r="AQ39" s="305">
        <v>2095</v>
      </c>
      <c r="AR39" s="305">
        <v>2086</v>
      </c>
      <c r="AS39" s="305">
        <v>2247</v>
      </c>
      <c r="AT39" s="305">
        <v>2285</v>
      </c>
      <c r="AU39" s="305">
        <v>2280</v>
      </c>
      <c r="AV39" s="305">
        <v>2263</v>
      </c>
      <c r="AW39" s="305">
        <v>2277</v>
      </c>
      <c r="AX39" s="305">
        <v>2248</v>
      </c>
      <c r="AY39" s="305">
        <v>2209</v>
      </c>
      <c r="AZ39" s="305">
        <v>2088</v>
      </c>
      <c r="BA39" s="305">
        <v>2051</v>
      </c>
      <c r="BB39" s="305">
        <v>2051</v>
      </c>
      <c r="BC39" s="305">
        <v>1953</v>
      </c>
      <c r="BD39" s="305">
        <v>1943</v>
      </c>
      <c r="BE39" s="305">
        <v>1921</v>
      </c>
      <c r="BF39" s="305">
        <v>1958</v>
      </c>
      <c r="BG39" s="305">
        <v>2065</v>
      </c>
      <c r="BH39" s="305">
        <v>1925</v>
      </c>
      <c r="BI39" s="305">
        <v>1894</v>
      </c>
      <c r="BJ39" s="305">
        <v>1912</v>
      </c>
      <c r="BK39" s="305">
        <v>1976</v>
      </c>
      <c r="BL39" s="201">
        <v>1985</v>
      </c>
      <c r="BM39" s="201">
        <v>1997</v>
      </c>
      <c r="BN39" s="201">
        <v>2095</v>
      </c>
      <c r="BO39" s="201">
        <v>2143</v>
      </c>
      <c r="BP39" s="201">
        <v>2225</v>
      </c>
      <c r="BQ39" s="201">
        <v>2348</v>
      </c>
      <c r="BR39" s="201">
        <v>2393</v>
      </c>
      <c r="BS39" s="201">
        <v>2475</v>
      </c>
      <c r="BT39" s="201">
        <v>2545</v>
      </c>
      <c r="BU39" s="201">
        <v>2568</v>
      </c>
      <c r="BV39" s="201">
        <v>2606</v>
      </c>
      <c r="BW39" s="201">
        <v>2558</v>
      </c>
      <c r="BX39" s="305">
        <v>2332</v>
      </c>
      <c r="BY39" s="305">
        <v>2271</v>
      </c>
      <c r="BZ39" s="305">
        <v>2393</v>
      </c>
      <c r="CA39" s="305">
        <v>2401</v>
      </c>
      <c r="CB39" s="305">
        <v>2407</v>
      </c>
      <c r="CC39" s="305">
        <v>2355</v>
      </c>
      <c r="CD39" s="305">
        <v>2256</v>
      </c>
      <c r="CE39" s="305">
        <v>2299</v>
      </c>
      <c r="CF39" s="305">
        <v>2199</v>
      </c>
      <c r="CG39" s="305">
        <v>2236</v>
      </c>
      <c r="CH39" s="305">
        <v>2235</v>
      </c>
      <c r="CI39" s="305">
        <v>2217</v>
      </c>
      <c r="CJ39" s="201">
        <v>2109</v>
      </c>
      <c r="CK39" s="201">
        <v>1956</v>
      </c>
      <c r="CL39" s="201">
        <v>1958</v>
      </c>
      <c r="CM39" s="201">
        <v>1969</v>
      </c>
      <c r="CN39" s="201">
        <v>1958</v>
      </c>
      <c r="CO39" s="201">
        <v>1978</v>
      </c>
      <c r="CP39" s="201">
        <v>1957</v>
      </c>
      <c r="CQ39" s="201">
        <v>2069</v>
      </c>
      <c r="CR39" s="201">
        <v>2083</v>
      </c>
      <c r="CS39" s="201">
        <v>2089</v>
      </c>
      <c r="CT39" s="201">
        <v>2145</v>
      </c>
      <c r="CU39" s="201">
        <v>2161</v>
      </c>
      <c r="CV39" s="305">
        <v>2136</v>
      </c>
      <c r="CW39" s="305">
        <v>2195</v>
      </c>
      <c r="CX39" s="305">
        <v>2298</v>
      </c>
      <c r="CY39" s="305">
        <v>2379</v>
      </c>
      <c r="CZ39" s="305">
        <v>2418</v>
      </c>
      <c r="DA39" s="305">
        <v>2459</v>
      </c>
      <c r="DB39" s="305">
        <v>2498</v>
      </c>
      <c r="DC39" s="305">
        <v>2568</v>
      </c>
      <c r="DD39" s="305">
        <v>2565</v>
      </c>
      <c r="DE39" s="305">
        <v>2577</v>
      </c>
      <c r="DF39" s="305">
        <v>2532</v>
      </c>
      <c r="DG39" s="305">
        <v>2547</v>
      </c>
      <c r="DH39" s="201">
        <v>2497</v>
      </c>
      <c r="DI39" s="201">
        <v>2563</v>
      </c>
      <c r="DJ39" s="201">
        <v>2654</v>
      </c>
      <c r="DK39" s="201">
        <v>2704</v>
      </c>
      <c r="DL39" s="201">
        <v>2687</v>
      </c>
      <c r="DM39" s="201">
        <v>2675</v>
      </c>
      <c r="DN39" s="201">
        <v>2478</v>
      </c>
      <c r="DO39" s="201">
        <v>2501</v>
      </c>
      <c r="DP39" s="201">
        <v>2582</v>
      </c>
      <c r="DQ39" s="201">
        <v>2594</v>
      </c>
      <c r="DR39" s="201">
        <v>2648</v>
      </c>
      <c r="DS39" s="201">
        <v>2557</v>
      </c>
      <c r="DT39" s="305">
        <v>2466</v>
      </c>
      <c r="DU39" s="305">
        <v>2509</v>
      </c>
      <c r="DV39" s="305">
        <v>2612</v>
      </c>
      <c r="DW39" s="305">
        <v>2651</v>
      </c>
      <c r="DX39" s="305">
        <v>2696</v>
      </c>
      <c r="DY39" s="305">
        <v>2678</v>
      </c>
      <c r="DZ39" s="305">
        <v>2649</v>
      </c>
      <c r="EA39" s="305">
        <v>2701</v>
      </c>
      <c r="EB39" s="305">
        <v>2747</v>
      </c>
      <c r="EC39" s="305">
        <v>2721</v>
      </c>
      <c r="ED39" s="305">
        <v>2741</v>
      </c>
      <c r="EE39" s="305">
        <v>2752</v>
      </c>
      <c r="EF39" s="201">
        <v>2713</v>
      </c>
      <c r="EG39" s="201">
        <v>2806</v>
      </c>
      <c r="EH39" s="201">
        <v>2854</v>
      </c>
      <c r="EI39" s="201">
        <v>2897</v>
      </c>
      <c r="EJ39" s="201">
        <v>2933</v>
      </c>
      <c r="EK39" s="201">
        <v>2962</v>
      </c>
      <c r="EL39" s="201">
        <v>2914</v>
      </c>
      <c r="EM39" s="201">
        <v>2909</v>
      </c>
      <c r="EN39" s="201">
        <v>2892</v>
      </c>
      <c r="EO39" s="201">
        <v>2905</v>
      </c>
      <c r="EP39" s="201">
        <v>2886</v>
      </c>
      <c r="EQ39" s="201">
        <v>2862</v>
      </c>
      <c r="ER39" s="201">
        <v>2732</v>
      </c>
      <c r="ES39" s="201">
        <v>2703</v>
      </c>
      <c r="ET39" s="201">
        <v>2716</v>
      </c>
      <c r="EU39" s="201">
        <v>2705</v>
      </c>
      <c r="EV39" s="201">
        <v>2648</v>
      </c>
      <c r="EW39" s="201">
        <v>2652</v>
      </c>
      <c r="EX39" s="315">
        <v>4</v>
      </c>
      <c r="EY39" s="316">
        <v>100.15105740181301</v>
      </c>
      <c r="EZ39" s="315">
        <v>-210</v>
      </c>
      <c r="FA39" s="316">
        <v>92.6624737945493</v>
      </c>
    </row>
    <row r="40" spans="1:157" ht="15" outlineLevel="2">
      <c r="A40" s="335">
        <v>885</v>
      </c>
      <c r="B40" s="336" t="s">
        <v>534</v>
      </c>
      <c r="C40" s="335" t="s">
        <v>573</v>
      </c>
      <c r="D40" s="305">
        <v>862</v>
      </c>
      <c r="E40" s="305">
        <v>854</v>
      </c>
      <c r="F40" s="305">
        <v>899</v>
      </c>
      <c r="G40" s="305">
        <v>883</v>
      </c>
      <c r="H40" s="305">
        <v>953</v>
      </c>
      <c r="I40" s="305">
        <v>966</v>
      </c>
      <c r="J40" s="305">
        <v>928</v>
      </c>
      <c r="K40" s="305">
        <v>922</v>
      </c>
      <c r="L40" s="305">
        <v>910</v>
      </c>
      <c r="M40" s="305">
        <v>911</v>
      </c>
      <c r="N40" s="305">
        <v>912</v>
      </c>
      <c r="O40" s="305">
        <v>899</v>
      </c>
      <c r="P40" s="305">
        <v>809</v>
      </c>
      <c r="Q40" s="305">
        <v>782</v>
      </c>
      <c r="R40" s="305">
        <v>833</v>
      </c>
      <c r="S40" s="305">
        <v>831</v>
      </c>
      <c r="T40" s="305">
        <v>953</v>
      </c>
      <c r="U40" s="305">
        <v>856</v>
      </c>
      <c r="V40" s="305">
        <v>885</v>
      </c>
      <c r="W40" s="305">
        <v>939</v>
      </c>
      <c r="X40" s="305">
        <v>955</v>
      </c>
      <c r="Y40" s="305">
        <v>985</v>
      </c>
      <c r="Z40" s="305">
        <v>959</v>
      </c>
      <c r="AA40" s="305">
        <v>926</v>
      </c>
      <c r="AB40" s="305">
        <v>852</v>
      </c>
      <c r="AC40" s="305">
        <v>812</v>
      </c>
      <c r="AD40" s="305">
        <v>822</v>
      </c>
      <c r="AE40" s="305">
        <v>832</v>
      </c>
      <c r="AF40" s="305">
        <v>806</v>
      </c>
      <c r="AG40" s="305">
        <v>803</v>
      </c>
      <c r="AH40" s="305">
        <v>865</v>
      </c>
      <c r="AI40" s="305">
        <v>874</v>
      </c>
      <c r="AJ40" s="305">
        <v>878</v>
      </c>
      <c r="AK40" s="305">
        <v>886</v>
      </c>
      <c r="AL40" s="305">
        <v>838</v>
      </c>
      <c r="AM40" s="305">
        <v>851</v>
      </c>
      <c r="AN40" s="305">
        <v>833</v>
      </c>
      <c r="AO40" s="305">
        <v>764</v>
      </c>
      <c r="AP40" s="305">
        <v>768</v>
      </c>
      <c r="AQ40" s="305">
        <v>797</v>
      </c>
      <c r="AR40" s="305">
        <v>777</v>
      </c>
      <c r="AS40" s="305">
        <v>793</v>
      </c>
      <c r="AT40" s="305">
        <v>842</v>
      </c>
      <c r="AU40" s="305">
        <v>840</v>
      </c>
      <c r="AV40" s="305">
        <v>824</v>
      </c>
      <c r="AW40" s="305">
        <v>824</v>
      </c>
      <c r="AX40" s="305">
        <v>832</v>
      </c>
      <c r="AY40" s="305">
        <v>852</v>
      </c>
      <c r="AZ40" s="305">
        <v>836</v>
      </c>
      <c r="BA40" s="305">
        <v>833</v>
      </c>
      <c r="BB40" s="305">
        <v>810</v>
      </c>
      <c r="BC40" s="305">
        <v>749</v>
      </c>
      <c r="BD40" s="305">
        <v>756</v>
      </c>
      <c r="BE40" s="305">
        <v>755</v>
      </c>
      <c r="BF40" s="305">
        <v>758</v>
      </c>
      <c r="BG40" s="305">
        <v>770</v>
      </c>
      <c r="BH40" s="305">
        <v>788</v>
      </c>
      <c r="BI40" s="305">
        <v>779</v>
      </c>
      <c r="BJ40" s="305">
        <v>773</v>
      </c>
      <c r="BK40" s="305">
        <v>804</v>
      </c>
      <c r="BL40" s="201">
        <v>789</v>
      </c>
      <c r="BM40" s="201">
        <v>819</v>
      </c>
      <c r="BN40" s="201">
        <v>829</v>
      </c>
      <c r="BO40" s="201">
        <v>839</v>
      </c>
      <c r="BP40" s="201">
        <v>840</v>
      </c>
      <c r="BQ40" s="201">
        <v>844</v>
      </c>
      <c r="BR40" s="201">
        <v>821</v>
      </c>
      <c r="BS40" s="201">
        <v>817</v>
      </c>
      <c r="BT40" s="201">
        <v>840</v>
      </c>
      <c r="BU40" s="201">
        <v>842</v>
      </c>
      <c r="BV40" s="201">
        <v>864</v>
      </c>
      <c r="BW40" s="201">
        <v>869</v>
      </c>
      <c r="BX40" s="305">
        <v>835</v>
      </c>
      <c r="BY40" s="305">
        <v>801</v>
      </c>
      <c r="BZ40" s="305">
        <v>799</v>
      </c>
      <c r="CA40" s="305">
        <v>806</v>
      </c>
      <c r="CB40" s="305">
        <v>815</v>
      </c>
      <c r="CC40" s="305">
        <v>806</v>
      </c>
      <c r="CD40" s="305">
        <v>796</v>
      </c>
      <c r="CE40" s="305">
        <v>825</v>
      </c>
      <c r="CF40" s="305">
        <v>814</v>
      </c>
      <c r="CG40" s="305">
        <v>828</v>
      </c>
      <c r="CH40" s="305">
        <v>833</v>
      </c>
      <c r="CI40" s="305">
        <v>849</v>
      </c>
      <c r="CJ40" s="201">
        <v>808</v>
      </c>
      <c r="CK40" s="201">
        <v>789</v>
      </c>
      <c r="CL40" s="201">
        <v>799</v>
      </c>
      <c r="CM40" s="201">
        <v>812</v>
      </c>
      <c r="CN40" s="201">
        <v>795</v>
      </c>
      <c r="CO40" s="201">
        <v>809</v>
      </c>
      <c r="CP40" s="201">
        <v>809</v>
      </c>
      <c r="CQ40" s="201">
        <v>834</v>
      </c>
      <c r="CR40" s="201">
        <v>822</v>
      </c>
      <c r="CS40" s="201">
        <v>838</v>
      </c>
      <c r="CT40" s="201">
        <v>835</v>
      </c>
      <c r="CU40" s="201">
        <v>854</v>
      </c>
      <c r="CV40" s="305">
        <v>857</v>
      </c>
      <c r="CW40" s="305">
        <v>867</v>
      </c>
      <c r="CX40" s="305">
        <v>889</v>
      </c>
      <c r="CY40" s="305">
        <v>913</v>
      </c>
      <c r="CZ40" s="305">
        <v>924</v>
      </c>
      <c r="DA40" s="305">
        <v>931</v>
      </c>
      <c r="DB40" s="305">
        <v>922</v>
      </c>
      <c r="DC40" s="305">
        <v>946</v>
      </c>
      <c r="DD40" s="305">
        <v>958</v>
      </c>
      <c r="DE40" s="305">
        <v>973</v>
      </c>
      <c r="DF40" s="305">
        <v>970</v>
      </c>
      <c r="DG40" s="305">
        <v>947</v>
      </c>
      <c r="DH40" s="201">
        <v>924</v>
      </c>
      <c r="DI40" s="201">
        <v>956</v>
      </c>
      <c r="DJ40" s="201">
        <v>952</v>
      </c>
      <c r="DK40" s="201">
        <v>982</v>
      </c>
      <c r="DL40" s="201">
        <v>999</v>
      </c>
      <c r="DM40" s="201">
        <v>1018</v>
      </c>
      <c r="DN40" s="201">
        <v>947</v>
      </c>
      <c r="DO40" s="201">
        <v>965</v>
      </c>
      <c r="DP40" s="201">
        <v>984</v>
      </c>
      <c r="DQ40" s="201">
        <v>973</v>
      </c>
      <c r="DR40" s="201">
        <v>992</v>
      </c>
      <c r="DS40" s="201">
        <v>992</v>
      </c>
      <c r="DT40" s="305">
        <v>973</v>
      </c>
      <c r="DU40" s="305">
        <v>1001</v>
      </c>
      <c r="DV40" s="305">
        <v>1018</v>
      </c>
      <c r="DW40" s="305">
        <v>1022</v>
      </c>
      <c r="DX40" s="305">
        <v>1032</v>
      </c>
      <c r="DY40" s="305">
        <v>1030</v>
      </c>
      <c r="DZ40" s="305">
        <v>1012</v>
      </c>
      <c r="EA40" s="305">
        <v>1016</v>
      </c>
      <c r="EB40" s="305">
        <v>1026</v>
      </c>
      <c r="EC40" s="305">
        <v>1023</v>
      </c>
      <c r="ED40" s="305">
        <v>1021</v>
      </c>
      <c r="EE40" s="305">
        <v>1001</v>
      </c>
      <c r="EF40" s="201">
        <v>967</v>
      </c>
      <c r="EG40" s="201">
        <v>991</v>
      </c>
      <c r="EH40" s="201">
        <v>999</v>
      </c>
      <c r="EI40" s="201">
        <v>1007</v>
      </c>
      <c r="EJ40" s="201">
        <v>1015</v>
      </c>
      <c r="EK40" s="201">
        <v>1033</v>
      </c>
      <c r="EL40" s="201">
        <v>1025</v>
      </c>
      <c r="EM40" s="201">
        <v>1030</v>
      </c>
      <c r="EN40" s="201">
        <v>1021</v>
      </c>
      <c r="EO40" s="201">
        <v>1021</v>
      </c>
      <c r="EP40" s="201">
        <v>1039</v>
      </c>
      <c r="EQ40" s="201">
        <v>1026</v>
      </c>
      <c r="ER40" s="201">
        <v>969</v>
      </c>
      <c r="ES40" s="201">
        <v>993</v>
      </c>
      <c r="ET40" s="201">
        <v>983</v>
      </c>
      <c r="EU40" s="201">
        <v>991</v>
      </c>
      <c r="EV40" s="201">
        <v>1004</v>
      </c>
      <c r="EW40" s="201">
        <v>1040</v>
      </c>
      <c r="EX40" s="315">
        <v>36</v>
      </c>
      <c r="EY40" s="316">
        <v>103.58565737051801</v>
      </c>
      <c r="EZ40" s="315">
        <v>14</v>
      </c>
      <c r="FA40" s="316">
        <v>101.36452241715401</v>
      </c>
    </row>
    <row r="41" spans="1:157" ht="15" outlineLevel="2">
      <c r="A41" s="335">
        <v>890</v>
      </c>
      <c r="B41" s="336" t="s">
        <v>534</v>
      </c>
      <c r="C41" s="335" t="s">
        <v>574</v>
      </c>
      <c r="D41" s="305">
        <v>2262</v>
      </c>
      <c r="E41" s="305">
        <v>2417</v>
      </c>
      <c r="F41" s="305">
        <v>2440</v>
      </c>
      <c r="G41" s="305">
        <v>2424</v>
      </c>
      <c r="H41" s="305">
        <v>2523</v>
      </c>
      <c r="I41" s="305">
        <v>2670</v>
      </c>
      <c r="J41" s="305">
        <v>2592</v>
      </c>
      <c r="K41" s="305">
        <v>2418</v>
      </c>
      <c r="L41" s="305">
        <v>2423</v>
      </c>
      <c r="M41" s="305">
        <v>2430</v>
      </c>
      <c r="N41" s="305">
        <v>2434</v>
      </c>
      <c r="O41" s="305">
        <v>2381</v>
      </c>
      <c r="P41" s="305">
        <v>2134</v>
      </c>
      <c r="Q41" s="305">
        <v>2304</v>
      </c>
      <c r="R41" s="305">
        <v>2364</v>
      </c>
      <c r="S41" s="305">
        <v>2405</v>
      </c>
      <c r="T41" s="305">
        <v>2523</v>
      </c>
      <c r="U41" s="305">
        <v>2445</v>
      </c>
      <c r="V41" s="305">
        <v>2479</v>
      </c>
      <c r="W41" s="305">
        <v>2563</v>
      </c>
      <c r="X41" s="305">
        <v>2615</v>
      </c>
      <c r="Y41" s="305">
        <v>2703</v>
      </c>
      <c r="Z41" s="305">
        <v>2583</v>
      </c>
      <c r="AA41" s="305">
        <v>2522</v>
      </c>
      <c r="AB41" s="305">
        <v>2308</v>
      </c>
      <c r="AC41" s="305">
        <v>2284</v>
      </c>
      <c r="AD41" s="305">
        <v>2314</v>
      </c>
      <c r="AE41" s="305">
        <v>2404</v>
      </c>
      <c r="AF41" s="305">
        <v>2414</v>
      </c>
      <c r="AG41" s="305">
        <v>2445</v>
      </c>
      <c r="AH41" s="305">
        <v>2654</v>
      </c>
      <c r="AI41" s="305">
        <v>2739</v>
      </c>
      <c r="AJ41" s="305">
        <v>2797</v>
      </c>
      <c r="AK41" s="305">
        <v>2741</v>
      </c>
      <c r="AL41" s="305">
        <v>2587</v>
      </c>
      <c r="AM41" s="305">
        <v>2659</v>
      </c>
      <c r="AN41" s="305">
        <v>2591</v>
      </c>
      <c r="AO41" s="305">
        <v>2348</v>
      </c>
      <c r="AP41" s="305">
        <v>2379</v>
      </c>
      <c r="AQ41" s="305">
        <v>2539</v>
      </c>
      <c r="AR41" s="305">
        <v>2596</v>
      </c>
      <c r="AS41" s="305">
        <v>2801</v>
      </c>
      <c r="AT41" s="305">
        <v>2857</v>
      </c>
      <c r="AU41" s="305">
        <v>2864</v>
      </c>
      <c r="AV41" s="305">
        <v>2864</v>
      </c>
      <c r="AW41" s="305">
        <v>2881</v>
      </c>
      <c r="AX41" s="305">
        <v>2879</v>
      </c>
      <c r="AY41" s="305">
        <v>2919</v>
      </c>
      <c r="AZ41" s="305">
        <v>2844</v>
      </c>
      <c r="BA41" s="305">
        <v>2848</v>
      </c>
      <c r="BB41" s="305">
        <v>2835</v>
      </c>
      <c r="BC41" s="305">
        <v>2741</v>
      </c>
      <c r="BD41" s="305">
        <v>2740</v>
      </c>
      <c r="BE41" s="305">
        <v>2827</v>
      </c>
      <c r="BF41" s="305">
        <v>2847</v>
      </c>
      <c r="BG41" s="305">
        <v>2827</v>
      </c>
      <c r="BH41" s="305">
        <v>2797</v>
      </c>
      <c r="BI41" s="305">
        <v>2825</v>
      </c>
      <c r="BJ41" s="305">
        <v>2798</v>
      </c>
      <c r="BK41" s="305">
        <v>2841</v>
      </c>
      <c r="BL41" s="201">
        <v>2833</v>
      </c>
      <c r="BM41" s="201">
        <v>2797</v>
      </c>
      <c r="BN41" s="201">
        <v>2928</v>
      </c>
      <c r="BO41" s="201">
        <v>2910</v>
      </c>
      <c r="BP41" s="201">
        <v>2893</v>
      </c>
      <c r="BQ41" s="201">
        <v>2969</v>
      </c>
      <c r="BR41" s="201">
        <v>2959</v>
      </c>
      <c r="BS41" s="201">
        <v>3037</v>
      </c>
      <c r="BT41" s="201">
        <v>3094</v>
      </c>
      <c r="BU41" s="201">
        <v>3137</v>
      </c>
      <c r="BV41" s="201">
        <v>3117</v>
      </c>
      <c r="BW41" s="201">
        <v>3037</v>
      </c>
      <c r="BX41" s="305">
        <v>2939</v>
      </c>
      <c r="BY41" s="305">
        <v>2922</v>
      </c>
      <c r="BZ41" s="305">
        <v>2970</v>
      </c>
      <c r="CA41" s="305">
        <v>2966</v>
      </c>
      <c r="CB41" s="305">
        <v>3046</v>
      </c>
      <c r="CC41" s="305">
        <v>3112</v>
      </c>
      <c r="CD41" s="305">
        <v>3144</v>
      </c>
      <c r="CE41" s="305">
        <v>3170</v>
      </c>
      <c r="CF41" s="305">
        <v>3096</v>
      </c>
      <c r="CG41" s="305">
        <v>3139</v>
      </c>
      <c r="CH41" s="305">
        <v>3154</v>
      </c>
      <c r="CI41" s="305">
        <v>3153</v>
      </c>
      <c r="CJ41" s="201">
        <v>3058</v>
      </c>
      <c r="CK41" s="201">
        <v>2948</v>
      </c>
      <c r="CL41" s="201">
        <v>3061</v>
      </c>
      <c r="CM41" s="201">
        <v>3121</v>
      </c>
      <c r="CN41" s="201">
        <v>3054</v>
      </c>
      <c r="CO41" s="201">
        <v>3051</v>
      </c>
      <c r="CP41" s="201">
        <v>3066</v>
      </c>
      <c r="CQ41" s="201">
        <v>3135</v>
      </c>
      <c r="CR41" s="201">
        <v>3186</v>
      </c>
      <c r="CS41" s="201">
        <v>3243</v>
      </c>
      <c r="CT41" s="201">
        <v>3326</v>
      </c>
      <c r="CU41" s="201">
        <v>3394</v>
      </c>
      <c r="CV41" s="305">
        <v>3382</v>
      </c>
      <c r="CW41" s="305">
        <v>3366</v>
      </c>
      <c r="CX41" s="305">
        <v>3484</v>
      </c>
      <c r="CY41" s="305">
        <v>3529</v>
      </c>
      <c r="CZ41" s="305">
        <v>3586</v>
      </c>
      <c r="DA41" s="305">
        <v>3585</v>
      </c>
      <c r="DB41" s="305">
        <v>3556</v>
      </c>
      <c r="DC41" s="305">
        <v>3594</v>
      </c>
      <c r="DD41" s="305">
        <v>3566</v>
      </c>
      <c r="DE41" s="305">
        <v>3611</v>
      </c>
      <c r="DF41" s="305">
        <v>3611</v>
      </c>
      <c r="DG41" s="305">
        <v>3657</v>
      </c>
      <c r="DH41" s="201">
        <v>3564</v>
      </c>
      <c r="DI41" s="201">
        <v>3581</v>
      </c>
      <c r="DJ41" s="201">
        <v>3726</v>
      </c>
      <c r="DK41" s="201">
        <v>3743</v>
      </c>
      <c r="DL41" s="201">
        <v>3735</v>
      </c>
      <c r="DM41" s="201">
        <v>3800</v>
      </c>
      <c r="DN41" s="201">
        <v>3447</v>
      </c>
      <c r="DO41" s="201">
        <v>3420</v>
      </c>
      <c r="DP41" s="201">
        <v>3483</v>
      </c>
      <c r="DQ41" s="201">
        <v>3457</v>
      </c>
      <c r="DR41" s="201">
        <v>3451</v>
      </c>
      <c r="DS41" s="201">
        <v>3449</v>
      </c>
      <c r="DT41" s="305">
        <v>3295</v>
      </c>
      <c r="DU41" s="305">
        <v>3285</v>
      </c>
      <c r="DV41" s="305">
        <v>3437</v>
      </c>
      <c r="DW41" s="305">
        <v>3483</v>
      </c>
      <c r="DX41" s="305">
        <v>3509</v>
      </c>
      <c r="DY41" s="305">
        <v>3528</v>
      </c>
      <c r="DZ41" s="305">
        <v>3504</v>
      </c>
      <c r="EA41" s="305">
        <v>3528</v>
      </c>
      <c r="EB41" s="305">
        <v>3525</v>
      </c>
      <c r="EC41" s="305">
        <v>3574</v>
      </c>
      <c r="ED41" s="305">
        <v>3678</v>
      </c>
      <c r="EE41" s="305">
        <v>3654</v>
      </c>
      <c r="EF41" s="201">
        <v>3551</v>
      </c>
      <c r="EG41" s="201">
        <v>3608</v>
      </c>
      <c r="EH41" s="201">
        <v>3698</v>
      </c>
      <c r="EI41" s="201">
        <v>3776</v>
      </c>
      <c r="EJ41" s="201">
        <v>3832</v>
      </c>
      <c r="EK41" s="201">
        <v>3891</v>
      </c>
      <c r="EL41" s="201">
        <v>3823</v>
      </c>
      <c r="EM41" s="201">
        <v>3881</v>
      </c>
      <c r="EN41" s="201">
        <v>3927</v>
      </c>
      <c r="EO41" s="201">
        <v>3896</v>
      </c>
      <c r="EP41" s="201">
        <v>3910</v>
      </c>
      <c r="EQ41" s="201">
        <v>3906</v>
      </c>
      <c r="ER41" s="201">
        <v>3781</v>
      </c>
      <c r="ES41" s="201">
        <v>3826</v>
      </c>
      <c r="ET41" s="201">
        <v>3933</v>
      </c>
      <c r="EU41" s="201">
        <v>4002</v>
      </c>
      <c r="EV41" s="201">
        <v>4095</v>
      </c>
      <c r="EW41" s="201">
        <v>4034</v>
      </c>
      <c r="EX41" s="315">
        <v>-61</v>
      </c>
      <c r="EY41" s="316">
        <v>98.510378510378501</v>
      </c>
      <c r="EZ41" s="315">
        <v>128</v>
      </c>
      <c r="FA41" s="316">
        <v>103.277009728623</v>
      </c>
    </row>
    <row r="42" spans="1:157" ht="15" outlineLevel="1">
      <c r="A42" s="298" t="s">
        <v>535</v>
      </c>
      <c r="B42" s="299"/>
      <c r="C42" s="300"/>
      <c r="D42" s="301">
        <v>29608</v>
      </c>
      <c r="E42" s="301">
        <v>29660</v>
      </c>
      <c r="F42" s="301">
        <v>29904</v>
      </c>
      <c r="G42" s="301">
        <v>29939</v>
      </c>
      <c r="H42" s="301">
        <v>30600</v>
      </c>
      <c r="I42" s="301">
        <v>31027</v>
      </c>
      <c r="J42" s="301">
        <v>31041</v>
      </c>
      <c r="K42" s="301">
        <v>31477</v>
      </c>
      <c r="L42" s="301">
        <v>31639</v>
      </c>
      <c r="M42" s="301">
        <v>31760</v>
      </c>
      <c r="N42" s="301">
        <v>31794</v>
      </c>
      <c r="O42" s="301">
        <v>31685</v>
      </c>
      <c r="P42" s="301">
        <v>30458</v>
      </c>
      <c r="Q42" s="301">
        <v>27843</v>
      </c>
      <c r="R42" s="301">
        <v>30838</v>
      </c>
      <c r="S42" s="301">
        <v>31541</v>
      </c>
      <c r="T42" s="301">
        <v>30600</v>
      </c>
      <c r="U42" s="301">
        <v>32430</v>
      </c>
      <c r="V42" s="301">
        <v>32825</v>
      </c>
      <c r="W42" s="301">
        <v>34215</v>
      </c>
      <c r="X42" s="301">
        <v>34949</v>
      </c>
      <c r="Y42" s="301">
        <v>35794</v>
      </c>
      <c r="Z42" s="301">
        <v>34581</v>
      </c>
      <c r="AA42" s="301">
        <v>33514</v>
      </c>
      <c r="AB42" s="301">
        <v>32246</v>
      </c>
      <c r="AC42" s="301">
        <v>31414</v>
      </c>
      <c r="AD42" s="301">
        <v>31906</v>
      </c>
      <c r="AE42" s="301">
        <v>32326</v>
      </c>
      <c r="AF42" s="301">
        <v>32246</v>
      </c>
      <c r="AG42" s="301">
        <v>32932</v>
      </c>
      <c r="AH42" s="301">
        <v>34790</v>
      </c>
      <c r="AI42" s="301">
        <v>35833</v>
      </c>
      <c r="AJ42" s="301">
        <v>36362</v>
      </c>
      <c r="AK42" s="301">
        <v>36349</v>
      </c>
      <c r="AL42" s="301">
        <v>33874</v>
      </c>
      <c r="AM42" s="301">
        <v>36284</v>
      </c>
      <c r="AN42" s="301">
        <v>41021</v>
      </c>
      <c r="AO42" s="301">
        <v>38951</v>
      </c>
      <c r="AP42" s="301">
        <v>39328</v>
      </c>
      <c r="AQ42" s="301">
        <v>40525</v>
      </c>
      <c r="AR42" s="301">
        <v>40678</v>
      </c>
      <c r="AS42" s="301">
        <v>43583</v>
      </c>
      <c r="AT42" s="301">
        <v>43953</v>
      </c>
      <c r="AU42" s="301">
        <v>43692</v>
      </c>
      <c r="AV42" s="301">
        <v>43187</v>
      </c>
      <c r="AW42" s="301">
        <v>42966</v>
      </c>
      <c r="AX42" s="301">
        <v>42539</v>
      </c>
      <c r="AY42" s="301">
        <v>42026</v>
      </c>
      <c r="AZ42" s="301">
        <v>40512</v>
      </c>
      <c r="BA42" s="301">
        <v>39141</v>
      </c>
      <c r="BB42" s="301">
        <v>37943</v>
      </c>
      <c r="BC42" s="301">
        <v>35863</v>
      </c>
      <c r="BD42" s="301">
        <v>35588</v>
      </c>
      <c r="BE42" s="301">
        <v>35754</v>
      </c>
      <c r="BF42" s="301">
        <v>35975</v>
      </c>
      <c r="BG42" s="301">
        <v>36058</v>
      </c>
      <c r="BH42" s="301">
        <v>34959</v>
      </c>
      <c r="BI42" s="301">
        <v>34603</v>
      </c>
      <c r="BJ42" s="301">
        <v>33787</v>
      </c>
      <c r="BK42" s="301">
        <v>34119</v>
      </c>
      <c r="BL42" s="301">
        <v>33435</v>
      </c>
      <c r="BM42" s="301">
        <v>33145</v>
      </c>
      <c r="BN42" s="301">
        <v>33661</v>
      </c>
      <c r="BO42" s="301">
        <v>33847</v>
      </c>
      <c r="BP42" s="301">
        <v>33693</v>
      </c>
      <c r="BQ42" s="301">
        <v>34017</v>
      </c>
      <c r="BR42" s="301">
        <v>33857</v>
      </c>
      <c r="BS42" s="301">
        <v>34073</v>
      </c>
      <c r="BT42" s="301">
        <v>34293</v>
      </c>
      <c r="BU42" s="301">
        <v>34404</v>
      </c>
      <c r="BV42" s="301">
        <v>34344</v>
      </c>
      <c r="BW42" s="301">
        <v>34315</v>
      </c>
      <c r="BX42" s="301">
        <v>33429</v>
      </c>
      <c r="BY42" s="301">
        <v>33306</v>
      </c>
      <c r="BZ42" s="301">
        <v>33931</v>
      </c>
      <c r="CA42" s="301">
        <v>34374</v>
      </c>
      <c r="CB42" s="301">
        <v>34835</v>
      </c>
      <c r="CC42" s="301">
        <v>35154</v>
      </c>
      <c r="CD42" s="301">
        <v>35581</v>
      </c>
      <c r="CE42" s="301">
        <v>35675</v>
      </c>
      <c r="CF42" s="301">
        <v>35306</v>
      </c>
      <c r="CG42" s="301">
        <v>35882</v>
      </c>
      <c r="CH42" s="301">
        <v>35946</v>
      </c>
      <c r="CI42" s="301">
        <v>35923</v>
      </c>
      <c r="CJ42" s="301">
        <v>34769</v>
      </c>
      <c r="CK42" s="301">
        <v>34220</v>
      </c>
      <c r="CL42" s="301">
        <v>34735</v>
      </c>
      <c r="CM42" s="301">
        <v>34958</v>
      </c>
      <c r="CN42" s="301">
        <v>33998</v>
      </c>
      <c r="CO42" s="301">
        <v>34002</v>
      </c>
      <c r="CP42" s="301">
        <v>34300</v>
      </c>
      <c r="CQ42" s="301">
        <v>35430</v>
      </c>
      <c r="CR42" s="301">
        <v>35365</v>
      </c>
      <c r="CS42" s="301">
        <v>36109</v>
      </c>
      <c r="CT42" s="301">
        <v>37057</v>
      </c>
      <c r="CU42" s="301">
        <v>37470</v>
      </c>
      <c r="CV42" s="301">
        <v>36919</v>
      </c>
      <c r="CW42" s="301">
        <v>37262</v>
      </c>
      <c r="CX42" s="301">
        <v>38132</v>
      </c>
      <c r="CY42" s="301">
        <v>38555</v>
      </c>
      <c r="CZ42" s="301">
        <v>39046</v>
      </c>
      <c r="DA42" s="301">
        <v>39114</v>
      </c>
      <c r="DB42" s="301">
        <v>38943</v>
      </c>
      <c r="DC42" s="301">
        <v>39010</v>
      </c>
      <c r="DD42" s="301">
        <v>39174</v>
      </c>
      <c r="DE42" s="301">
        <v>39438</v>
      </c>
      <c r="DF42" s="301">
        <v>39252</v>
      </c>
      <c r="DG42" s="301">
        <v>39387</v>
      </c>
      <c r="DH42" s="301">
        <v>38751</v>
      </c>
      <c r="DI42" s="301">
        <v>38934</v>
      </c>
      <c r="DJ42" s="301">
        <v>39695</v>
      </c>
      <c r="DK42" s="301">
        <v>40237</v>
      </c>
      <c r="DL42" s="301">
        <v>40100</v>
      </c>
      <c r="DM42" s="301">
        <v>40044</v>
      </c>
      <c r="DN42" s="301">
        <v>35875</v>
      </c>
      <c r="DO42" s="301">
        <v>35714</v>
      </c>
      <c r="DP42" s="301">
        <v>36137</v>
      </c>
      <c r="DQ42" s="301">
        <v>35901</v>
      </c>
      <c r="DR42" s="301">
        <v>35841</v>
      </c>
      <c r="DS42" s="301">
        <v>35430</v>
      </c>
      <c r="DT42" s="301">
        <v>34241</v>
      </c>
      <c r="DU42" s="301">
        <v>34229</v>
      </c>
      <c r="DV42" s="301">
        <v>35652</v>
      </c>
      <c r="DW42" s="301">
        <v>35788</v>
      </c>
      <c r="DX42" s="301">
        <v>35896</v>
      </c>
      <c r="DY42" s="301">
        <v>35984</v>
      </c>
      <c r="DZ42" s="301">
        <v>35700</v>
      </c>
      <c r="EA42" s="301">
        <v>35877</v>
      </c>
      <c r="EB42" s="301">
        <v>35932</v>
      </c>
      <c r="EC42" s="301">
        <v>35901</v>
      </c>
      <c r="ED42" s="301">
        <v>36212</v>
      </c>
      <c r="EE42" s="301">
        <v>35816</v>
      </c>
      <c r="EF42" s="301">
        <v>34642</v>
      </c>
      <c r="EG42" s="301">
        <v>34430</v>
      </c>
      <c r="EH42" s="301">
        <v>34596</v>
      </c>
      <c r="EI42" s="301">
        <v>34876</v>
      </c>
      <c r="EJ42" s="301">
        <v>35429</v>
      </c>
      <c r="EK42" s="301">
        <v>35777</v>
      </c>
      <c r="EL42" s="301">
        <v>35481</v>
      </c>
      <c r="EM42" s="301">
        <v>35461</v>
      </c>
      <c r="EN42" s="301">
        <v>35704</v>
      </c>
      <c r="EO42" s="301">
        <v>35620</v>
      </c>
      <c r="EP42" s="301">
        <v>35737</v>
      </c>
      <c r="EQ42" s="301">
        <v>35432</v>
      </c>
      <c r="ER42" s="301">
        <v>33761</v>
      </c>
      <c r="ES42" s="301">
        <v>33772</v>
      </c>
      <c r="ET42" s="301">
        <v>34450</v>
      </c>
      <c r="EU42" s="301">
        <v>35100</v>
      </c>
      <c r="EV42" s="301">
        <v>35162</v>
      </c>
      <c r="EW42" s="301">
        <v>35201</v>
      </c>
      <c r="EX42" s="315">
        <v>39</v>
      </c>
      <c r="EY42" s="316">
        <v>100.11091519253701</v>
      </c>
      <c r="EZ42" s="315">
        <v>-231</v>
      </c>
      <c r="FA42" s="316">
        <v>99.348046963197106</v>
      </c>
    </row>
    <row r="43" spans="1:157" ht="15" outlineLevel="2">
      <c r="A43" s="335">
        <v>4</v>
      </c>
      <c r="B43" s="336" t="s">
        <v>535</v>
      </c>
      <c r="C43" s="335" t="s">
        <v>575</v>
      </c>
      <c r="D43" s="305">
        <v>199</v>
      </c>
      <c r="E43" s="305">
        <v>205</v>
      </c>
      <c r="F43" s="305">
        <v>208</v>
      </c>
      <c r="G43" s="305">
        <v>193</v>
      </c>
      <c r="H43" s="305">
        <v>187</v>
      </c>
      <c r="I43" s="305">
        <v>190</v>
      </c>
      <c r="J43" s="305">
        <v>185</v>
      </c>
      <c r="K43" s="305">
        <v>177</v>
      </c>
      <c r="L43" s="305">
        <v>171</v>
      </c>
      <c r="M43" s="305">
        <v>174</v>
      </c>
      <c r="N43" s="305">
        <v>176</v>
      </c>
      <c r="O43" s="305">
        <v>179</v>
      </c>
      <c r="P43" s="305">
        <v>171</v>
      </c>
      <c r="Q43" s="305">
        <v>164</v>
      </c>
      <c r="R43" s="305">
        <v>196</v>
      </c>
      <c r="S43" s="305">
        <v>186</v>
      </c>
      <c r="T43" s="305">
        <v>187</v>
      </c>
      <c r="U43" s="305">
        <v>205</v>
      </c>
      <c r="V43" s="305">
        <v>195</v>
      </c>
      <c r="W43" s="305">
        <v>209</v>
      </c>
      <c r="X43" s="305">
        <v>218</v>
      </c>
      <c r="Y43" s="305">
        <v>223</v>
      </c>
      <c r="Z43" s="305">
        <v>209</v>
      </c>
      <c r="AA43" s="305">
        <v>205</v>
      </c>
      <c r="AB43" s="305">
        <v>210</v>
      </c>
      <c r="AC43" s="305">
        <v>214</v>
      </c>
      <c r="AD43" s="305">
        <v>209</v>
      </c>
      <c r="AE43" s="305">
        <v>199</v>
      </c>
      <c r="AF43" s="305">
        <v>196</v>
      </c>
      <c r="AG43" s="305">
        <v>192</v>
      </c>
      <c r="AH43" s="305">
        <v>208</v>
      </c>
      <c r="AI43" s="305">
        <v>223</v>
      </c>
      <c r="AJ43" s="305">
        <v>230</v>
      </c>
      <c r="AK43" s="305">
        <v>230</v>
      </c>
      <c r="AL43" s="305">
        <v>216</v>
      </c>
      <c r="AM43" s="305">
        <v>296</v>
      </c>
      <c r="AN43" s="305">
        <v>491</v>
      </c>
      <c r="AO43" s="305">
        <v>497</v>
      </c>
      <c r="AP43" s="305">
        <v>490</v>
      </c>
      <c r="AQ43" s="305">
        <v>481</v>
      </c>
      <c r="AR43" s="305">
        <v>589</v>
      </c>
      <c r="AS43" s="305">
        <v>782</v>
      </c>
      <c r="AT43" s="305">
        <v>870</v>
      </c>
      <c r="AU43" s="305">
        <v>855</v>
      </c>
      <c r="AV43" s="305">
        <v>745</v>
      </c>
      <c r="AW43" s="305">
        <v>690</v>
      </c>
      <c r="AX43" s="305">
        <v>640</v>
      </c>
      <c r="AY43" s="305">
        <v>603</v>
      </c>
      <c r="AZ43" s="305">
        <v>573</v>
      </c>
      <c r="BA43" s="305">
        <v>534</v>
      </c>
      <c r="BB43" s="305">
        <v>505</v>
      </c>
      <c r="BC43" s="305">
        <v>463</v>
      </c>
      <c r="BD43" s="305">
        <v>446</v>
      </c>
      <c r="BE43" s="305">
        <v>427</v>
      </c>
      <c r="BF43" s="305">
        <v>420</v>
      </c>
      <c r="BG43" s="305">
        <v>404</v>
      </c>
      <c r="BH43" s="305">
        <v>396</v>
      </c>
      <c r="BI43" s="305">
        <v>382</v>
      </c>
      <c r="BJ43" s="305">
        <v>362</v>
      </c>
      <c r="BK43" s="305">
        <v>358</v>
      </c>
      <c r="BL43" s="201">
        <v>356</v>
      </c>
      <c r="BM43" s="201">
        <v>358</v>
      </c>
      <c r="BN43" s="201">
        <v>367</v>
      </c>
      <c r="BO43" s="201">
        <v>355</v>
      </c>
      <c r="BP43" s="201">
        <v>350</v>
      </c>
      <c r="BQ43" s="201">
        <v>343</v>
      </c>
      <c r="BR43" s="201">
        <v>345</v>
      </c>
      <c r="BS43" s="201">
        <v>331</v>
      </c>
      <c r="BT43" s="201">
        <v>334</v>
      </c>
      <c r="BU43" s="201">
        <v>334</v>
      </c>
      <c r="BV43" s="201">
        <v>326</v>
      </c>
      <c r="BW43" s="201">
        <v>309</v>
      </c>
      <c r="BX43" s="305">
        <v>268</v>
      </c>
      <c r="BY43" s="305">
        <v>291</v>
      </c>
      <c r="BZ43" s="305">
        <v>310</v>
      </c>
      <c r="CA43" s="305">
        <v>316</v>
      </c>
      <c r="CB43" s="305">
        <v>315</v>
      </c>
      <c r="CC43" s="305">
        <v>315</v>
      </c>
      <c r="CD43" s="305">
        <v>311</v>
      </c>
      <c r="CE43" s="305">
        <v>302</v>
      </c>
      <c r="CF43" s="305">
        <v>288</v>
      </c>
      <c r="CG43" s="305">
        <v>289</v>
      </c>
      <c r="CH43" s="305">
        <v>297</v>
      </c>
      <c r="CI43" s="305">
        <v>280</v>
      </c>
      <c r="CJ43" s="201">
        <v>279</v>
      </c>
      <c r="CK43" s="201">
        <v>285</v>
      </c>
      <c r="CL43" s="201">
        <v>269</v>
      </c>
      <c r="CM43" s="201">
        <v>269</v>
      </c>
      <c r="CN43" s="201">
        <v>271</v>
      </c>
      <c r="CO43" s="201">
        <v>267</v>
      </c>
      <c r="CP43" s="201">
        <v>263</v>
      </c>
      <c r="CQ43" s="201">
        <v>268</v>
      </c>
      <c r="CR43" s="201">
        <v>268</v>
      </c>
      <c r="CS43" s="201">
        <v>269</v>
      </c>
      <c r="CT43" s="201">
        <v>278</v>
      </c>
      <c r="CU43" s="201">
        <v>266</v>
      </c>
      <c r="CV43" s="305">
        <v>243</v>
      </c>
      <c r="CW43" s="305">
        <v>253</v>
      </c>
      <c r="CX43" s="305">
        <v>256</v>
      </c>
      <c r="CY43" s="305">
        <v>257</v>
      </c>
      <c r="CZ43" s="305">
        <v>267</v>
      </c>
      <c r="DA43" s="305">
        <v>279</v>
      </c>
      <c r="DB43" s="305">
        <v>294</v>
      </c>
      <c r="DC43" s="305">
        <v>300</v>
      </c>
      <c r="DD43" s="305">
        <v>320</v>
      </c>
      <c r="DE43" s="305">
        <v>328</v>
      </c>
      <c r="DF43" s="305">
        <v>327</v>
      </c>
      <c r="DG43" s="305">
        <v>324</v>
      </c>
      <c r="DH43" s="201">
        <v>309</v>
      </c>
      <c r="DI43" s="201">
        <v>330</v>
      </c>
      <c r="DJ43" s="201">
        <v>334</v>
      </c>
      <c r="DK43" s="201">
        <v>336</v>
      </c>
      <c r="DL43" s="201">
        <v>353</v>
      </c>
      <c r="DM43" s="201">
        <v>356</v>
      </c>
      <c r="DN43" s="201">
        <v>314</v>
      </c>
      <c r="DO43" s="201">
        <v>320</v>
      </c>
      <c r="DP43" s="201">
        <v>323</v>
      </c>
      <c r="DQ43" s="201">
        <v>326</v>
      </c>
      <c r="DR43" s="201">
        <v>332</v>
      </c>
      <c r="DS43" s="201">
        <v>315</v>
      </c>
      <c r="DT43" s="305">
        <v>305</v>
      </c>
      <c r="DU43" s="305">
        <v>330</v>
      </c>
      <c r="DV43" s="305">
        <v>341</v>
      </c>
      <c r="DW43" s="305">
        <v>352</v>
      </c>
      <c r="DX43" s="305">
        <v>355</v>
      </c>
      <c r="DY43" s="305">
        <v>342</v>
      </c>
      <c r="DZ43" s="305">
        <v>341</v>
      </c>
      <c r="EA43" s="305">
        <v>327</v>
      </c>
      <c r="EB43" s="305">
        <v>318</v>
      </c>
      <c r="EC43" s="305">
        <v>308</v>
      </c>
      <c r="ED43" s="305">
        <v>308</v>
      </c>
      <c r="EE43" s="305">
        <v>302</v>
      </c>
      <c r="EF43" s="201">
        <v>309</v>
      </c>
      <c r="EG43" s="201">
        <v>334</v>
      </c>
      <c r="EH43" s="201">
        <v>340</v>
      </c>
      <c r="EI43" s="201">
        <v>340</v>
      </c>
      <c r="EJ43" s="201">
        <v>339</v>
      </c>
      <c r="EK43" s="201">
        <v>337</v>
      </c>
      <c r="EL43" s="201">
        <v>321</v>
      </c>
      <c r="EM43" s="201">
        <v>322</v>
      </c>
      <c r="EN43" s="201">
        <v>319</v>
      </c>
      <c r="EO43" s="201">
        <v>325</v>
      </c>
      <c r="EP43" s="201">
        <v>339</v>
      </c>
      <c r="EQ43" s="201">
        <v>323</v>
      </c>
      <c r="ER43" s="201">
        <v>273</v>
      </c>
      <c r="ES43" s="201">
        <v>281</v>
      </c>
      <c r="ET43" s="201">
        <v>310</v>
      </c>
      <c r="EU43" s="201">
        <v>325</v>
      </c>
      <c r="EV43" s="201">
        <v>318</v>
      </c>
      <c r="EW43" s="201">
        <v>325</v>
      </c>
      <c r="EX43" s="315">
        <v>7</v>
      </c>
      <c r="EY43" s="316">
        <v>102.201257861635</v>
      </c>
      <c r="EZ43" s="315">
        <v>2</v>
      </c>
      <c r="FA43" s="316">
        <v>100.61919504644</v>
      </c>
    </row>
    <row r="44" spans="1:157" ht="15" outlineLevel="2">
      <c r="A44" s="335">
        <v>42</v>
      </c>
      <c r="B44" s="336" t="s">
        <v>535</v>
      </c>
      <c r="C44" s="335" t="s">
        <v>576</v>
      </c>
      <c r="D44" s="305">
        <v>7462</v>
      </c>
      <c r="E44" s="305">
        <v>7568</v>
      </c>
      <c r="F44" s="305">
        <v>7642</v>
      </c>
      <c r="G44" s="305">
        <v>7674</v>
      </c>
      <c r="H44" s="305">
        <v>7740</v>
      </c>
      <c r="I44" s="305">
        <v>7841</v>
      </c>
      <c r="J44" s="305">
        <v>7814</v>
      </c>
      <c r="K44" s="305">
        <v>7927</v>
      </c>
      <c r="L44" s="305">
        <v>7920</v>
      </c>
      <c r="M44" s="305">
        <v>7863</v>
      </c>
      <c r="N44" s="305">
        <v>7852</v>
      </c>
      <c r="O44" s="305">
        <v>7844</v>
      </c>
      <c r="P44" s="305">
        <v>7668</v>
      </c>
      <c r="Q44" s="305">
        <v>6779</v>
      </c>
      <c r="R44" s="305">
        <v>7720</v>
      </c>
      <c r="S44" s="305">
        <v>7891</v>
      </c>
      <c r="T44" s="305">
        <v>7740</v>
      </c>
      <c r="U44" s="305">
        <v>8395</v>
      </c>
      <c r="V44" s="305">
        <v>8543</v>
      </c>
      <c r="W44" s="305">
        <v>8869</v>
      </c>
      <c r="X44" s="305">
        <v>8960</v>
      </c>
      <c r="Y44" s="305">
        <v>9235</v>
      </c>
      <c r="Z44" s="305">
        <v>8982</v>
      </c>
      <c r="AA44" s="305">
        <v>8747</v>
      </c>
      <c r="AB44" s="305">
        <v>8504</v>
      </c>
      <c r="AC44" s="305">
        <v>8361</v>
      </c>
      <c r="AD44" s="305">
        <v>8564</v>
      </c>
      <c r="AE44" s="305">
        <v>8710</v>
      </c>
      <c r="AF44" s="305">
        <v>8761</v>
      </c>
      <c r="AG44" s="305">
        <v>9081</v>
      </c>
      <c r="AH44" s="305">
        <v>9452</v>
      </c>
      <c r="AI44" s="305">
        <v>9678</v>
      </c>
      <c r="AJ44" s="305">
        <v>9817</v>
      </c>
      <c r="AK44" s="305">
        <v>9820</v>
      </c>
      <c r="AL44" s="305">
        <v>9223</v>
      </c>
      <c r="AM44" s="305">
        <v>9340</v>
      </c>
      <c r="AN44" s="305">
        <v>9222</v>
      </c>
      <c r="AO44" s="305">
        <v>8754</v>
      </c>
      <c r="AP44" s="305">
        <v>8920</v>
      </c>
      <c r="AQ44" s="305">
        <v>9387</v>
      </c>
      <c r="AR44" s="305">
        <v>9341</v>
      </c>
      <c r="AS44" s="305">
        <v>9725</v>
      </c>
      <c r="AT44" s="305">
        <v>9678</v>
      </c>
      <c r="AU44" s="305">
        <v>9656</v>
      </c>
      <c r="AV44" s="305">
        <v>9701</v>
      </c>
      <c r="AW44" s="305">
        <v>9816</v>
      </c>
      <c r="AX44" s="305">
        <v>9744</v>
      </c>
      <c r="AY44" s="305">
        <v>9820</v>
      </c>
      <c r="AZ44" s="305">
        <v>9750</v>
      </c>
      <c r="BA44" s="305">
        <v>9783</v>
      </c>
      <c r="BB44" s="305">
        <v>9815</v>
      </c>
      <c r="BC44" s="305">
        <v>9641</v>
      </c>
      <c r="BD44" s="305">
        <v>9629</v>
      </c>
      <c r="BE44" s="305">
        <v>9625</v>
      </c>
      <c r="BF44" s="305">
        <v>9740</v>
      </c>
      <c r="BG44" s="305">
        <v>9959</v>
      </c>
      <c r="BH44" s="305">
        <v>9264</v>
      </c>
      <c r="BI44" s="305">
        <v>9154</v>
      </c>
      <c r="BJ44" s="305">
        <v>8988</v>
      </c>
      <c r="BK44" s="305">
        <v>9110</v>
      </c>
      <c r="BL44" s="201">
        <v>8849</v>
      </c>
      <c r="BM44" s="201">
        <v>8817</v>
      </c>
      <c r="BN44" s="201">
        <v>8895</v>
      </c>
      <c r="BO44" s="201">
        <v>8912</v>
      </c>
      <c r="BP44" s="201">
        <v>8785</v>
      </c>
      <c r="BQ44" s="201">
        <v>8784</v>
      </c>
      <c r="BR44" s="201">
        <v>8751</v>
      </c>
      <c r="BS44" s="201">
        <v>8817</v>
      </c>
      <c r="BT44" s="201">
        <v>8901</v>
      </c>
      <c r="BU44" s="201">
        <v>8953</v>
      </c>
      <c r="BV44" s="201">
        <v>8935</v>
      </c>
      <c r="BW44" s="201">
        <v>8902</v>
      </c>
      <c r="BX44" s="305">
        <v>8737</v>
      </c>
      <c r="BY44" s="305">
        <v>8637</v>
      </c>
      <c r="BZ44" s="305">
        <v>8611</v>
      </c>
      <c r="CA44" s="305">
        <v>8607</v>
      </c>
      <c r="CB44" s="305">
        <v>8507</v>
      </c>
      <c r="CC44" s="305">
        <v>8488</v>
      </c>
      <c r="CD44" s="305">
        <v>8546</v>
      </c>
      <c r="CE44" s="305">
        <v>8488</v>
      </c>
      <c r="CF44" s="305">
        <v>8547</v>
      </c>
      <c r="CG44" s="305">
        <v>8735</v>
      </c>
      <c r="CH44" s="305">
        <v>8754</v>
      </c>
      <c r="CI44" s="305">
        <v>8765</v>
      </c>
      <c r="CJ44" s="201">
        <v>8702</v>
      </c>
      <c r="CK44" s="201">
        <v>8542</v>
      </c>
      <c r="CL44" s="201">
        <v>8474</v>
      </c>
      <c r="CM44" s="201">
        <v>8409</v>
      </c>
      <c r="CN44" s="201">
        <v>8239</v>
      </c>
      <c r="CO44" s="201">
        <v>8150</v>
      </c>
      <c r="CP44" s="201">
        <v>8126</v>
      </c>
      <c r="CQ44" s="201">
        <v>8360</v>
      </c>
      <c r="CR44" s="201">
        <v>8459</v>
      </c>
      <c r="CS44" s="201">
        <v>8487</v>
      </c>
      <c r="CT44" s="201">
        <v>8658</v>
      </c>
      <c r="CU44" s="201">
        <v>8840</v>
      </c>
      <c r="CV44" s="305">
        <v>8769</v>
      </c>
      <c r="CW44" s="305">
        <v>8802</v>
      </c>
      <c r="CX44" s="305">
        <v>8957</v>
      </c>
      <c r="CY44" s="305">
        <v>8953</v>
      </c>
      <c r="CZ44" s="305">
        <v>9016</v>
      </c>
      <c r="DA44" s="305">
        <v>9063</v>
      </c>
      <c r="DB44" s="305">
        <v>8988</v>
      </c>
      <c r="DC44" s="305">
        <v>8981</v>
      </c>
      <c r="DD44" s="305">
        <v>8920</v>
      </c>
      <c r="DE44" s="305">
        <v>8987</v>
      </c>
      <c r="DF44" s="305">
        <v>9012</v>
      </c>
      <c r="DG44" s="305">
        <v>9067</v>
      </c>
      <c r="DH44" s="201">
        <v>9032</v>
      </c>
      <c r="DI44" s="201">
        <v>9083</v>
      </c>
      <c r="DJ44" s="201">
        <v>9228</v>
      </c>
      <c r="DK44" s="201">
        <v>9269</v>
      </c>
      <c r="DL44" s="201">
        <v>9271</v>
      </c>
      <c r="DM44" s="201">
        <v>9255</v>
      </c>
      <c r="DN44" s="201">
        <v>8351</v>
      </c>
      <c r="DO44" s="201">
        <v>8443</v>
      </c>
      <c r="DP44" s="201">
        <v>8641</v>
      </c>
      <c r="DQ44" s="201">
        <v>8632</v>
      </c>
      <c r="DR44" s="201">
        <v>8681</v>
      </c>
      <c r="DS44" s="201">
        <v>8686</v>
      </c>
      <c r="DT44" s="305">
        <v>8530</v>
      </c>
      <c r="DU44" s="305">
        <v>8577</v>
      </c>
      <c r="DV44" s="305">
        <v>8861</v>
      </c>
      <c r="DW44" s="305">
        <v>8953</v>
      </c>
      <c r="DX44" s="305">
        <v>9010</v>
      </c>
      <c r="DY44" s="305">
        <v>8987</v>
      </c>
      <c r="DZ44" s="305">
        <v>9039</v>
      </c>
      <c r="EA44" s="305">
        <v>9078</v>
      </c>
      <c r="EB44" s="305">
        <v>9075</v>
      </c>
      <c r="EC44" s="305">
        <v>9003</v>
      </c>
      <c r="ED44" s="305">
        <v>9028</v>
      </c>
      <c r="EE44" s="305">
        <v>8971</v>
      </c>
      <c r="EF44" s="201">
        <v>8837</v>
      </c>
      <c r="EG44" s="201">
        <v>8865</v>
      </c>
      <c r="EH44" s="201">
        <v>8872</v>
      </c>
      <c r="EI44" s="201">
        <v>8865</v>
      </c>
      <c r="EJ44" s="201">
        <v>8964</v>
      </c>
      <c r="EK44" s="201">
        <v>8991</v>
      </c>
      <c r="EL44" s="201">
        <v>8973</v>
      </c>
      <c r="EM44" s="201">
        <v>8970</v>
      </c>
      <c r="EN44" s="201">
        <v>9037</v>
      </c>
      <c r="EO44" s="201">
        <v>8998</v>
      </c>
      <c r="EP44" s="201">
        <v>9044</v>
      </c>
      <c r="EQ44" s="201">
        <v>9034</v>
      </c>
      <c r="ER44" s="201">
        <v>8763</v>
      </c>
      <c r="ES44" s="201">
        <v>8749</v>
      </c>
      <c r="ET44" s="201">
        <v>8831</v>
      </c>
      <c r="EU44" s="201">
        <v>8967</v>
      </c>
      <c r="EV44" s="201">
        <v>8981</v>
      </c>
      <c r="EW44" s="201">
        <v>8931</v>
      </c>
      <c r="EX44" s="315">
        <v>-50</v>
      </c>
      <c r="EY44" s="316">
        <v>99.443269123705605</v>
      </c>
      <c r="EZ44" s="315">
        <v>-103</v>
      </c>
      <c r="FA44" s="316">
        <v>98.859862740757094</v>
      </c>
    </row>
    <row r="45" spans="1:157" ht="15" outlineLevel="2">
      <c r="A45" s="335">
        <v>44</v>
      </c>
      <c r="B45" s="336" t="s">
        <v>535</v>
      </c>
      <c r="C45" s="335" t="s">
        <v>577</v>
      </c>
      <c r="D45" s="305">
        <v>1080</v>
      </c>
      <c r="E45" s="305">
        <v>1090</v>
      </c>
      <c r="F45" s="305">
        <v>1097</v>
      </c>
      <c r="G45" s="305">
        <v>1123</v>
      </c>
      <c r="H45" s="305">
        <v>1133</v>
      </c>
      <c r="I45" s="305">
        <v>1118</v>
      </c>
      <c r="J45" s="305">
        <v>1117</v>
      </c>
      <c r="K45" s="305">
        <v>1133</v>
      </c>
      <c r="L45" s="305">
        <v>1173</v>
      </c>
      <c r="M45" s="305">
        <v>1131</v>
      </c>
      <c r="N45" s="305">
        <v>1156</v>
      </c>
      <c r="O45" s="305">
        <v>1157</v>
      </c>
      <c r="P45" s="305">
        <v>1139</v>
      </c>
      <c r="Q45" s="305">
        <v>1178</v>
      </c>
      <c r="R45" s="305">
        <v>1185</v>
      </c>
      <c r="S45" s="305">
        <v>1166</v>
      </c>
      <c r="T45" s="305">
        <v>1133</v>
      </c>
      <c r="U45" s="305">
        <v>1214</v>
      </c>
      <c r="V45" s="305">
        <v>1219</v>
      </c>
      <c r="W45" s="305">
        <v>1263</v>
      </c>
      <c r="X45" s="305">
        <v>1259</v>
      </c>
      <c r="Y45" s="305">
        <v>1289</v>
      </c>
      <c r="Z45" s="305">
        <v>1223</v>
      </c>
      <c r="AA45" s="305">
        <v>1166</v>
      </c>
      <c r="AB45" s="305">
        <v>1153</v>
      </c>
      <c r="AC45" s="305">
        <v>1125</v>
      </c>
      <c r="AD45" s="305">
        <v>1133</v>
      </c>
      <c r="AE45" s="305">
        <v>1177</v>
      </c>
      <c r="AF45" s="305">
        <v>1167</v>
      </c>
      <c r="AG45" s="305">
        <v>1178</v>
      </c>
      <c r="AH45" s="305">
        <v>1299</v>
      </c>
      <c r="AI45" s="305">
        <v>1333</v>
      </c>
      <c r="AJ45" s="305">
        <v>1346</v>
      </c>
      <c r="AK45" s="305">
        <v>1326</v>
      </c>
      <c r="AL45" s="305">
        <v>1213</v>
      </c>
      <c r="AM45" s="305">
        <v>1208</v>
      </c>
      <c r="AN45" s="305">
        <v>1198</v>
      </c>
      <c r="AO45" s="305">
        <v>1093</v>
      </c>
      <c r="AP45" s="305">
        <v>1107</v>
      </c>
      <c r="AQ45" s="305">
        <v>1220</v>
      </c>
      <c r="AR45" s="305">
        <v>1241</v>
      </c>
      <c r="AS45" s="305">
        <v>1286</v>
      </c>
      <c r="AT45" s="305">
        <v>1310</v>
      </c>
      <c r="AU45" s="305">
        <v>1309</v>
      </c>
      <c r="AV45" s="305">
        <v>1311</v>
      </c>
      <c r="AW45" s="305">
        <v>1298</v>
      </c>
      <c r="AX45" s="305">
        <v>1286</v>
      </c>
      <c r="AY45" s="305">
        <v>1245</v>
      </c>
      <c r="AZ45" s="305">
        <v>1227</v>
      </c>
      <c r="BA45" s="305">
        <v>1225</v>
      </c>
      <c r="BB45" s="305">
        <v>1214</v>
      </c>
      <c r="BC45" s="305">
        <v>1194</v>
      </c>
      <c r="BD45" s="305">
        <v>1214</v>
      </c>
      <c r="BE45" s="305">
        <v>1293</v>
      </c>
      <c r="BF45" s="305">
        <v>1314</v>
      </c>
      <c r="BG45" s="305">
        <v>1304</v>
      </c>
      <c r="BH45" s="305">
        <v>1321</v>
      </c>
      <c r="BI45" s="305">
        <v>1297</v>
      </c>
      <c r="BJ45" s="305">
        <v>1174</v>
      </c>
      <c r="BK45" s="305">
        <v>1194</v>
      </c>
      <c r="BL45" s="201">
        <v>1190</v>
      </c>
      <c r="BM45" s="201">
        <v>1203</v>
      </c>
      <c r="BN45" s="201">
        <v>1221</v>
      </c>
      <c r="BO45" s="201">
        <v>1242</v>
      </c>
      <c r="BP45" s="201">
        <v>1228</v>
      </c>
      <c r="BQ45" s="201">
        <v>1252</v>
      </c>
      <c r="BR45" s="201">
        <v>1183</v>
      </c>
      <c r="BS45" s="201">
        <v>1213</v>
      </c>
      <c r="BT45" s="201">
        <v>1236</v>
      </c>
      <c r="BU45" s="201">
        <v>1212</v>
      </c>
      <c r="BV45" s="201">
        <v>1208</v>
      </c>
      <c r="BW45" s="201">
        <v>1160</v>
      </c>
      <c r="BX45" s="305">
        <v>1101</v>
      </c>
      <c r="BY45" s="305">
        <v>1109</v>
      </c>
      <c r="BZ45" s="305">
        <v>1132</v>
      </c>
      <c r="CA45" s="305">
        <v>1129</v>
      </c>
      <c r="CB45" s="305">
        <v>1153</v>
      </c>
      <c r="CC45" s="305">
        <v>1188</v>
      </c>
      <c r="CD45" s="305">
        <v>1216</v>
      </c>
      <c r="CE45" s="305">
        <v>1228</v>
      </c>
      <c r="CF45" s="305">
        <v>1204</v>
      </c>
      <c r="CG45" s="305">
        <v>1210</v>
      </c>
      <c r="CH45" s="305">
        <v>1208</v>
      </c>
      <c r="CI45" s="305">
        <v>1187</v>
      </c>
      <c r="CJ45" s="201">
        <v>1134</v>
      </c>
      <c r="CK45" s="201">
        <v>1126</v>
      </c>
      <c r="CL45" s="201">
        <v>1127</v>
      </c>
      <c r="CM45" s="201">
        <v>1123</v>
      </c>
      <c r="CN45" s="201">
        <v>1101</v>
      </c>
      <c r="CO45" s="201">
        <v>1141</v>
      </c>
      <c r="CP45" s="201">
        <v>1135</v>
      </c>
      <c r="CQ45" s="201">
        <v>1156</v>
      </c>
      <c r="CR45" s="201">
        <v>1172</v>
      </c>
      <c r="CS45" s="201">
        <v>1175</v>
      </c>
      <c r="CT45" s="201">
        <v>1211</v>
      </c>
      <c r="CU45" s="201">
        <v>1214</v>
      </c>
      <c r="CV45" s="305">
        <v>1222</v>
      </c>
      <c r="CW45" s="305">
        <v>1243</v>
      </c>
      <c r="CX45" s="305">
        <v>1273</v>
      </c>
      <c r="CY45" s="305">
        <v>1303</v>
      </c>
      <c r="CZ45" s="305">
        <v>1358</v>
      </c>
      <c r="DA45" s="305">
        <v>1362</v>
      </c>
      <c r="DB45" s="305">
        <v>1365</v>
      </c>
      <c r="DC45" s="305">
        <v>1376</v>
      </c>
      <c r="DD45" s="305">
        <v>1411</v>
      </c>
      <c r="DE45" s="305">
        <v>1409</v>
      </c>
      <c r="DF45" s="305">
        <v>1397</v>
      </c>
      <c r="DG45" s="305">
        <v>1379</v>
      </c>
      <c r="DH45" s="201">
        <v>1351</v>
      </c>
      <c r="DI45" s="201">
        <v>1365</v>
      </c>
      <c r="DJ45" s="201">
        <v>1423</v>
      </c>
      <c r="DK45" s="201">
        <v>1460</v>
      </c>
      <c r="DL45" s="201">
        <v>1464</v>
      </c>
      <c r="DM45" s="201">
        <v>1395</v>
      </c>
      <c r="DN45" s="201">
        <v>1356</v>
      </c>
      <c r="DO45" s="201">
        <v>1355</v>
      </c>
      <c r="DP45" s="201">
        <v>1363</v>
      </c>
      <c r="DQ45" s="201">
        <v>1371</v>
      </c>
      <c r="DR45" s="201">
        <v>1328</v>
      </c>
      <c r="DS45" s="201">
        <v>1267</v>
      </c>
      <c r="DT45" s="305">
        <v>1226</v>
      </c>
      <c r="DU45" s="305">
        <v>1239</v>
      </c>
      <c r="DV45" s="305">
        <v>1295</v>
      </c>
      <c r="DW45" s="305">
        <v>1289</v>
      </c>
      <c r="DX45" s="305">
        <v>1292</v>
      </c>
      <c r="DY45" s="305">
        <v>1311</v>
      </c>
      <c r="DZ45" s="305">
        <v>1292</v>
      </c>
      <c r="EA45" s="305">
        <v>1277</v>
      </c>
      <c r="EB45" s="305">
        <v>1275</v>
      </c>
      <c r="EC45" s="305">
        <v>1252</v>
      </c>
      <c r="ED45" s="305">
        <v>1242</v>
      </c>
      <c r="EE45" s="305">
        <v>1238</v>
      </c>
      <c r="EF45" s="201">
        <v>1217</v>
      </c>
      <c r="EG45" s="201">
        <v>1207</v>
      </c>
      <c r="EH45" s="201">
        <v>1236</v>
      </c>
      <c r="EI45" s="201">
        <v>1248</v>
      </c>
      <c r="EJ45" s="201">
        <v>1275</v>
      </c>
      <c r="EK45" s="201">
        <v>1287</v>
      </c>
      <c r="EL45" s="201">
        <v>1300</v>
      </c>
      <c r="EM45" s="201">
        <v>1271</v>
      </c>
      <c r="EN45" s="201">
        <v>1253</v>
      </c>
      <c r="EO45" s="201">
        <v>1247</v>
      </c>
      <c r="EP45" s="201">
        <v>1250</v>
      </c>
      <c r="EQ45" s="201">
        <v>1239</v>
      </c>
      <c r="ER45" s="201">
        <v>1182</v>
      </c>
      <c r="ES45" s="201">
        <v>1207</v>
      </c>
      <c r="ET45" s="201">
        <v>1229</v>
      </c>
      <c r="EU45" s="201">
        <v>1254</v>
      </c>
      <c r="EV45" s="201">
        <v>1260</v>
      </c>
      <c r="EW45" s="201">
        <v>1290</v>
      </c>
      <c r="EX45" s="315">
        <v>30</v>
      </c>
      <c r="EY45" s="316">
        <v>102.380952380952</v>
      </c>
      <c r="EZ45" s="315">
        <v>51</v>
      </c>
      <c r="FA45" s="316">
        <v>104.116222760291</v>
      </c>
    </row>
    <row r="46" spans="1:157" ht="15" outlineLevel="2">
      <c r="A46" s="335">
        <v>59</v>
      </c>
      <c r="B46" s="336" t="s">
        <v>535</v>
      </c>
      <c r="C46" s="335" t="s">
        <v>374</v>
      </c>
      <c r="D46" s="305">
        <v>1321</v>
      </c>
      <c r="E46" s="305">
        <v>1294</v>
      </c>
      <c r="F46" s="305">
        <v>1265</v>
      </c>
      <c r="G46" s="305">
        <v>1221</v>
      </c>
      <c r="H46" s="305">
        <v>1264</v>
      </c>
      <c r="I46" s="305">
        <v>1244</v>
      </c>
      <c r="J46" s="305">
        <v>1184</v>
      </c>
      <c r="K46" s="305">
        <v>1135</v>
      </c>
      <c r="L46" s="305">
        <v>1100</v>
      </c>
      <c r="M46" s="305">
        <v>1101</v>
      </c>
      <c r="N46" s="305">
        <v>1133</v>
      </c>
      <c r="O46" s="305">
        <v>1146</v>
      </c>
      <c r="P46" s="305">
        <v>1141</v>
      </c>
      <c r="Q46" s="305">
        <v>1005</v>
      </c>
      <c r="R46" s="305">
        <v>1036</v>
      </c>
      <c r="S46" s="305">
        <v>1044</v>
      </c>
      <c r="T46" s="305">
        <v>1264</v>
      </c>
      <c r="U46" s="305">
        <v>830</v>
      </c>
      <c r="V46" s="305">
        <v>820</v>
      </c>
      <c r="W46" s="305">
        <v>864</v>
      </c>
      <c r="X46" s="305">
        <v>902</v>
      </c>
      <c r="Y46" s="305">
        <v>919</v>
      </c>
      <c r="Z46" s="305">
        <v>889</v>
      </c>
      <c r="AA46" s="305">
        <v>874</v>
      </c>
      <c r="AB46" s="305">
        <v>904</v>
      </c>
      <c r="AC46" s="305">
        <v>891</v>
      </c>
      <c r="AD46" s="305">
        <v>902</v>
      </c>
      <c r="AE46" s="305">
        <v>827</v>
      </c>
      <c r="AF46" s="305">
        <v>893</v>
      </c>
      <c r="AG46" s="305">
        <v>891</v>
      </c>
      <c r="AH46" s="305">
        <v>901</v>
      </c>
      <c r="AI46" s="305">
        <v>888</v>
      </c>
      <c r="AJ46" s="305">
        <v>771</v>
      </c>
      <c r="AK46" s="305">
        <v>765</v>
      </c>
      <c r="AL46" s="305">
        <v>748</v>
      </c>
      <c r="AM46" s="305">
        <v>2655</v>
      </c>
      <c r="AN46" s="305">
        <v>7147</v>
      </c>
      <c r="AO46" s="305">
        <v>7291</v>
      </c>
      <c r="AP46" s="305">
        <v>7059</v>
      </c>
      <c r="AQ46" s="305">
        <v>6833</v>
      </c>
      <c r="AR46" s="305">
        <v>6625</v>
      </c>
      <c r="AS46" s="305">
        <v>7531</v>
      </c>
      <c r="AT46" s="305">
        <v>7478</v>
      </c>
      <c r="AU46" s="305">
        <v>7193</v>
      </c>
      <c r="AV46" s="305">
        <v>6786</v>
      </c>
      <c r="AW46" s="305">
        <v>6440</v>
      </c>
      <c r="AX46" s="305">
        <v>6152</v>
      </c>
      <c r="AY46" s="305">
        <v>5857</v>
      </c>
      <c r="AZ46" s="305">
        <v>4768</v>
      </c>
      <c r="BA46" s="305">
        <v>3682</v>
      </c>
      <c r="BB46" s="305">
        <v>2673</v>
      </c>
      <c r="BC46" s="305">
        <v>1669</v>
      </c>
      <c r="BD46" s="305">
        <v>1575</v>
      </c>
      <c r="BE46" s="305">
        <v>1510</v>
      </c>
      <c r="BF46" s="305">
        <v>1446</v>
      </c>
      <c r="BG46" s="305">
        <v>1387</v>
      </c>
      <c r="BH46" s="305">
        <v>1319</v>
      </c>
      <c r="BI46" s="305">
        <v>1252</v>
      </c>
      <c r="BJ46" s="305">
        <v>1172</v>
      </c>
      <c r="BK46" s="305">
        <v>1164</v>
      </c>
      <c r="BL46" s="201">
        <v>1163</v>
      </c>
      <c r="BM46" s="201">
        <v>1135</v>
      </c>
      <c r="BN46" s="201">
        <v>1061</v>
      </c>
      <c r="BO46" s="201">
        <v>1042</v>
      </c>
      <c r="BP46" s="201">
        <v>1192</v>
      </c>
      <c r="BQ46" s="201">
        <v>1213</v>
      </c>
      <c r="BR46" s="201">
        <v>1231</v>
      </c>
      <c r="BS46" s="201">
        <v>1252</v>
      </c>
      <c r="BT46" s="201">
        <v>1250</v>
      </c>
      <c r="BU46" s="201">
        <v>1260</v>
      </c>
      <c r="BV46" s="201">
        <v>1215</v>
      </c>
      <c r="BW46" s="201">
        <v>1181</v>
      </c>
      <c r="BX46" s="305">
        <v>1193</v>
      </c>
      <c r="BY46" s="305">
        <v>1176</v>
      </c>
      <c r="BZ46" s="305">
        <v>1293</v>
      </c>
      <c r="CA46" s="305">
        <v>1331</v>
      </c>
      <c r="CB46" s="305">
        <v>1256</v>
      </c>
      <c r="CC46" s="305">
        <v>1170</v>
      </c>
      <c r="CD46" s="305">
        <v>1117</v>
      </c>
      <c r="CE46" s="305">
        <v>1058</v>
      </c>
      <c r="CF46" s="305">
        <v>1019</v>
      </c>
      <c r="CG46" s="305">
        <v>981</v>
      </c>
      <c r="CH46" s="305">
        <v>915</v>
      </c>
      <c r="CI46" s="305">
        <v>891</v>
      </c>
      <c r="CJ46" s="201">
        <v>839</v>
      </c>
      <c r="CK46" s="201">
        <v>829</v>
      </c>
      <c r="CL46" s="201">
        <v>837</v>
      </c>
      <c r="CM46" s="201">
        <v>1040</v>
      </c>
      <c r="CN46" s="201">
        <v>996</v>
      </c>
      <c r="CO46" s="201">
        <v>948</v>
      </c>
      <c r="CP46" s="201">
        <v>922</v>
      </c>
      <c r="CQ46" s="201">
        <v>917</v>
      </c>
      <c r="CR46" s="201">
        <v>897</v>
      </c>
      <c r="CS46" s="201">
        <v>901</v>
      </c>
      <c r="CT46" s="201">
        <v>934</v>
      </c>
      <c r="CU46" s="201">
        <v>950</v>
      </c>
      <c r="CV46" s="305">
        <v>930</v>
      </c>
      <c r="CW46" s="305">
        <v>962</v>
      </c>
      <c r="CX46" s="305">
        <v>983</v>
      </c>
      <c r="CY46" s="305">
        <v>1018</v>
      </c>
      <c r="CZ46" s="305">
        <v>1036</v>
      </c>
      <c r="DA46" s="305">
        <v>1007</v>
      </c>
      <c r="DB46" s="305">
        <v>991</v>
      </c>
      <c r="DC46" s="305">
        <v>985</v>
      </c>
      <c r="DD46" s="305">
        <v>978</v>
      </c>
      <c r="DE46" s="305">
        <v>968</v>
      </c>
      <c r="DF46" s="305">
        <v>971</v>
      </c>
      <c r="DG46" s="305">
        <v>964</v>
      </c>
      <c r="DH46" s="201">
        <v>946</v>
      </c>
      <c r="DI46" s="201">
        <v>956</v>
      </c>
      <c r="DJ46" s="201">
        <v>961</v>
      </c>
      <c r="DK46" s="201">
        <v>965</v>
      </c>
      <c r="DL46" s="201">
        <v>929</v>
      </c>
      <c r="DM46" s="201">
        <v>927</v>
      </c>
      <c r="DN46" s="201">
        <v>829</v>
      </c>
      <c r="DO46" s="201">
        <v>822</v>
      </c>
      <c r="DP46" s="201">
        <v>815</v>
      </c>
      <c r="DQ46" s="201">
        <v>797</v>
      </c>
      <c r="DR46" s="201">
        <v>788</v>
      </c>
      <c r="DS46" s="201">
        <v>805</v>
      </c>
      <c r="DT46" s="305">
        <v>770</v>
      </c>
      <c r="DU46" s="305">
        <v>780</v>
      </c>
      <c r="DV46" s="305">
        <v>804</v>
      </c>
      <c r="DW46" s="305">
        <v>788</v>
      </c>
      <c r="DX46" s="305">
        <v>784</v>
      </c>
      <c r="DY46" s="305">
        <v>779</v>
      </c>
      <c r="DZ46" s="305">
        <v>754</v>
      </c>
      <c r="EA46" s="305">
        <v>761</v>
      </c>
      <c r="EB46" s="305">
        <v>771</v>
      </c>
      <c r="EC46" s="305">
        <v>773</v>
      </c>
      <c r="ED46" s="305">
        <v>820</v>
      </c>
      <c r="EE46" s="305">
        <v>830</v>
      </c>
      <c r="EF46" s="201">
        <v>804</v>
      </c>
      <c r="EG46" s="201">
        <v>772</v>
      </c>
      <c r="EH46" s="201">
        <v>772</v>
      </c>
      <c r="EI46" s="201">
        <v>751</v>
      </c>
      <c r="EJ46" s="201">
        <v>765</v>
      </c>
      <c r="EK46" s="201">
        <v>756</v>
      </c>
      <c r="EL46" s="201">
        <v>739</v>
      </c>
      <c r="EM46" s="201">
        <v>732</v>
      </c>
      <c r="EN46" s="201">
        <v>733</v>
      </c>
      <c r="EO46" s="201">
        <v>749</v>
      </c>
      <c r="EP46" s="201">
        <v>746</v>
      </c>
      <c r="EQ46" s="201">
        <v>742</v>
      </c>
      <c r="ER46" s="201">
        <v>711</v>
      </c>
      <c r="ES46" s="201">
        <v>689</v>
      </c>
      <c r="ET46" s="201">
        <v>702</v>
      </c>
      <c r="EU46" s="201">
        <v>737</v>
      </c>
      <c r="EV46" s="201">
        <v>753</v>
      </c>
      <c r="EW46" s="201">
        <v>720</v>
      </c>
      <c r="EX46" s="315">
        <v>-33</v>
      </c>
      <c r="EY46" s="316">
        <v>95.617529880478102</v>
      </c>
      <c r="EZ46" s="315">
        <v>-22</v>
      </c>
      <c r="FA46" s="316">
        <v>97.035040431266907</v>
      </c>
    </row>
    <row r="47" spans="1:157" ht="15" outlineLevel="2">
      <c r="A47" s="335">
        <v>113</v>
      </c>
      <c r="B47" s="336" t="s">
        <v>535</v>
      </c>
      <c r="C47" s="335" t="s">
        <v>578</v>
      </c>
      <c r="D47" s="305">
        <v>1444</v>
      </c>
      <c r="E47" s="305">
        <v>1632</v>
      </c>
      <c r="F47" s="305">
        <v>1699</v>
      </c>
      <c r="G47" s="305">
        <v>1616</v>
      </c>
      <c r="H47" s="305">
        <v>1813</v>
      </c>
      <c r="I47" s="305">
        <v>1934</v>
      </c>
      <c r="J47" s="305">
        <v>1939</v>
      </c>
      <c r="K47" s="305">
        <v>1993</v>
      </c>
      <c r="L47" s="305">
        <v>1965</v>
      </c>
      <c r="M47" s="305">
        <v>2044</v>
      </c>
      <c r="N47" s="305">
        <v>2109</v>
      </c>
      <c r="O47" s="305">
        <v>2154</v>
      </c>
      <c r="P47" s="305">
        <v>1873</v>
      </c>
      <c r="Q47" s="305">
        <v>1968</v>
      </c>
      <c r="R47" s="305">
        <v>1916</v>
      </c>
      <c r="S47" s="305">
        <v>2129</v>
      </c>
      <c r="T47" s="305">
        <v>1813</v>
      </c>
      <c r="U47" s="305">
        <v>1976</v>
      </c>
      <c r="V47" s="305">
        <v>2072</v>
      </c>
      <c r="W47" s="305">
        <v>2239</v>
      </c>
      <c r="X47" s="305">
        <v>2434</v>
      </c>
      <c r="Y47" s="305">
        <v>2521</v>
      </c>
      <c r="Z47" s="305">
        <v>2355</v>
      </c>
      <c r="AA47" s="305">
        <v>2174</v>
      </c>
      <c r="AB47" s="305">
        <v>2017</v>
      </c>
      <c r="AC47" s="305">
        <v>1983</v>
      </c>
      <c r="AD47" s="305">
        <v>1992</v>
      </c>
      <c r="AE47" s="305">
        <v>2010</v>
      </c>
      <c r="AF47" s="305">
        <v>1940</v>
      </c>
      <c r="AG47" s="305">
        <v>2093</v>
      </c>
      <c r="AH47" s="305">
        <v>2370</v>
      </c>
      <c r="AI47" s="305">
        <v>2533</v>
      </c>
      <c r="AJ47" s="305">
        <v>2689</v>
      </c>
      <c r="AK47" s="305">
        <v>2682</v>
      </c>
      <c r="AL47" s="305">
        <v>2372</v>
      </c>
      <c r="AM47" s="305">
        <v>2394</v>
      </c>
      <c r="AN47" s="305">
        <v>2362</v>
      </c>
      <c r="AO47" s="305">
        <v>2146</v>
      </c>
      <c r="AP47" s="305">
        <v>2088</v>
      </c>
      <c r="AQ47" s="305">
        <v>2237</v>
      </c>
      <c r="AR47" s="305">
        <v>2168</v>
      </c>
      <c r="AS47" s="305">
        <v>2163</v>
      </c>
      <c r="AT47" s="305">
        <v>2214</v>
      </c>
      <c r="AU47" s="305">
        <v>2169</v>
      </c>
      <c r="AV47" s="305">
        <v>2127</v>
      </c>
      <c r="AW47" s="305">
        <v>2072</v>
      </c>
      <c r="AX47" s="305">
        <v>2088</v>
      </c>
      <c r="AY47" s="305">
        <v>2025</v>
      </c>
      <c r="AZ47" s="305">
        <v>2062</v>
      </c>
      <c r="BA47" s="305">
        <v>2216</v>
      </c>
      <c r="BB47" s="305">
        <v>2213</v>
      </c>
      <c r="BC47" s="305">
        <v>2044</v>
      </c>
      <c r="BD47" s="305">
        <v>1892</v>
      </c>
      <c r="BE47" s="305">
        <v>1847</v>
      </c>
      <c r="BF47" s="305">
        <v>1954</v>
      </c>
      <c r="BG47" s="305">
        <v>1915</v>
      </c>
      <c r="BH47" s="305">
        <v>1831</v>
      </c>
      <c r="BI47" s="305">
        <v>1858</v>
      </c>
      <c r="BJ47" s="305">
        <v>1847</v>
      </c>
      <c r="BK47" s="305">
        <v>1856</v>
      </c>
      <c r="BL47" s="201">
        <v>1819</v>
      </c>
      <c r="BM47" s="201">
        <v>1855</v>
      </c>
      <c r="BN47" s="201">
        <v>1873</v>
      </c>
      <c r="BO47" s="201">
        <v>1881</v>
      </c>
      <c r="BP47" s="201">
        <v>1878</v>
      </c>
      <c r="BQ47" s="201">
        <v>1914</v>
      </c>
      <c r="BR47" s="201">
        <v>1905</v>
      </c>
      <c r="BS47" s="201">
        <v>1957</v>
      </c>
      <c r="BT47" s="201">
        <v>1939</v>
      </c>
      <c r="BU47" s="201">
        <v>1954</v>
      </c>
      <c r="BV47" s="201">
        <v>1936</v>
      </c>
      <c r="BW47" s="201">
        <v>1960</v>
      </c>
      <c r="BX47" s="305">
        <v>1885</v>
      </c>
      <c r="BY47" s="305">
        <v>1873</v>
      </c>
      <c r="BZ47" s="305">
        <v>1938</v>
      </c>
      <c r="CA47" s="305">
        <v>1949</v>
      </c>
      <c r="CB47" s="305">
        <v>1989</v>
      </c>
      <c r="CC47" s="305">
        <v>2018</v>
      </c>
      <c r="CD47" s="305">
        <v>2047</v>
      </c>
      <c r="CE47" s="305">
        <v>2109</v>
      </c>
      <c r="CF47" s="305">
        <v>2034</v>
      </c>
      <c r="CG47" s="305">
        <v>2044</v>
      </c>
      <c r="CH47" s="305">
        <v>2067</v>
      </c>
      <c r="CI47" s="305">
        <v>2084</v>
      </c>
      <c r="CJ47" s="201">
        <v>2006</v>
      </c>
      <c r="CK47" s="201">
        <v>1966</v>
      </c>
      <c r="CL47" s="201">
        <v>1940</v>
      </c>
      <c r="CM47" s="201">
        <v>1882</v>
      </c>
      <c r="CN47" s="201">
        <v>1832</v>
      </c>
      <c r="CO47" s="201">
        <v>1815</v>
      </c>
      <c r="CP47" s="201">
        <v>1820</v>
      </c>
      <c r="CQ47" s="201">
        <v>1871</v>
      </c>
      <c r="CR47" s="201">
        <v>1881</v>
      </c>
      <c r="CS47" s="201">
        <v>1886</v>
      </c>
      <c r="CT47" s="201">
        <v>1898</v>
      </c>
      <c r="CU47" s="201">
        <v>1895</v>
      </c>
      <c r="CV47" s="305">
        <v>1875</v>
      </c>
      <c r="CW47" s="305">
        <v>1878</v>
      </c>
      <c r="CX47" s="305">
        <v>1940</v>
      </c>
      <c r="CY47" s="305">
        <v>1958</v>
      </c>
      <c r="CZ47" s="305">
        <v>1984</v>
      </c>
      <c r="DA47" s="305">
        <v>2017</v>
      </c>
      <c r="DB47" s="305">
        <v>1934</v>
      </c>
      <c r="DC47" s="305">
        <v>1970</v>
      </c>
      <c r="DD47" s="305">
        <v>1977</v>
      </c>
      <c r="DE47" s="305">
        <v>2001</v>
      </c>
      <c r="DF47" s="305">
        <v>2000</v>
      </c>
      <c r="DG47" s="305">
        <v>2020</v>
      </c>
      <c r="DH47" s="201">
        <v>1964</v>
      </c>
      <c r="DI47" s="201">
        <v>2035</v>
      </c>
      <c r="DJ47" s="201">
        <v>2039</v>
      </c>
      <c r="DK47" s="201">
        <v>2094</v>
      </c>
      <c r="DL47" s="201">
        <v>2086</v>
      </c>
      <c r="DM47" s="201">
        <v>2079</v>
      </c>
      <c r="DN47" s="201">
        <v>1850</v>
      </c>
      <c r="DO47" s="201">
        <v>1821</v>
      </c>
      <c r="DP47" s="201">
        <v>1853</v>
      </c>
      <c r="DQ47" s="201">
        <v>1854</v>
      </c>
      <c r="DR47" s="201">
        <v>1893</v>
      </c>
      <c r="DS47" s="201">
        <v>1869</v>
      </c>
      <c r="DT47" s="305">
        <v>1806</v>
      </c>
      <c r="DU47" s="305">
        <v>1796</v>
      </c>
      <c r="DV47" s="305">
        <v>1816</v>
      </c>
      <c r="DW47" s="305">
        <v>1839</v>
      </c>
      <c r="DX47" s="305">
        <v>1868</v>
      </c>
      <c r="DY47" s="305">
        <v>1896</v>
      </c>
      <c r="DZ47" s="305">
        <v>1866</v>
      </c>
      <c r="EA47" s="305">
        <v>1849</v>
      </c>
      <c r="EB47" s="305">
        <v>1840</v>
      </c>
      <c r="EC47" s="305">
        <v>1822</v>
      </c>
      <c r="ED47" s="305">
        <v>1821</v>
      </c>
      <c r="EE47" s="305">
        <v>1806</v>
      </c>
      <c r="EF47" s="201">
        <v>1733</v>
      </c>
      <c r="EG47" s="201">
        <v>1736</v>
      </c>
      <c r="EH47" s="201">
        <v>1784</v>
      </c>
      <c r="EI47" s="201">
        <v>1790</v>
      </c>
      <c r="EJ47" s="201">
        <v>1823</v>
      </c>
      <c r="EK47" s="201">
        <v>1838</v>
      </c>
      <c r="EL47" s="201">
        <v>1809</v>
      </c>
      <c r="EM47" s="201">
        <v>1839</v>
      </c>
      <c r="EN47" s="201">
        <v>1824</v>
      </c>
      <c r="EO47" s="201">
        <v>1821</v>
      </c>
      <c r="EP47" s="201">
        <v>1867</v>
      </c>
      <c r="EQ47" s="201">
        <v>1851</v>
      </c>
      <c r="ER47" s="201">
        <v>1740</v>
      </c>
      <c r="ES47" s="201">
        <v>1764</v>
      </c>
      <c r="ET47" s="201">
        <v>1801</v>
      </c>
      <c r="EU47" s="201">
        <v>1819</v>
      </c>
      <c r="EV47" s="201">
        <v>1836</v>
      </c>
      <c r="EW47" s="201">
        <v>1847</v>
      </c>
      <c r="EX47" s="315">
        <v>11</v>
      </c>
      <c r="EY47" s="316">
        <v>100.599128540305</v>
      </c>
      <c r="EZ47" s="315">
        <v>-4</v>
      </c>
      <c r="FA47" s="316">
        <v>99.783900594273405</v>
      </c>
    </row>
    <row r="48" spans="1:157" ht="15" outlineLevel="2">
      <c r="A48" s="335">
        <v>125</v>
      </c>
      <c r="B48" s="336" t="s">
        <v>535</v>
      </c>
      <c r="C48" s="335" t="s">
        <v>384</v>
      </c>
      <c r="D48" s="305">
        <v>500</v>
      </c>
      <c r="E48" s="305">
        <v>544</v>
      </c>
      <c r="F48" s="305">
        <v>590</v>
      </c>
      <c r="G48" s="305">
        <v>595</v>
      </c>
      <c r="H48" s="305">
        <v>603</v>
      </c>
      <c r="I48" s="305">
        <v>626</v>
      </c>
      <c r="J48" s="305">
        <v>606</v>
      </c>
      <c r="K48" s="305">
        <v>634</v>
      </c>
      <c r="L48" s="305">
        <v>648</v>
      </c>
      <c r="M48" s="305">
        <v>613</v>
      </c>
      <c r="N48" s="305">
        <v>588</v>
      </c>
      <c r="O48" s="305">
        <v>563</v>
      </c>
      <c r="P48" s="305">
        <v>464</v>
      </c>
      <c r="Q48" s="305">
        <v>516</v>
      </c>
      <c r="R48" s="305">
        <v>620</v>
      </c>
      <c r="S48" s="305">
        <v>631</v>
      </c>
      <c r="T48" s="305">
        <v>603</v>
      </c>
      <c r="U48" s="305">
        <v>596</v>
      </c>
      <c r="V48" s="305">
        <v>607</v>
      </c>
      <c r="W48" s="305">
        <v>621</v>
      </c>
      <c r="X48" s="305">
        <v>631</v>
      </c>
      <c r="Y48" s="305">
        <v>655</v>
      </c>
      <c r="Z48" s="305">
        <v>587</v>
      </c>
      <c r="AA48" s="305">
        <v>560</v>
      </c>
      <c r="AB48" s="305">
        <v>488</v>
      </c>
      <c r="AC48" s="305">
        <v>475</v>
      </c>
      <c r="AD48" s="305">
        <v>536</v>
      </c>
      <c r="AE48" s="305">
        <v>586</v>
      </c>
      <c r="AF48" s="305">
        <v>574</v>
      </c>
      <c r="AG48" s="305">
        <v>561</v>
      </c>
      <c r="AH48" s="305">
        <v>603</v>
      </c>
      <c r="AI48" s="305">
        <v>629</v>
      </c>
      <c r="AJ48" s="305">
        <v>624</v>
      </c>
      <c r="AK48" s="305">
        <v>629</v>
      </c>
      <c r="AL48" s="305">
        <v>583</v>
      </c>
      <c r="AM48" s="305">
        <v>654</v>
      </c>
      <c r="AN48" s="305">
        <v>780</v>
      </c>
      <c r="AO48" s="305">
        <v>706</v>
      </c>
      <c r="AP48" s="305">
        <v>703</v>
      </c>
      <c r="AQ48" s="305">
        <v>719</v>
      </c>
      <c r="AR48" s="305">
        <v>745</v>
      </c>
      <c r="AS48" s="305">
        <v>785</v>
      </c>
      <c r="AT48" s="305">
        <v>815</v>
      </c>
      <c r="AU48" s="305">
        <v>805</v>
      </c>
      <c r="AV48" s="305">
        <v>798</v>
      </c>
      <c r="AW48" s="305">
        <v>802</v>
      </c>
      <c r="AX48" s="305">
        <v>781</v>
      </c>
      <c r="AY48" s="305">
        <v>673</v>
      </c>
      <c r="AZ48" s="305">
        <v>626</v>
      </c>
      <c r="BA48" s="305">
        <v>573</v>
      </c>
      <c r="BB48" s="305">
        <v>574</v>
      </c>
      <c r="BC48" s="305">
        <v>544</v>
      </c>
      <c r="BD48" s="305">
        <v>559</v>
      </c>
      <c r="BE48" s="305">
        <v>572</v>
      </c>
      <c r="BF48" s="305">
        <v>556</v>
      </c>
      <c r="BG48" s="305">
        <v>539</v>
      </c>
      <c r="BH48" s="305">
        <v>563</v>
      </c>
      <c r="BI48" s="305">
        <v>540</v>
      </c>
      <c r="BJ48" s="305">
        <v>547</v>
      </c>
      <c r="BK48" s="305">
        <v>555</v>
      </c>
      <c r="BL48" s="201">
        <v>514</v>
      </c>
      <c r="BM48" s="201">
        <v>526</v>
      </c>
      <c r="BN48" s="201">
        <v>541</v>
      </c>
      <c r="BO48" s="201">
        <v>536</v>
      </c>
      <c r="BP48" s="201">
        <v>519</v>
      </c>
      <c r="BQ48" s="201">
        <v>544</v>
      </c>
      <c r="BR48" s="201">
        <v>533</v>
      </c>
      <c r="BS48" s="201">
        <v>555</v>
      </c>
      <c r="BT48" s="201">
        <v>588</v>
      </c>
      <c r="BU48" s="201">
        <v>578</v>
      </c>
      <c r="BV48" s="201">
        <v>565</v>
      </c>
      <c r="BW48" s="201">
        <v>565</v>
      </c>
      <c r="BX48" s="305">
        <v>498</v>
      </c>
      <c r="BY48" s="305">
        <v>518</v>
      </c>
      <c r="BZ48" s="305">
        <v>539</v>
      </c>
      <c r="CA48" s="305">
        <v>539</v>
      </c>
      <c r="CB48" s="305">
        <v>550</v>
      </c>
      <c r="CC48" s="305">
        <v>547</v>
      </c>
      <c r="CD48" s="305">
        <v>578</v>
      </c>
      <c r="CE48" s="305">
        <v>590</v>
      </c>
      <c r="CF48" s="305">
        <v>581</v>
      </c>
      <c r="CG48" s="305">
        <v>592</v>
      </c>
      <c r="CH48" s="305">
        <v>606</v>
      </c>
      <c r="CI48" s="305">
        <v>597</v>
      </c>
      <c r="CJ48" s="201">
        <v>532</v>
      </c>
      <c r="CK48" s="201">
        <v>523</v>
      </c>
      <c r="CL48" s="201">
        <v>564</v>
      </c>
      <c r="CM48" s="201">
        <v>608</v>
      </c>
      <c r="CN48" s="201">
        <v>638</v>
      </c>
      <c r="CO48" s="201">
        <v>636</v>
      </c>
      <c r="CP48" s="201">
        <v>645</v>
      </c>
      <c r="CQ48" s="201">
        <v>679</v>
      </c>
      <c r="CR48" s="201">
        <v>670</v>
      </c>
      <c r="CS48" s="201">
        <v>678</v>
      </c>
      <c r="CT48" s="201">
        <v>693</v>
      </c>
      <c r="CU48" s="201">
        <v>678</v>
      </c>
      <c r="CV48" s="305">
        <v>618</v>
      </c>
      <c r="CW48" s="305">
        <v>606</v>
      </c>
      <c r="CX48" s="305">
        <v>623</v>
      </c>
      <c r="CY48" s="305">
        <v>619</v>
      </c>
      <c r="CZ48" s="305">
        <v>619</v>
      </c>
      <c r="DA48" s="305">
        <v>637</v>
      </c>
      <c r="DB48" s="305">
        <v>609</v>
      </c>
      <c r="DC48" s="305">
        <v>603</v>
      </c>
      <c r="DD48" s="305">
        <v>621</v>
      </c>
      <c r="DE48" s="305">
        <v>620</v>
      </c>
      <c r="DF48" s="305">
        <v>616</v>
      </c>
      <c r="DG48" s="305">
        <v>602</v>
      </c>
      <c r="DH48" s="201">
        <v>565</v>
      </c>
      <c r="DI48" s="201">
        <v>589</v>
      </c>
      <c r="DJ48" s="201">
        <v>623</v>
      </c>
      <c r="DK48" s="201">
        <v>652</v>
      </c>
      <c r="DL48" s="201">
        <v>661</v>
      </c>
      <c r="DM48" s="201">
        <v>674</v>
      </c>
      <c r="DN48" s="201">
        <v>616</v>
      </c>
      <c r="DO48" s="201">
        <v>582</v>
      </c>
      <c r="DP48" s="201">
        <v>601</v>
      </c>
      <c r="DQ48" s="201">
        <v>609</v>
      </c>
      <c r="DR48" s="201">
        <v>622</v>
      </c>
      <c r="DS48" s="201">
        <v>612</v>
      </c>
      <c r="DT48" s="305">
        <v>553</v>
      </c>
      <c r="DU48" s="305">
        <v>558</v>
      </c>
      <c r="DV48" s="305">
        <v>610</v>
      </c>
      <c r="DW48" s="305">
        <v>622</v>
      </c>
      <c r="DX48" s="305">
        <v>623</v>
      </c>
      <c r="DY48" s="305">
        <v>617</v>
      </c>
      <c r="DZ48" s="305">
        <v>596</v>
      </c>
      <c r="EA48" s="305">
        <v>601</v>
      </c>
      <c r="EB48" s="305">
        <v>621</v>
      </c>
      <c r="EC48" s="305">
        <v>616</v>
      </c>
      <c r="ED48" s="305">
        <v>631</v>
      </c>
      <c r="EE48" s="305">
        <v>593</v>
      </c>
      <c r="EF48" s="201">
        <v>550</v>
      </c>
      <c r="EG48" s="201">
        <v>571</v>
      </c>
      <c r="EH48" s="201">
        <v>545</v>
      </c>
      <c r="EI48" s="201">
        <v>590</v>
      </c>
      <c r="EJ48" s="201">
        <v>628</v>
      </c>
      <c r="EK48" s="201">
        <v>628</v>
      </c>
      <c r="EL48" s="201">
        <v>612</v>
      </c>
      <c r="EM48" s="201">
        <v>606</v>
      </c>
      <c r="EN48" s="201">
        <v>622</v>
      </c>
      <c r="EO48" s="201">
        <v>610</v>
      </c>
      <c r="EP48" s="201">
        <v>626</v>
      </c>
      <c r="EQ48" s="201">
        <v>614</v>
      </c>
      <c r="ER48" s="201">
        <v>540</v>
      </c>
      <c r="ES48" s="201">
        <v>544</v>
      </c>
      <c r="ET48" s="201">
        <v>557</v>
      </c>
      <c r="EU48" s="201">
        <v>610</v>
      </c>
      <c r="EV48" s="201">
        <v>592</v>
      </c>
      <c r="EW48" s="201">
        <v>602</v>
      </c>
      <c r="EX48" s="315">
        <v>10</v>
      </c>
      <c r="EY48" s="316">
        <v>101.68918918918899</v>
      </c>
      <c r="EZ48" s="315">
        <v>-12</v>
      </c>
      <c r="FA48" s="316">
        <v>98.045602605863195</v>
      </c>
    </row>
    <row r="49" spans="1:157" ht="15" outlineLevel="2">
      <c r="A49" s="335">
        <v>138</v>
      </c>
      <c r="B49" s="336" t="s">
        <v>535</v>
      </c>
      <c r="C49" s="335" t="s">
        <v>387</v>
      </c>
      <c r="D49" s="305">
        <v>1387</v>
      </c>
      <c r="E49" s="305">
        <v>1326</v>
      </c>
      <c r="F49" s="305">
        <v>1268</v>
      </c>
      <c r="G49" s="305">
        <v>1315</v>
      </c>
      <c r="H49" s="305">
        <v>1326</v>
      </c>
      <c r="I49" s="305">
        <v>1371</v>
      </c>
      <c r="J49" s="305">
        <v>1359</v>
      </c>
      <c r="K49" s="305">
        <v>1348</v>
      </c>
      <c r="L49" s="305">
        <v>1358</v>
      </c>
      <c r="M49" s="305">
        <v>1394</v>
      </c>
      <c r="N49" s="305">
        <v>1400</v>
      </c>
      <c r="O49" s="305">
        <v>1409</v>
      </c>
      <c r="P49" s="305">
        <v>1308</v>
      </c>
      <c r="Q49" s="305">
        <v>868</v>
      </c>
      <c r="R49" s="305">
        <v>1132</v>
      </c>
      <c r="S49" s="305">
        <v>1219</v>
      </c>
      <c r="T49" s="305">
        <v>1326</v>
      </c>
      <c r="U49" s="305">
        <v>1344</v>
      </c>
      <c r="V49" s="305">
        <v>1363</v>
      </c>
      <c r="W49" s="305">
        <v>1430</v>
      </c>
      <c r="X49" s="305">
        <v>1436</v>
      </c>
      <c r="Y49" s="305">
        <v>1498</v>
      </c>
      <c r="Z49" s="305">
        <v>1497</v>
      </c>
      <c r="AA49" s="305">
        <v>1459</v>
      </c>
      <c r="AB49" s="305">
        <v>1365</v>
      </c>
      <c r="AC49" s="305">
        <v>1312</v>
      </c>
      <c r="AD49" s="305">
        <v>1304</v>
      </c>
      <c r="AE49" s="305">
        <v>1412</v>
      </c>
      <c r="AF49" s="305">
        <v>1385</v>
      </c>
      <c r="AG49" s="305">
        <v>1380</v>
      </c>
      <c r="AH49" s="305">
        <v>1500</v>
      </c>
      <c r="AI49" s="305">
        <v>1559</v>
      </c>
      <c r="AJ49" s="305">
        <v>1615</v>
      </c>
      <c r="AK49" s="305">
        <v>1632</v>
      </c>
      <c r="AL49" s="305">
        <v>1547</v>
      </c>
      <c r="AM49" s="305">
        <v>1546</v>
      </c>
      <c r="AN49" s="305">
        <v>1500</v>
      </c>
      <c r="AO49" s="305">
        <v>1357</v>
      </c>
      <c r="AP49" s="305">
        <v>1437</v>
      </c>
      <c r="AQ49" s="305">
        <v>1523</v>
      </c>
      <c r="AR49" s="305">
        <v>1536</v>
      </c>
      <c r="AS49" s="305">
        <v>1581</v>
      </c>
      <c r="AT49" s="305">
        <v>1621</v>
      </c>
      <c r="AU49" s="305">
        <v>1599</v>
      </c>
      <c r="AV49" s="305">
        <v>1575</v>
      </c>
      <c r="AW49" s="305">
        <v>1582</v>
      </c>
      <c r="AX49" s="305">
        <v>1577</v>
      </c>
      <c r="AY49" s="305">
        <v>1576</v>
      </c>
      <c r="AZ49" s="305">
        <v>1563</v>
      </c>
      <c r="BA49" s="305">
        <v>1518</v>
      </c>
      <c r="BB49" s="305">
        <v>1511</v>
      </c>
      <c r="BC49" s="305">
        <v>1464</v>
      </c>
      <c r="BD49" s="305">
        <v>1436</v>
      </c>
      <c r="BE49" s="305">
        <v>1455</v>
      </c>
      <c r="BF49" s="305">
        <v>1412</v>
      </c>
      <c r="BG49" s="305">
        <v>1387</v>
      </c>
      <c r="BH49" s="305">
        <v>1345</v>
      </c>
      <c r="BI49" s="305">
        <v>1315</v>
      </c>
      <c r="BJ49" s="305">
        <v>1316</v>
      </c>
      <c r="BK49" s="305">
        <v>1353</v>
      </c>
      <c r="BL49" s="201">
        <v>1343</v>
      </c>
      <c r="BM49" s="201">
        <v>1366</v>
      </c>
      <c r="BN49" s="201">
        <v>1395</v>
      </c>
      <c r="BO49" s="201">
        <v>1517</v>
      </c>
      <c r="BP49" s="201">
        <v>1550</v>
      </c>
      <c r="BQ49" s="201">
        <v>1618</v>
      </c>
      <c r="BR49" s="201">
        <v>1659</v>
      </c>
      <c r="BS49" s="201">
        <v>1697</v>
      </c>
      <c r="BT49" s="201">
        <v>1743</v>
      </c>
      <c r="BU49" s="201">
        <v>1766</v>
      </c>
      <c r="BV49" s="201">
        <v>1826</v>
      </c>
      <c r="BW49" s="201">
        <v>1923</v>
      </c>
      <c r="BX49" s="305">
        <v>1872</v>
      </c>
      <c r="BY49" s="305">
        <v>1920</v>
      </c>
      <c r="BZ49" s="305">
        <v>1998</v>
      </c>
      <c r="CA49" s="305">
        <v>2088</v>
      </c>
      <c r="CB49" s="305">
        <v>2137</v>
      </c>
      <c r="CC49" s="305">
        <v>2197</v>
      </c>
      <c r="CD49" s="305">
        <v>2226</v>
      </c>
      <c r="CE49" s="305">
        <v>2269</v>
      </c>
      <c r="CF49" s="305">
        <v>2209</v>
      </c>
      <c r="CG49" s="305">
        <v>2212</v>
      </c>
      <c r="CH49" s="305">
        <v>2177</v>
      </c>
      <c r="CI49" s="305">
        <v>2207</v>
      </c>
      <c r="CJ49" s="201">
        <v>2125</v>
      </c>
      <c r="CK49" s="201">
        <v>2133</v>
      </c>
      <c r="CL49" s="201">
        <v>2217</v>
      </c>
      <c r="CM49" s="201">
        <v>2176</v>
      </c>
      <c r="CN49" s="201">
        <v>2062</v>
      </c>
      <c r="CO49" s="201">
        <v>2075</v>
      </c>
      <c r="CP49" s="201">
        <v>2112</v>
      </c>
      <c r="CQ49" s="201">
        <v>2247</v>
      </c>
      <c r="CR49" s="201">
        <v>2274</v>
      </c>
      <c r="CS49" s="201">
        <v>2299</v>
      </c>
      <c r="CT49" s="201">
        <v>2370</v>
      </c>
      <c r="CU49" s="201">
        <v>2375</v>
      </c>
      <c r="CV49" s="305">
        <v>2345</v>
      </c>
      <c r="CW49" s="305">
        <v>2369</v>
      </c>
      <c r="CX49" s="305">
        <v>2495</v>
      </c>
      <c r="CY49" s="305">
        <v>2567</v>
      </c>
      <c r="CZ49" s="305">
        <v>2586</v>
      </c>
      <c r="DA49" s="305">
        <v>2591</v>
      </c>
      <c r="DB49" s="305">
        <v>2561</v>
      </c>
      <c r="DC49" s="305">
        <v>2595</v>
      </c>
      <c r="DD49" s="305">
        <v>2710</v>
      </c>
      <c r="DE49" s="305">
        <v>2749</v>
      </c>
      <c r="DF49" s="305">
        <v>2735</v>
      </c>
      <c r="DG49" s="305">
        <v>2764</v>
      </c>
      <c r="DH49" s="201">
        <v>2706</v>
      </c>
      <c r="DI49" s="201">
        <v>2731</v>
      </c>
      <c r="DJ49" s="201">
        <v>2780</v>
      </c>
      <c r="DK49" s="201">
        <v>2826</v>
      </c>
      <c r="DL49" s="201">
        <v>2832</v>
      </c>
      <c r="DM49" s="201">
        <v>2853</v>
      </c>
      <c r="DN49" s="201">
        <v>2640</v>
      </c>
      <c r="DO49" s="201">
        <v>2623</v>
      </c>
      <c r="DP49" s="201">
        <v>2618</v>
      </c>
      <c r="DQ49" s="201">
        <v>2595</v>
      </c>
      <c r="DR49" s="201">
        <v>2539</v>
      </c>
      <c r="DS49" s="201">
        <v>2536</v>
      </c>
      <c r="DT49" s="305">
        <v>2480</v>
      </c>
      <c r="DU49" s="305">
        <v>2509</v>
      </c>
      <c r="DV49" s="305">
        <v>2592</v>
      </c>
      <c r="DW49" s="305">
        <v>2600</v>
      </c>
      <c r="DX49" s="305">
        <v>2574</v>
      </c>
      <c r="DY49" s="305">
        <v>2550</v>
      </c>
      <c r="DZ49" s="305">
        <v>2518</v>
      </c>
      <c r="EA49" s="305">
        <v>2530</v>
      </c>
      <c r="EB49" s="305">
        <v>2536</v>
      </c>
      <c r="EC49" s="305">
        <v>2583</v>
      </c>
      <c r="ED49" s="305">
        <v>2593</v>
      </c>
      <c r="EE49" s="305">
        <v>2519</v>
      </c>
      <c r="EF49" s="201">
        <v>2417</v>
      </c>
      <c r="EG49" s="201">
        <v>2418</v>
      </c>
      <c r="EH49" s="201">
        <v>2418</v>
      </c>
      <c r="EI49" s="201">
        <v>2467</v>
      </c>
      <c r="EJ49" s="201">
        <v>2507</v>
      </c>
      <c r="EK49" s="201">
        <v>2534</v>
      </c>
      <c r="EL49" s="201">
        <v>2559</v>
      </c>
      <c r="EM49" s="201">
        <v>2519</v>
      </c>
      <c r="EN49" s="201">
        <v>2529</v>
      </c>
      <c r="EO49" s="201">
        <v>2469</v>
      </c>
      <c r="EP49" s="201">
        <v>2417</v>
      </c>
      <c r="EQ49" s="201">
        <v>2336</v>
      </c>
      <c r="ER49" s="201">
        <v>2193</v>
      </c>
      <c r="ES49" s="201">
        <v>2252</v>
      </c>
      <c r="ET49" s="201">
        <v>2264</v>
      </c>
      <c r="EU49" s="201">
        <v>2323</v>
      </c>
      <c r="EV49" s="201">
        <v>2337</v>
      </c>
      <c r="EW49" s="201">
        <v>2357</v>
      </c>
      <c r="EX49" s="315">
        <v>20</v>
      </c>
      <c r="EY49" s="316">
        <v>100.855798031665</v>
      </c>
      <c r="EZ49" s="315">
        <v>21</v>
      </c>
      <c r="FA49" s="316">
        <v>100.89897260274</v>
      </c>
    </row>
    <row r="50" spans="1:157" ht="15" outlineLevel="2">
      <c r="A50" s="335">
        <v>234</v>
      </c>
      <c r="B50" s="336" t="s">
        <v>535</v>
      </c>
      <c r="C50" s="335" t="s">
        <v>400</v>
      </c>
      <c r="D50" s="305">
        <v>1152</v>
      </c>
      <c r="E50" s="305">
        <v>1119</v>
      </c>
      <c r="F50" s="305">
        <v>1154</v>
      </c>
      <c r="G50" s="305">
        <v>1184</v>
      </c>
      <c r="H50" s="305">
        <v>1242</v>
      </c>
      <c r="I50" s="305">
        <v>1249</v>
      </c>
      <c r="J50" s="305">
        <v>1312</v>
      </c>
      <c r="K50" s="305">
        <v>1353</v>
      </c>
      <c r="L50" s="305">
        <v>1383</v>
      </c>
      <c r="M50" s="305">
        <v>1440</v>
      </c>
      <c r="N50" s="305">
        <v>1442</v>
      </c>
      <c r="O50" s="305">
        <v>1442</v>
      </c>
      <c r="P50" s="305">
        <v>1241</v>
      </c>
      <c r="Q50" s="305">
        <v>1345</v>
      </c>
      <c r="R50" s="305">
        <v>1431</v>
      </c>
      <c r="S50" s="305">
        <v>1480</v>
      </c>
      <c r="T50" s="305">
        <v>1242</v>
      </c>
      <c r="U50" s="305">
        <v>1569</v>
      </c>
      <c r="V50" s="305">
        <v>1587</v>
      </c>
      <c r="W50" s="305">
        <v>1696</v>
      </c>
      <c r="X50" s="305">
        <v>1724</v>
      </c>
      <c r="Y50" s="305">
        <v>1793</v>
      </c>
      <c r="Z50" s="305">
        <v>1669</v>
      </c>
      <c r="AA50" s="305">
        <v>1582</v>
      </c>
      <c r="AB50" s="305">
        <v>1475</v>
      </c>
      <c r="AC50" s="305">
        <v>1395</v>
      </c>
      <c r="AD50" s="305">
        <v>1443</v>
      </c>
      <c r="AE50" s="305">
        <v>1485</v>
      </c>
      <c r="AF50" s="305">
        <v>1543</v>
      </c>
      <c r="AG50" s="305">
        <v>1578</v>
      </c>
      <c r="AH50" s="305">
        <v>1632</v>
      </c>
      <c r="AI50" s="305">
        <v>1675</v>
      </c>
      <c r="AJ50" s="305">
        <v>1689</v>
      </c>
      <c r="AK50" s="305">
        <v>1715</v>
      </c>
      <c r="AL50" s="305">
        <v>1572</v>
      </c>
      <c r="AM50" s="305">
        <v>1658</v>
      </c>
      <c r="AN50" s="305">
        <v>1655</v>
      </c>
      <c r="AO50" s="305">
        <v>1415</v>
      </c>
      <c r="AP50" s="305">
        <v>1530</v>
      </c>
      <c r="AQ50" s="305">
        <v>1598</v>
      </c>
      <c r="AR50" s="305">
        <v>1679</v>
      </c>
      <c r="AS50" s="305">
        <v>2052</v>
      </c>
      <c r="AT50" s="305">
        <v>2062</v>
      </c>
      <c r="AU50" s="305">
        <v>2059</v>
      </c>
      <c r="AV50" s="305">
        <v>2031</v>
      </c>
      <c r="AW50" s="305">
        <v>2049</v>
      </c>
      <c r="AX50" s="305">
        <v>2030</v>
      </c>
      <c r="AY50" s="305">
        <v>2031</v>
      </c>
      <c r="AZ50" s="305">
        <v>1991</v>
      </c>
      <c r="BA50" s="305">
        <v>1938</v>
      </c>
      <c r="BB50" s="305">
        <v>1856</v>
      </c>
      <c r="BC50" s="305">
        <v>1810</v>
      </c>
      <c r="BD50" s="305">
        <v>1803</v>
      </c>
      <c r="BE50" s="305">
        <v>1800</v>
      </c>
      <c r="BF50" s="305">
        <v>1807</v>
      </c>
      <c r="BG50" s="305">
        <v>1798</v>
      </c>
      <c r="BH50" s="305">
        <v>1761</v>
      </c>
      <c r="BI50" s="305">
        <v>1772</v>
      </c>
      <c r="BJ50" s="305">
        <v>1732</v>
      </c>
      <c r="BK50" s="305">
        <v>1744</v>
      </c>
      <c r="BL50" s="201">
        <v>1732</v>
      </c>
      <c r="BM50" s="201">
        <v>1626</v>
      </c>
      <c r="BN50" s="201">
        <v>1741</v>
      </c>
      <c r="BO50" s="201">
        <v>1720</v>
      </c>
      <c r="BP50" s="201">
        <v>1691</v>
      </c>
      <c r="BQ50" s="201">
        <v>1734</v>
      </c>
      <c r="BR50" s="201">
        <v>1755</v>
      </c>
      <c r="BS50" s="201">
        <v>1758</v>
      </c>
      <c r="BT50" s="201">
        <v>1749</v>
      </c>
      <c r="BU50" s="201">
        <v>1784</v>
      </c>
      <c r="BV50" s="201">
        <v>1807</v>
      </c>
      <c r="BW50" s="201">
        <v>1841</v>
      </c>
      <c r="BX50" s="305">
        <v>1841</v>
      </c>
      <c r="BY50" s="305">
        <v>1781</v>
      </c>
      <c r="BZ50" s="305">
        <v>1765</v>
      </c>
      <c r="CA50" s="305">
        <v>1837</v>
      </c>
      <c r="CB50" s="305">
        <v>1947</v>
      </c>
      <c r="CC50" s="305">
        <v>2027</v>
      </c>
      <c r="CD50" s="305">
        <v>2052</v>
      </c>
      <c r="CE50" s="305">
        <v>2043</v>
      </c>
      <c r="CF50" s="305">
        <v>2128</v>
      </c>
      <c r="CG50" s="305">
        <v>2349</v>
      </c>
      <c r="CH50" s="305">
        <v>2421</v>
      </c>
      <c r="CI50" s="305">
        <v>2466</v>
      </c>
      <c r="CJ50" s="201">
        <v>2508</v>
      </c>
      <c r="CK50" s="201">
        <v>2508</v>
      </c>
      <c r="CL50" s="201">
        <v>2679</v>
      </c>
      <c r="CM50" s="201">
        <v>2799</v>
      </c>
      <c r="CN50" s="201">
        <v>2717</v>
      </c>
      <c r="CO50" s="201">
        <v>2737</v>
      </c>
      <c r="CP50" s="201">
        <v>2922</v>
      </c>
      <c r="CQ50" s="201">
        <v>2969</v>
      </c>
      <c r="CR50" s="201">
        <v>2671</v>
      </c>
      <c r="CS50" s="201">
        <v>3083</v>
      </c>
      <c r="CT50" s="201">
        <v>3213</v>
      </c>
      <c r="CU50" s="201">
        <v>3317</v>
      </c>
      <c r="CV50" s="305">
        <v>3315</v>
      </c>
      <c r="CW50" s="305">
        <v>3359</v>
      </c>
      <c r="CX50" s="305">
        <v>3426</v>
      </c>
      <c r="CY50" s="305">
        <v>3459</v>
      </c>
      <c r="CZ50" s="305">
        <v>3533</v>
      </c>
      <c r="DA50" s="305">
        <v>3552</v>
      </c>
      <c r="DB50" s="305">
        <v>3621</v>
      </c>
      <c r="DC50" s="305">
        <v>3626</v>
      </c>
      <c r="DD50" s="305">
        <v>3620</v>
      </c>
      <c r="DE50" s="305">
        <v>3658</v>
      </c>
      <c r="DF50" s="305">
        <v>3674</v>
      </c>
      <c r="DG50" s="305">
        <v>3671</v>
      </c>
      <c r="DH50" s="201">
        <v>3613</v>
      </c>
      <c r="DI50" s="201">
        <v>3556</v>
      </c>
      <c r="DJ50" s="201">
        <v>3671</v>
      </c>
      <c r="DK50" s="201">
        <v>3689</v>
      </c>
      <c r="DL50" s="201">
        <v>3596</v>
      </c>
      <c r="DM50" s="201">
        <v>3549</v>
      </c>
      <c r="DN50" s="201">
        <v>2891</v>
      </c>
      <c r="DO50" s="201">
        <v>2831</v>
      </c>
      <c r="DP50" s="201">
        <v>2848</v>
      </c>
      <c r="DQ50" s="201">
        <v>2822</v>
      </c>
      <c r="DR50" s="201">
        <v>2731</v>
      </c>
      <c r="DS50" s="201">
        <v>2680</v>
      </c>
      <c r="DT50" s="305">
        <v>2506</v>
      </c>
      <c r="DU50" s="305">
        <v>2408</v>
      </c>
      <c r="DV50" s="305">
        <v>2537</v>
      </c>
      <c r="DW50" s="305">
        <v>2495</v>
      </c>
      <c r="DX50" s="305">
        <v>2431</v>
      </c>
      <c r="DY50" s="305">
        <v>2466</v>
      </c>
      <c r="DZ50" s="305">
        <v>2416</v>
      </c>
      <c r="EA50" s="305">
        <v>2452</v>
      </c>
      <c r="EB50" s="305">
        <v>2460</v>
      </c>
      <c r="EC50" s="305">
        <v>2447</v>
      </c>
      <c r="ED50" s="305">
        <v>2425</v>
      </c>
      <c r="EE50" s="305">
        <v>2385</v>
      </c>
      <c r="EF50" s="201">
        <v>2255</v>
      </c>
      <c r="EG50" s="201">
        <v>2107</v>
      </c>
      <c r="EH50" s="201">
        <v>2128</v>
      </c>
      <c r="EI50" s="201">
        <v>2149</v>
      </c>
      <c r="EJ50" s="201">
        <v>2175</v>
      </c>
      <c r="EK50" s="201">
        <v>2256</v>
      </c>
      <c r="EL50" s="201">
        <v>2261</v>
      </c>
      <c r="EM50" s="201">
        <v>2260</v>
      </c>
      <c r="EN50" s="201">
        <v>2329</v>
      </c>
      <c r="EO50" s="201">
        <v>2345</v>
      </c>
      <c r="EP50" s="201">
        <v>2329</v>
      </c>
      <c r="EQ50" s="201">
        <v>2307</v>
      </c>
      <c r="ER50" s="201">
        <v>2184</v>
      </c>
      <c r="ES50" s="201">
        <v>2109</v>
      </c>
      <c r="ET50" s="201">
        <v>2224</v>
      </c>
      <c r="EU50" s="201">
        <v>2259</v>
      </c>
      <c r="EV50" s="201">
        <v>2219</v>
      </c>
      <c r="EW50" s="201">
        <v>2240</v>
      </c>
      <c r="EX50" s="315">
        <v>21</v>
      </c>
      <c r="EY50" s="316">
        <v>100.946372239748</v>
      </c>
      <c r="EZ50" s="315">
        <v>-67</v>
      </c>
      <c r="FA50" s="316">
        <v>97.0957954052883</v>
      </c>
    </row>
    <row r="51" spans="1:157" ht="15" outlineLevel="2">
      <c r="A51" s="335">
        <v>240</v>
      </c>
      <c r="B51" s="336" t="s">
        <v>535</v>
      </c>
      <c r="C51" s="335" t="s">
        <v>579</v>
      </c>
      <c r="D51" s="305">
        <v>1712</v>
      </c>
      <c r="E51" s="305">
        <v>1749</v>
      </c>
      <c r="F51" s="305">
        <v>1761</v>
      </c>
      <c r="G51" s="305">
        <v>1757</v>
      </c>
      <c r="H51" s="305">
        <v>1753</v>
      </c>
      <c r="I51" s="305">
        <v>1724</v>
      </c>
      <c r="J51" s="305">
        <v>1725</v>
      </c>
      <c r="K51" s="305">
        <v>1737</v>
      </c>
      <c r="L51" s="305">
        <v>1766</v>
      </c>
      <c r="M51" s="305">
        <v>1730</v>
      </c>
      <c r="N51" s="305">
        <v>1738</v>
      </c>
      <c r="O51" s="305">
        <v>1740</v>
      </c>
      <c r="P51" s="305">
        <v>1721</v>
      </c>
      <c r="Q51" s="305">
        <v>1439</v>
      </c>
      <c r="R51" s="305">
        <v>1651</v>
      </c>
      <c r="S51" s="305">
        <v>1697</v>
      </c>
      <c r="T51" s="305">
        <v>1753</v>
      </c>
      <c r="U51" s="305">
        <v>1793</v>
      </c>
      <c r="V51" s="305">
        <v>1802</v>
      </c>
      <c r="W51" s="305">
        <v>1848</v>
      </c>
      <c r="X51" s="305">
        <v>1864</v>
      </c>
      <c r="Y51" s="305">
        <v>1888</v>
      </c>
      <c r="Z51" s="305">
        <v>1852</v>
      </c>
      <c r="AA51" s="305">
        <v>1822</v>
      </c>
      <c r="AB51" s="305">
        <v>1829</v>
      </c>
      <c r="AC51" s="305">
        <v>1774</v>
      </c>
      <c r="AD51" s="305">
        <v>1790</v>
      </c>
      <c r="AE51" s="305">
        <v>1785</v>
      </c>
      <c r="AF51" s="305">
        <v>1776</v>
      </c>
      <c r="AG51" s="305">
        <v>1813</v>
      </c>
      <c r="AH51" s="305">
        <v>2037</v>
      </c>
      <c r="AI51" s="305">
        <v>2078</v>
      </c>
      <c r="AJ51" s="305">
        <v>2087</v>
      </c>
      <c r="AK51" s="305">
        <v>2045</v>
      </c>
      <c r="AL51" s="305">
        <v>1905</v>
      </c>
      <c r="AM51" s="305">
        <v>1930</v>
      </c>
      <c r="AN51" s="305">
        <v>1931</v>
      </c>
      <c r="AO51" s="305">
        <v>1869</v>
      </c>
      <c r="AP51" s="305">
        <v>1886</v>
      </c>
      <c r="AQ51" s="305">
        <v>1923</v>
      </c>
      <c r="AR51" s="305">
        <v>1979</v>
      </c>
      <c r="AS51" s="305">
        <v>2068</v>
      </c>
      <c r="AT51" s="305">
        <v>2174</v>
      </c>
      <c r="AU51" s="305">
        <v>2176</v>
      </c>
      <c r="AV51" s="305">
        <v>2131</v>
      </c>
      <c r="AW51" s="305">
        <v>2130</v>
      </c>
      <c r="AX51" s="305">
        <v>2139</v>
      </c>
      <c r="AY51" s="305">
        <v>2135</v>
      </c>
      <c r="AZ51" s="305">
        <v>2100</v>
      </c>
      <c r="BA51" s="305">
        <v>2075</v>
      </c>
      <c r="BB51" s="305">
        <v>2016</v>
      </c>
      <c r="BC51" s="305">
        <v>1939</v>
      </c>
      <c r="BD51" s="305">
        <v>1930</v>
      </c>
      <c r="BE51" s="305">
        <v>1931</v>
      </c>
      <c r="BF51" s="305">
        <v>1941</v>
      </c>
      <c r="BG51" s="305">
        <v>1956</v>
      </c>
      <c r="BH51" s="305">
        <v>1957</v>
      </c>
      <c r="BI51" s="305">
        <v>1902</v>
      </c>
      <c r="BJ51" s="305">
        <v>1842</v>
      </c>
      <c r="BK51" s="305">
        <v>1838</v>
      </c>
      <c r="BL51" s="201">
        <v>1812</v>
      </c>
      <c r="BM51" s="201">
        <v>1829</v>
      </c>
      <c r="BN51" s="201">
        <v>1833</v>
      </c>
      <c r="BO51" s="201">
        <v>1874</v>
      </c>
      <c r="BP51" s="201">
        <v>1833</v>
      </c>
      <c r="BQ51" s="201">
        <v>1855</v>
      </c>
      <c r="BR51" s="201">
        <v>1848</v>
      </c>
      <c r="BS51" s="201">
        <v>1866</v>
      </c>
      <c r="BT51" s="201">
        <v>1867</v>
      </c>
      <c r="BU51" s="201">
        <v>1844</v>
      </c>
      <c r="BV51" s="201">
        <v>1800</v>
      </c>
      <c r="BW51" s="201">
        <v>1789</v>
      </c>
      <c r="BX51" s="305">
        <v>1724</v>
      </c>
      <c r="BY51" s="305">
        <v>1741</v>
      </c>
      <c r="BZ51" s="305">
        <v>1764</v>
      </c>
      <c r="CA51" s="305">
        <v>1760</v>
      </c>
      <c r="CB51" s="305">
        <v>1782</v>
      </c>
      <c r="CC51" s="305">
        <v>1781</v>
      </c>
      <c r="CD51" s="305">
        <v>1785</v>
      </c>
      <c r="CE51" s="305">
        <v>1827</v>
      </c>
      <c r="CF51" s="305">
        <v>1815</v>
      </c>
      <c r="CG51" s="305">
        <v>1818</v>
      </c>
      <c r="CH51" s="305">
        <v>1850</v>
      </c>
      <c r="CI51" s="305">
        <v>1871</v>
      </c>
      <c r="CJ51" s="201">
        <v>1807</v>
      </c>
      <c r="CK51" s="201">
        <v>1768</v>
      </c>
      <c r="CL51" s="201">
        <v>1806</v>
      </c>
      <c r="CM51" s="201">
        <v>1774</v>
      </c>
      <c r="CN51" s="201">
        <v>1735</v>
      </c>
      <c r="CO51" s="201">
        <v>1740</v>
      </c>
      <c r="CP51" s="201">
        <v>1760</v>
      </c>
      <c r="CQ51" s="201">
        <v>1773</v>
      </c>
      <c r="CR51" s="201">
        <v>1745</v>
      </c>
      <c r="CS51" s="201">
        <v>1723</v>
      </c>
      <c r="CT51" s="201">
        <v>1772</v>
      </c>
      <c r="CU51" s="201">
        <v>1794</v>
      </c>
      <c r="CV51" s="305">
        <v>1765</v>
      </c>
      <c r="CW51" s="305">
        <v>1768</v>
      </c>
      <c r="CX51" s="305">
        <v>1824</v>
      </c>
      <c r="CY51" s="305">
        <v>1811</v>
      </c>
      <c r="CZ51" s="305">
        <v>1811</v>
      </c>
      <c r="DA51" s="305">
        <v>1813</v>
      </c>
      <c r="DB51" s="305">
        <v>1778</v>
      </c>
      <c r="DC51" s="305">
        <v>1756</v>
      </c>
      <c r="DD51" s="305">
        <v>1787</v>
      </c>
      <c r="DE51" s="305">
        <v>1798</v>
      </c>
      <c r="DF51" s="305">
        <v>1795</v>
      </c>
      <c r="DG51" s="305">
        <v>1814</v>
      </c>
      <c r="DH51" s="201">
        <v>1808</v>
      </c>
      <c r="DI51" s="201">
        <v>1788</v>
      </c>
      <c r="DJ51" s="201">
        <v>1815</v>
      </c>
      <c r="DK51" s="201">
        <v>1822</v>
      </c>
      <c r="DL51" s="201">
        <v>1821</v>
      </c>
      <c r="DM51" s="201">
        <v>1830</v>
      </c>
      <c r="DN51" s="201">
        <v>1722</v>
      </c>
      <c r="DO51" s="201">
        <v>1690</v>
      </c>
      <c r="DP51" s="201">
        <v>1717</v>
      </c>
      <c r="DQ51" s="201">
        <v>1720</v>
      </c>
      <c r="DR51" s="201">
        <v>1735</v>
      </c>
      <c r="DS51" s="201">
        <v>1719</v>
      </c>
      <c r="DT51" s="305">
        <v>1666</v>
      </c>
      <c r="DU51" s="305">
        <v>1684</v>
      </c>
      <c r="DV51" s="305">
        <v>1723</v>
      </c>
      <c r="DW51" s="305">
        <v>1738</v>
      </c>
      <c r="DX51" s="305">
        <v>1741</v>
      </c>
      <c r="DY51" s="305">
        <v>1756</v>
      </c>
      <c r="DZ51" s="305">
        <v>1724</v>
      </c>
      <c r="EA51" s="305">
        <v>1701</v>
      </c>
      <c r="EB51" s="305">
        <v>1741</v>
      </c>
      <c r="EC51" s="305">
        <v>1754</v>
      </c>
      <c r="ED51" s="305">
        <v>1780</v>
      </c>
      <c r="EE51" s="305">
        <v>1779</v>
      </c>
      <c r="EF51" s="201">
        <v>1747</v>
      </c>
      <c r="EG51" s="201">
        <v>1753</v>
      </c>
      <c r="EH51" s="201">
        <v>1747</v>
      </c>
      <c r="EI51" s="201">
        <v>1766</v>
      </c>
      <c r="EJ51" s="201">
        <v>1775</v>
      </c>
      <c r="EK51" s="201">
        <v>1794</v>
      </c>
      <c r="EL51" s="201">
        <v>1798</v>
      </c>
      <c r="EM51" s="201">
        <v>1788</v>
      </c>
      <c r="EN51" s="201">
        <v>1769</v>
      </c>
      <c r="EO51" s="201">
        <v>1784</v>
      </c>
      <c r="EP51" s="201">
        <v>1748</v>
      </c>
      <c r="EQ51" s="201">
        <v>1733</v>
      </c>
      <c r="ER51" s="201">
        <v>1682</v>
      </c>
      <c r="ES51" s="201">
        <v>1690</v>
      </c>
      <c r="ET51" s="201">
        <v>1699</v>
      </c>
      <c r="EU51" s="201">
        <v>1712</v>
      </c>
      <c r="EV51" s="201">
        <v>1734</v>
      </c>
      <c r="EW51" s="201">
        <v>1781</v>
      </c>
      <c r="EX51" s="315">
        <v>47</v>
      </c>
      <c r="EY51" s="316">
        <v>102.71049596309101</v>
      </c>
      <c r="EZ51" s="315">
        <v>48</v>
      </c>
      <c r="FA51" s="316">
        <v>102.769763416042</v>
      </c>
    </row>
    <row r="52" spans="1:157" ht="15" outlineLevel="2">
      <c r="A52" s="335">
        <v>284</v>
      </c>
      <c r="B52" s="336" t="s">
        <v>535</v>
      </c>
      <c r="C52" s="335" t="s">
        <v>407</v>
      </c>
      <c r="D52" s="305">
        <v>2489</v>
      </c>
      <c r="E52" s="305">
        <v>2407</v>
      </c>
      <c r="F52" s="305">
        <v>2439</v>
      </c>
      <c r="G52" s="305">
        <v>2458</v>
      </c>
      <c r="H52" s="305">
        <v>2524</v>
      </c>
      <c r="I52" s="305">
        <v>2584</v>
      </c>
      <c r="J52" s="305">
        <v>2555</v>
      </c>
      <c r="K52" s="305">
        <v>2634</v>
      </c>
      <c r="L52" s="305">
        <v>2667</v>
      </c>
      <c r="M52" s="305">
        <v>2650</v>
      </c>
      <c r="N52" s="305">
        <v>2621</v>
      </c>
      <c r="O52" s="305">
        <v>2598</v>
      </c>
      <c r="P52" s="305">
        <v>2489</v>
      </c>
      <c r="Q52" s="305">
        <v>2424</v>
      </c>
      <c r="R52" s="305">
        <v>2552</v>
      </c>
      <c r="S52" s="305">
        <v>2550</v>
      </c>
      <c r="T52" s="305">
        <v>2524</v>
      </c>
      <c r="U52" s="305">
        <v>2566</v>
      </c>
      <c r="V52" s="305">
        <v>2539</v>
      </c>
      <c r="W52" s="305">
        <v>2638</v>
      </c>
      <c r="X52" s="305">
        <v>2702</v>
      </c>
      <c r="Y52" s="305">
        <v>2746</v>
      </c>
      <c r="Z52" s="305">
        <v>2651</v>
      </c>
      <c r="AA52" s="305">
        <v>2606</v>
      </c>
      <c r="AB52" s="305">
        <v>2469</v>
      </c>
      <c r="AC52" s="305">
        <v>2421</v>
      </c>
      <c r="AD52" s="305">
        <v>2356</v>
      </c>
      <c r="AE52" s="305">
        <v>2498</v>
      </c>
      <c r="AF52" s="305">
        <v>2481</v>
      </c>
      <c r="AG52" s="305">
        <v>2394</v>
      </c>
      <c r="AH52" s="305">
        <v>2477</v>
      </c>
      <c r="AI52" s="305">
        <v>2493</v>
      </c>
      <c r="AJ52" s="305">
        <v>2514</v>
      </c>
      <c r="AK52" s="305">
        <v>2511</v>
      </c>
      <c r="AL52" s="305">
        <v>2383</v>
      </c>
      <c r="AM52" s="305">
        <v>2417</v>
      </c>
      <c r="AN52" s="305">
        <v>2374</v>
      </c>
      <c r="AO52" s="305">
        <v>2131</v>
      </c>
      <c r="AP52" s="305">
        <v>2221</v>
      </c>
      <c r="AQ52" s="305">
        <v>2306</v>
      </c>
      <c r="AR52" s="305">
        <v>2323</v>
      </c>
      <c r="AS52" s="305">
        <v>2536</v>
      </c>
      <c r="AT52" s="305">
        <v>2514</v>
      </c>
      <c r="AU52" s="305">
        <v>2582</v>
      </c>
      <c r="AV52" s="305">
        <v>2613</v>
      </c>
      <c r="AW52" s="305">
        <v>2674</v>
      </c>
      <c r="AX52" s="305">
        <v>2695</v>
      </c>
      <c r="AY52" s="305">
        <v>2712</v>
      </c>
      <c r="AZ52" s="305">
        <v>2722</v>
      </c>
      <c r="BA52" s="305">
        <v>2682</v>
      </c>
      <c r="BB52" s="305">
        <v>2664</v>
      </c>
      <c r="BC52" s="305">
        <v>2599</v>
      </c>
      <c r="BD52" s="305">
        <v>2618</v>
      </c>
      <c r="BE52" s="305">
        <v>2671</v>
      </c>
      <c r="BF52" s="305">
        <v>2667</v>
      </c>
      <c r="BG52" s="305">
        <v>2660</v>
      </c>
      <c r="BH52" s="305">
        <v>2670</v>
      </c>
      <c r="BI52" s="305">
        <v>2705</v>
      </c>
      <c r="BJ52" s="305">
        <v>2699</v>
      </c>
      <c r="BK52" s="305">
        <v>2721</v>
      </c>
      <c r="BL52" s="201">
        <v>2655</v>
      </c>
      <c r="BM52" s="201">
        <v>2503</v>
      </c>
      <c r="BN52" s="201">
        <v>2601</v>
      </c>
      <c r="BO52" s="201">
        <v>2644</v>
      </c>
      <c r="BP52" s="201">
        <v>2600</v>
      </c>
      <c r="BQ52" s="201">
        <v>2619</v>
      </c>
      <c r="BR52" s="201">
        <v>2615</v>
      </c>
      <c r="BS52" s="201">
        <v>2647</v>
      </c>
      <c r="BT52" s="201">
        <v>2644</v>
      </c>
      <c r="BU52" s="201">
        <v>2672</v>
      </c>
      <c r="BV52" s="201">
        <v>2695</v>
      </c>
      <c r="BW52" s="201">
        <v>2701</v>
      </c>
      <c r="BX52" s="305">
        <v>2629</v>
      </c>
      <c r="BY52" s="305">
        <v>2532</v>
      </c>
      <c r="BZ52" s="305">
        <v>2501</v>
      </c>
      <c r="CA52" s="305">
        <v>2534</v>
      </c>
      <c r="CB52" s="305">
        <v>2610</v>
      </c>
      <c r="CC52" s="305">
        <v>2698</v>
      </c>
      <c r="CD52" s="305">
        <v>2753</v>
      </c>
      <c r="CE52" s="305">
        <v>2718</v>
      </c>
      <c r="CF52" s="305">
        <v>2690</v>
      </c>
      <c r="CG52" s="305">
        <v>2728</v>
      </c>
      <c r="CH52" s="305">
        <v>2701</v>
      </c>
      <c r="CI52" s="305">
        <v>2706</v>
      </c>
      <c r="CJ52" s="201">
        <v>2619</v>
      </c>
      <c r="CK52" s="201">
        <v>2579</v>
      </c>
      <c r="CL52" s="201">
        <v>2597</v>
      </c>
      <c r="CM52" s="201">
        <v>2637</v>
      </c>
      <c r="CN52" s="201">
        <v>2512</v>
      </c>
      <c r="CO52" s="201">
        <v>2521</v>
      </c>
      <c r="CP52" s="201">
        <v>2558</v>
      </c>
      <c r="CQ52" s="201">
        <v>2688</v>
      </c>
      <c r="CR52" s="201">
        <v>2755</v>
      </c>
      <c r="CS52" s="201">
        <v>2877</v>
      </c>
      <c r="CT52" s="201">
        <v>2982</v>
      </c>
      <c r="CU52" s="201">
        <v>3040</v>
      </c>
      <c r="CV52" s="305">
        <v>2965</v>
      </c>
      <c r="CW52" s="305">
        <v>2908</v>
      </c>
      <c r="CX52" s="305">
        <v>2974</v>
      </c>
      <c r="CY52" s="305">
        <v>3038</v>
      </c>
      <c r="CZ52" s="305">
        <v>3077</v>
      </c>
      <c r="DA52" s="305">
        <v>3103</v>
      </c>
      <c r="DB52" s="305">
        <v>3132</v>
      </c>
      <c r="DC52" s="305">
        <v>3154</v>
      </c>
      <c r="DD52" s="305">
        <v>3078</v>
      </c>
      <c r="DE52" s="305">
        <v>3142</v>
      </c>
      <c r="DF52" s="305">
        <v>3151</v>
      </c>
      <c r="DG52" s="305">
        <v>3163</v>
      </c>
      <c r="DH52" s="201">
        <v>3122</v>
      </c>
      <c r="DI52" s="201">
        <v>3063</v>
      </c>
      <c r="DJ52" s="201">
        <v>3195</v>
      </c>
      <c r="DK52" s="201">
        <v>3220</v>
      </c>
      <c r="DL52" s="201">
        <v>3210</v>
      </c>
      <c r="DM52" s="201">
        <v>3184</v>
      </c>
      <c r="DN52" s="201">
        <v>2903</v>
      </c>
      <c r="DO52" s="201">
        <v>2883</v>
      </c>
      <c r="DP52" s="201">
        <v>2879</v>
      </c>
      <c r="DQ52" s="201">
        <v>2806</v>
      </c>
      <c r="DR52" s="201">
        <v>2818</v>
      </c>
      <c r="DS52" s="201">
        <v>2813</v>
      </c>
      <c r="DT52" s="305">
        <v>2688</v>
      </c>
      <c r="DU52" s="305">
        <v>2637</v>
      </c>
      <c r="DV52" s="305">
        <v>2842</v>
      </c>
      <c r="DW52" s="305">
        <v>2869</v>
      </c>
      <c r="DX52" s="305">
        <v>2838</v>
      </c>
      <c r="DY52" s="305">
        <v>2783</v>
      </c>
      <c r="DZ52" s="305">
        <v>2764</v>
      </c>
      <c r="EA52" s="305">
        <v>2809</v>
      </c>
      <c r="EB52" s="305">
        <v>2825</v>
      </c>
      <c r="EC52" s="305">
        <v>2859</v>
      </c>
      <c r="ED52" s="305">
        <v>2876</v>
      </c>
      <c r="EE52" s="305">
        <v>2851</v>
      </c>
      <c r="EF52" s="201">
        <v>2721</v>
      </c>
      <c r="EG52" s="201">
        <v>2676</v>
      </c>
      <c r="EH52" s="201">
        <v>2659</v>
      </c>
      <c r="EI52" s="201">
        <v>2688</v>
      </c>
      <c r="EJ52" s="201">
        <v>2752</v>
      </c>
      <c r="EK52" s="201">
        <v>2788</v>
      </c>
      <c r="EL52" s="201">
        <v>2750</v>
      </c>
      <c r="EM52" s="201">
        <v>2739</v>
      </c>
      <c r="EN52" s="201">
        <v>2776</v>
      </c>
      <c r="EO52" s="201">
        <v>2762</v>
      </c>
      <c r="EP52" s="201">
        <v>2825</v>
      </c>
      <c r="EQ52" s="201">
        <v>2841</v>
      </c>
      <c r="ER52" s="201">
        <v>2688</v>
      </c>
      <c r="ES52" s="201">
        <v>2647</v>
      </c>
      <c r="ET52" s="201">
        <v>2694</v>
      </c>
      <c r="EU52" s="201">
        <v>2723</v>
      </c>
      <c r="EV52" s="201">
        <v>2728</v>
      </c>
      <c r="EW52" s="201">
        <v>2744</v>
      </c>
      <c r="EX52" s="315">
        <v>16</v>
      </c>
      <c r="EY52" s="316">
        <v>100.58651026392999</v>
      </c>
      <c r="EZ52" s="315">
        <v>-97</v>
      </c>
      <c r="FA52" s="316">
        <v>96.585709257303805</v>
      </c>
    </row>
    <row r="53" spans="1:157" ht="15" outlineLevel="2">
      <c r="A53" s="335">
        <v>306</v>
      </c>
      <c r="B53" s="336" t="s">
        <v>535</v>
      </c>
      <c r="C53" s="335" t="s">
        <v>408</v>
      </c>
      <c r="D53" s="305">
        <v>512</v>
      </c>
      <c r="E53" s="305">
        <v>513</v>
      </c>
      <c r="F53" s="305">
        <v>521</v>
      </c>
      <c r="G53" s="305">
        <v>472</v>
      </c>
      <c r="H53" s="305">
        <v>491</v>
      </c>
      <c r="I53" s="305">
        <v>446</v>
      </c>
      <c r="J53" s="305">
        <v>476</v>
      </c>
      <c r="K53" s="305">
        <v>497</v>
      </c>
      <c r="L53" s="305">
        <v>502</v>
      </c>
      <c r="M53" s="305">
        <v>540</v>
      </c>
      <c r="N53" s="305">
        <v>543</v>
      </c>
      <c r="O53" s="305">
        <v>533</v>
      </c>
      <c r="P53" s="305">
        <v>510</v>
      </c>
      <c r="Q53" s="305">
        <v>507</v>
      </c>
      <c r="R53" s="305">
        <v>532</v>
      </c>
      <c r="S53" s="305">
        <v>552</v>
      </c>
      <c r="T53" s="305">
        <v>491</v>
      </c>
      <c r="U53" s="305">
        <v>563</v>
      </c>
      <c r="V53" s="305">
        <v>557</v>
      </c>
      <c r="W53" s="305">
        <v>575</v>
      </c>
      <c r="X53" s="305">
        <v>584</v>
      </c>
      <c r="Y53" s="305">
        <v>603</v>
      </c>
      <c r="Z53" s="305">
        <v>596</v>
      </c>
      <c r="AA53" s="305">
        <v>581</v>
      </c>
      <c r="AB53" s="305">
        <v>549</v>
      </c>
      <c r="AC53" s="305">
        <v>506</v>
      </c>
      <c r="AD53" s="305">
        <v>491</v>
      </c>
      <c r="AE53" s="305">
        <v>471</v>
      </c>
      <c r="AF53" s="305">
        <v>460</v>
      </c>
      <c r="AG53" s="305">
        <v>461</v>
      </c>
      <c r="AH53" s="305">
        <v>449</v>
      </c>
      <c r="AI53" s="305">
        <v>462</v>
      </c>
      <c r="AJ53" s="305">
        <v>501</v>
      </c>
      <c r="AK53" s="305">
        <v>517</v>
      </c>
      <c r="AL53" s="305">
        <v>506</v>
      </c>
      <c r="AM53" s="305">
        <v>563</v>
      </c>
      <c r="AN53" s="305">
        <v>680</v>
      </c>
      <c r="AO53" s="305">
        <v>604</v>
      </c>
      <c r="AP53" s="305">
        <v>604</v>
      </c>
      <c r="AQ53" s="305">
        <v>603</v>
      </c>
      <c r="AR53" s="305">
        <v>597</v>
      </c>
      <c r="AS53" s="305">
        <v>643</v>
      </c>
      <c r="AT53" s="305">
        <v>655</v>
      </c>
      <c r="AU53" s="305">
        <v>665</v>
      </c>
      <c r="AV53" s="305">
        <v>646</v>
      </c>
      <c r="AW53" s="305">
        <v>662</v>
      </c>
      <c r="AX53" s="305">
        <v>657</v>
      </c>
      <c r="AY53" s="305">
        <v>655</v>
      </c>
      <c r="AZ53" s="305">
        <v>634</v>
      </c>
      <c r="BA53" s="305">
        <v>629</v>
      </c>
      <c r="BB53" s="305">
        <v>661</v>
      </c>
      <c r="BC53" s="305">
        <v>629</v>
      </c>
      <c r="BD53" s="305">
        <v>650</v>
      </c>
      <c r="BE53" s="305">
        <v>669</v>
      </c>
      <c r="BF53" s="305">
        <v>650</v>
      </c>
      <c r="BG53" s="305">
        <v>666</v>
      </c>
      <c r="BH53" s="305">
        <v>660</v>
      </c>
      <c r="BI53" s="305">
        <v>646</v>
      </c>
      <c r="BJ53" s="305">
        <v>668</v>
      </c>
      <c r="BK53" s="305">
        <v>690</v>
      </c>
      <c r="BL53" s="201">
        <v>675</v>
      </c>
      <c r="BM53" s="201">
        <v>660</v>
      </c>
      <c r="BN53" s="201">
        <v>686</v>
      </c>
      <c r="BO53" s="201">
        <v>706</v>
      </c>
      <c r="BP53" s="201">
        <v>711</v>
      </c>
      <c r="BQ53" s="201">
        <v>763</v>
      </c>
      <c r="BR53" s="201">
        <v>761</v>
      </c>
      <c r="BS53" s="201">
        <v>773</v>
      </c>
      <c r="BT53" s="201">
        <v>768</v>
      </c>
      <c r="BU53" s="201">
        <v>806</v>
      </c>
      <c r="BV53" s="201">
        <v>829</v>
      </c>
      <c r="BW53" s="201">
        <v>827</v>
      </c>
      <c r="BX53" s="305">
        <v>818</v>
      </c>
      <c r="BY53" s="305">
        <v>802</v>
      </c>
      <c r="BZ53" s="305">
        <v>835</v>
      </c>
      <c r="CA53" s="305">
        <v>843</v>
      </c>
      <c r="CB53" s="305">
        <v>895</v>
      </c>
      <c r="CC53" s="305">
        <v>895</v>
      </c>
      <c r="CD53" s="305">
        <v>894</v>
      </c>
      <c r="CE53" s="305">
        <v>877</v>
      </c>
      <c r="CF53" s="305">
        <v>868</v>
      </c>
      <c r="CG53" s="305">
        <v>867</v>
      </c>
      <c r="CH53" s="305">
        <v>861</v>
      </c>
      <c r="CI53" s="305">
        <v>896</v>
      </c>
      <c r="CJ53" s="201">
        <v>840</v>
      </c>
      <c r="CK53" s="201">
        <v>850</v>
      </c>
      <c r="CL53" s="201">
        <v>891</v>
      </c>
      <c r="CM53" s="201">
        <v>889</v>
      </c>
      <c r="CN53" s="201">
        <v>837</v>
      </c>
      <c r="CO53" s="201">
        <v>801</v>
      </c>
      <c r="CP53" s="201">
        <v>774</v>
      </c>
      <c r="CQ53" s="201">
        <v>821</v>
      </c>
      <c r="CR53" s="201">
        <v>843</v>
      </c>
      <c r="CS53" s="201">
        <v>879</v>
      </c>
      <c r="CT53" s="201">
        <v>886</v>
      </c>
      <c r="CU53" s="201">
        <v>923</v>
      </c>
      <c r="CV53" s="305">
        <v>902</v>
      </c>
      <c r="CW53" s="305">
        <v>927</v>
      </c>
      <c r="CX53" s="305">
        <v>969</v>
      </c>
      <c r="CY53" s="305">
        <v>988</v>
      </c>
      <c r="CZ53" s="305">
        <v>992</v>
      </c>
      <c r="DA53" s="305">
        <v>1003</v>
      </c>
      <c r="DB53" s="305">
        <v>1012</v>
      </c>
      <c r="DC53" s="305">
        <v>1057</v>
      </c>
      <c r="DD53" s="305">
        <v>1074</v>
      </c>
      <c r="DE53" s="305">
        <v>1110</v>
      </c>
      <c r="DF53" s="305">
        <v>1025</v>
      </c>
      <c r="DG53" s="305">
        <v>1040</v>
      </c>
      <c r="DH53" s="201">
        <v>1000</v>
      </c>
      <c r="DI53" s="201">
        <v>1033</v>
      </c>
      <c r="DJ53" s="201">
        <v>1049</v>
      </c>
      <c r="DK53" s="201">
        <v>1133</v>
      </c>
      <c r="DL53" s="201">
        <v>1117</v>
      </c>
      <c r="DM53" s="201">
        <v>1146</v>
      </c>
      <c r="DN53" s="201">
        <v>1006</v>
      </c>
      <c r="DO53" s="201">
        <v>1012</v>
      </c>
      <c r="DP53" s="201">
        <v>1018</v>
      </c>
      <c r="DQ53" s="201">
        <v>1023</v>
      </c>
      <c r="DR53" s="201">
        <v>1032</v>
      </c>
      <c r="DS53" s="201">
        <v>1021</v>
      </c>
      <c r="DT53" s="305">
        <v>1010</v>
      </c>
      <c r="DU53" s="305">
        <v>1010</v>
      </c>
      <c r="DV53" s="305">
        <v>1068</v>
      </c>
      <c r="DW53" s="305">
        <v>1055</v>
      </c>
      <c r="DX53" s="305">
        <v>1075</v>
      </c>
      <c r="DY53" s="305">
        <v>1064</v>
      </c>
      <c r="DZ53" s="305">
        <v>1057</v>
      </c>
      <c r="EA53" s="305">
        <v>1097</v>
      </c>
      <c r="EB53" s="305">
        <v>1095</v>
      </c>
      <c r="EC53" s="305">
        <v>1085</v>
      </c>
      <c r="ED53" s="305">
        <v>1104</v>
      </c>
      <c r="EE53" s="305">
        <v>1074</v>
      </c>
      <c r="EF53" s="201">
        <v>1009</v>
      </c>
      <c r="EG53" s="201">
        <v>1021</v>
      </c>
      <c r="EH53" s="201">
        <v>1040</v>
      </c>
      <c r="EI53" s="201">
        <v>1025</v>
      </c>
      <c r="EJ53" s="201">
        <v>1052</v>
      </c>
      <c r="EK53" s="201">
        <v>1056</v>
      </c>
      <c r="EL53" s="201">
        <v>1027</v>
      </c>
      <c r="EM53" s="201">
        <v>1032</v>
      </c>
      <c r="EN53" s="201">
        <v>1027</v>
      </c>
      <c r="EO53" s="201">
        <v>1028</v>
      </c>
      <c r="EP53" s="201">
        <v>1009</v>
      </c>
      <c r="EQ53" s="201">
        <v>964</v>
      </c>
      <c r="ER53" s="201">
        <v>916</v>
      </c>
      <c r="ES53" s="201">
        <v>902</v>
      </c>
      <c r="ET53" s="201">
        <v>964</v>
      </c>
      <c r="EU53" s="201">
        <v>976</v>
      </c>
      <c r="EV53" s="201">
        <v>964</v>
      </c>
      <c r="EW53" s="201">
        <v>991</v>
      </c>
      <c r="EX53" s="315">
        <v>27</v>
      </c>
      <c r="EY53" s="316">
        <v>102.800829875519</v>
      </c>
      <c r="EZ53" s="315">
        <v>27</v>
      </c>
      <c r="FA53" s="316">
        <v>102.800829875519</v>
      </c>
    </row>
    <row r="54" spans="1:157" ht="15" outlineLevel="2">
      <c r="A54" s="335">
        <v>347</v>
      </c>
      <c r="B54" s="336" t="s">
        <v>535</v>
      </c>
      <c r="C54" s="335" t="s">
        <v>415</v>
      </c>
      <c r="D54" s="305">
        <v>862</v>
      </c>
      <c r="E54" s="305">
        <v>861</v>
      </c>
      <c r="F54" s="305">
        <v>861</v>
      </c>
      <c r="G54" s="305">
        <v>841</v>
      </c>
      <c r="H54" s="305">
        <v>859</v>
      </c>
      <c r="I54" s="305">
        <v>872</v>
      </c>
      <c r="J54" s="305">
        <v>841</v>
      </c>
      <c r="K54" s="305">
        <v>838</v>
      </c>
      <c r="L54" s="305">
        <v>826</v>
      </c>
      <c r="M54" s="305">
        <v>869</v>
      </c>
      <c r="N54" s="305">
        <v>869</v>
      </c>
      <c r="O54" s="305">
        <v>812</v>
      </c>
      <c r="P54" s="305">
        <v>792</v>
      </c>
      <c r="Q54" s="305">
        <v>652</v>
      </c>
      <c r="R54" s="305">
        <v>788</v>
      </c>
      <c r="S54" s="305">
        <v>814</v>
      </c>
      <c r="T54" s="305">
        <v>859</v>
      </c>
      <c r="U54" s="305">
        <v>850</v>
      </c>
      <c r="V54" s="305">
        <v>855</v>
      </c>
      <c r="W54" s="305">
        <v>878</v>
      </c>
      <c r="X54" s="305">
        <v>891</v>
      </c>
      <c r="Y54" s="305">
        <v>931</v>
      </c>
      <c r="Z54" s="305">
        <v>889</v>
      </c>
      <c r="AA54" s="305">
        <v>870</v>
      </c>
      <c r="AB54" s="305">
        <v>831</v>
      </c>
      <c r="AC54" s="305">
        <v>816</v>
      </c>
      <c r="AD54" s="305">
        <v>816</v>
      </c>
      <c r="AE54" s="305">
        <v>838</v>
      </c>
      <c r="AF54" s="305">
        <v>830</v>
      </c>
      <c r="AG54" s="305">
        <v>869</v>
      </c>
      <c r="AH54" s="305">
        <v>932</v>
      </c>
      <c r="AI54" s="305">
        <v>926</v>
      </c>
      <c r="AJ54" s="305">
        <v>935</v>
      </c>
      <c r="AK54" s="305">
        <v>931</v>
      </c>
      <c r="AL54" s="305">
        <v>843</v>
      </c>
      <c r="AM54" s="305">
        <v>846</v>
      </c>
      <c r="AN54" s="305">
        <v>800</v>
      </c>
      <c r="AO54" s="305">
        <v>760</v>
      </c>
      <c r="AP54" s="305">
        <v>780</v>
      </c>
      <c r="AQ54" s="305">
        <v>831</v>
      </c>
      <c r="AR54" s="305">
        <v>862</v>
      </c>
      <c r="AS54" s="305">
        <v>886</v>
      </c>
      <c r="AT54" s="305">
        <v>902</v>
      </c>
      <c r="AU54" s="305">
        <v>906</v>
      </c>
      <c r="AV54" s="305">
        <v>900</v>
      </c>
      <c r="AW54" s="305">
        <v>886</v>
      </c>
      <c r="AX54" s="305">
        <v>885</v>
      </c>
      <c r="AY54" s="305">
        <v>855</v>
      </c>
      <c r="AZ54" s="305">
        <v>814</v>
      </c>
      <c r="BA54" s="305">
        <v>784</v>
      </c>
      <c r="BB54" s="305">
        <v>781</v>
      </c>
      <c r="BC54" s="305">
        <v>748</v>
      </c>
      <c r="BD54" s="305">
        <v>737</v>
      </c>
      <c r="BE54" s="305">
        <v>754</v>
      </c>
      <c r="BF54" s="305">
        <v>758</v>
      </c>
      <c r="BG54" s="305">
        <v>742</v>
      </c>
      <c r="BH54" s="305">
        <v>793</v>
      </c>
      <c r="BI54" s="305">
        <v>790</v>
      </c>
      <c r="BJ54" s="305">
        <v>777</v>
      </c>
      <c r="BK54" s="305">
        <v>799</v>
      </c>
      <c r="BL54" s="201">
        <v>785</v>
      </c>
      <c r="BM54" s="201">
        <v>798</v>
      </c>
      <c r="BN54" s="201">
        <v>838</v>
      </c>
      <c r="BO54" s="201">
        <v>868</v>
      </c>
      <c r="BP54" s="201">
        <v>894</v>
      </c>
      <c r="BQ54" s="201">
        <v>887</v>
      </c>
      <c r="BR54" s="201">
        <v>910</v>
      </c>
      <c r="BS54" s="201">
        <v>899</v>
      </c>
      <c r="BT54" s="201">
        <v>908</v>
      </c>
      <c r="BU54" s="201">
        <v>881</v>
      </c>
      <c r="BV54" s="201">
        <v>856</v>
      </c>
      <c r="BW54" s="201">
        <v>868</v>
      </c>
      <c r="BX54" s="305">
        <v>842</v>
      </c>
      <c r="BY54" s="305">
        <v>836</v>
      </c>
      <c r="BZ54" s="305">
        <v>881</v>
      </c>
      <c r="CA54" s="305">
        <v>876</v>
      </c>
      <c r="CB54" s="305">
        <v>892</v>
      </c>
      <c r="CC54" s="305">
        <v>885</v>
      </c>
      <c r="CD54" s="305">
        <v>900</v>
      </c>
      <c r="CE54" s="305">
        <v>930</v>
      </c>
      <c r="CF54" s="305">
        <v>878</v>
      </c>
      <c r="CG54" s="305">
        <v>838</v>
      </c>
      <c r="CH54" s="305">
        <v>844</v>
      </c>
      <c r="CI54" s="305">
        <v>823</v>
      </c>
      <c r="CJ54" s="201">
        <v>776</v>
      </c>
      <c r="CK54" s="201">
        <v>727</v>
      </c>
      <c r="CL54" s="201">
        <v>739</v>
      </c>
      <c r="CM54" s="201">
        <v>758</v>
      </c>
      <c r="CN54" s="201">
        <v>751</v>
      </c>
      <c r="CO54" s="201">
        <v>742</v>
      </c>
      <c r="CP54" s="201">
        <v>733</v>
      </c>
      <c r="CQ54" s="201">
        <v>747</v>
      </c>
      <c r="CR54" s="201">
        <v>735</v>
      </c>
      <c r="CS54" s="201">
        <v>713</v>
      </c>
      <c r="CT54" s="201">
        <v>709</v>
      </c>
      <c r="CU54" s="201">
        <v>722</v>
      </c>
      <c r="CV54" s="305">
        <v>721</v>
      </c>
      <c r="CW54" s="305">
        <v>742</v>
      </c>
      <c r="CX54" s="305">
        <v>779</v>
      </c>
      <c r="CY54" s="305">
        <v>801</v>
      </c>
      <c r="CZ54" s="305">
        <v>802</v>
      </c>
      <c r="DA54" s="305">
        <v>796</v>
      </c>
      <c r="DB54" s="305">
        <v>767</v>
      </c>
      <c r="DC54" s="305">
        <v>768</v>
      </c>
      <c r="DD54" s="305">
        <v>778</v>
      </c>
      <c r="DE54" s="305">
        <v>781</v>
      </c>
      <c r="DF54" s="305">
        <v>784</v>
      </c>
      <c r="DG54" s="305">
        <v>801</v>
      </c>
      <c r="DH54" s="201">
        <v>778</v>
      </c>
      <c r="DI54" s="201">
        <v>750</v>
      </c>
      <c r="DJ54" s="201">
        <v>781</v>
      </c>
      <c r="DK54" s="201">
        <v>786</v>
      </c>
      <c r="DL54" s="201">
        <v>799</v>
      </c>
      <c r="DM54" s="201">
        <v>819</v>
      </c>
      <c r="DN54" s="201">
        <v>747</v>
      </c>
      <c r="DO54" s="201">
        <v>744</v>
      </c>
      <c r="DP54" s="201">
        <v>761</v>
      </c>
      <c r="DQ54" s="201">
        <v>762</v>
      </c>
      <c r="DR54" s="201">
        <v>738</v>
      </c>
      <c r="DS54" s="201">
        <v>729</v>
      </c>
      <c r="DT54" s="305">
        <v>713</v>
      </c>
      <c r="DU54" s="305">
        <v>744</v>
      </c>
      <c r="DV54" s="305">
        <v>771</v>
      </c>
      <c r="DW54" s="305">
        <v>773</v>
      </c>
      <c r="DX54" s="305">
        <v>791</v>
      </c>
      <c r="DY54" s="305">
        <v>805</v>
      </c>
      <c r="DZ54" s="305">
        <v>793</v>
      </c>
      <c r="EA54" s="305">
        <v>797</v>
      </c>
      <c r="EB54" s="305">
        <v>796</v>
      </c>
      <c r="EC54" s="305">
        <v>758</v>
      </c>
      <c r="ED54" s="305">
        <v>772</v>
      </c>
      <c r="EE54" s="305">
        <v>772</v>
      </c>
      <c r="EF54" s="201">
        <v>717</v>
      </c>
      <c r="EG54" s="201">
        <v>710</v>
      </c>
      <c r="EH54" s="201">
        <v>706</v>
      </c>
      <c r="EI54" s="201">
        <v>731</v>
      </c>
      <c r="EJ54" s="201">
        <v>718</v>
      </c>
      <c r="EK54" s="201">
        <v>723</v>
      </c>
      <c r="EL54" s="201">
        <v>707</v>
      </c>
      <c r="EM54" s="201">
        <v>690</v>
      </c>
      <c r="EN54" s="201">
        <v>707</v>
      </c>
      <c r="EO54" s="201">
        <v>701</v>
      </c>
      <c r="EP54" s="201">
        <v>691</v>
      </c>
      <c r="EQ54" s="201">
        <v>681</v>
      </c>
      <c r="ER54" s="201">
        <v>644</v>
      </c>
      <c r="ES54" s="201">
        <v>662</v>
      </c>
      <c r="ET54" s="201">
        <v>703</v>
      </c>
      <c r="EU54" s="201">
        <v>732</v>
      </c>
      <c r="EV54" s="201">
        <v>737</v>
      </c>
      <c r="EW54" s="201">
        <v>731</v>
      </c>
      <c r="EX54" s="315">
        <v>-6</v>
      </c>
      <c r="EY54" s="316">
        <v>99.185888738127503</v>
      </c>
      <c r="EZ54" s="315">
        <v>50</v>
      </c>
      <c r="FA54" s="316">
        <v>107.34214390602099</v>
      </c>
    </row>
    <row r="55" spans="1:157" ht="15" outlineLevel="2">
      <c r="A55" s="335">
        <v>411</v>
      </c>
      <c r="B55" s="336" t="s">
        <v>535</v>
      </c>
      <c r="C55" s="335" t="s">
        <v>425</v>
      </c>
      <c r="D55" s="305">
        <v>1097</v>
      </c>
      <c r="E55" s="305">
        <v>1049</v>
      </c>
      <c r="F55" s="305">
        <v>1051</v>
      </c>
      <c r="G55" s="305">
        <v>1085</v>
      </c>
      <c r="H55" s="305">
        <v>1093</v>
      </c>
      <c r="I55" s="305">
        <v>1091</v>
      </c>
      <c r="J55" s="305">
        <v>1126</v>
      </c>
      <c r="K55" s="305">
        <v>1112</v>
      </c>
      <c r="L55" s="305">
        <v>1082</v>
      </c>
      <c r="M55" s="305">
        <v>1116</v>
      </c>
      <c r="N55" s="305">
        <v>1132</v>
      </c>
      <c r="O55" s="305">
        <v>1139</v>
      </c>
      <c r="P55" s="305">
        <v>1142</v>
      </c>
      <c r="Q55" s="305">
        <v>1167</v>
      </c>
      <c r="R55" s="305">
        <v>1139</v>
      </c>
      <c r="S55" s="305">
        <v>1156</v>
      </c>
      <c r="T55" s="305">
        <v>1093</v>
      </c>
      <c r="U55" s="305">
        <v>1193</v>
      </c>
      <c r="V55" s="305">
        <v>1236</v>
      </c>
      <c r="W55" s="305">
        <v>1285</v>
      </c>
      <c r="X55" s="305">
        <v>1316</v>
      </c>
      <c r="Y55" s="305">
        <v>1300</v>
      </c>
      <c r="Z55" s="305">
        <v>1273</v>
      </c>
      <c r="AA55" s="305">
        <v>1251</v>
      </c>
      <c r="AB55" s="305">
        <v>1227</v>
      </c>
      <c r="AC55" s="305">
        <v>1165</v>
      </c>
      <c r="AD55" s="305">
        <v>1159</v>
      </c>
      <c r="AE55" s="305">
        <v>1148</v>
      </c>
      <c r="AF55" s="305">
        <v>1101</v>
      </c>
      <c r="AG55" s="305">
        <v>1020</v>
      </c>
      <c r="AH55" s="305">
        <v>1099</v>
      </c>
      <c r="AI55" s="305">
        <v>1308</v>
      </c>
      <c r="AJ55" s="305">
        <v>1330</v>
      </c>
      <c r="AK55" s="305">
        <v>1360</v>
      </c>
      <c r="AL55" s="305">
        <v>1288</v>
      </c>
      <c r="AM55" s="305">
        <v>1261</v>
      </c>
      <c r="AN55" s="305">
        <v>1228</v>
      </c>
      <c r="AO55" s="305">
        <v>1121</v>
      </c>
      <c r="AP55" s="305">
        <v>1150</v>
      </c>
      <c r="AQ55" s="305">
        <v>1174</v>
      </c>
      <c r="AR55" s="305">
        <v>1193</v>
      </c>
      <c r="AS55" s="305">
        <v>1226</v>
      </c>
      <c r="AT55" s="305">
        <v>1222</v>
      </c>
      <c r="AU55" s="305">
        <v>1211</v>
      </c>
      <c r="AV55" s="305">
        <v>1208</v>
      </c>
      <c r="AW55" s="305">
        <v>1216</v>
      </c>
      <c r="AX55" s="305">
        <v>1224</v>
      </c>
      <c r="AY55" s="305">
        <v>1256</v>
      </c>
      <c r="AZ55" s="305">
        <v>1269</v>
      </c>
      <c r="BA55" s="305">
        <v>1251</v>
      </c>
      <c r="BB55" s="305">
        <v>1216</v>
      </c>
      <c r="BC55" s="305">
        <v>1199</v>
      </c>
      <c r="BD55" s="305">
        <v>1179</v>
      </c>
      <c r="BE55" s="305">
        <v>1167</v>
      </c>
      <c r="BF55" s="305">
        <v>1184</v>
      </c>
      <c r="BG55" s="305">
        <v>1171</v>
      </c>
      <c r="BH55" s="305">
        <v>1184</v>
      </c>
      <c r="BI55" s="305">
        <v>1177</v>
      </c>
      <c r="BJ55" s="305">
        <v>1161</v>
      </c>
      <c r="BK55" s="305">
        <v>1181</v>
      </c>
      <c r="BL55" s="201">
        <v>1176</v>
      </c>
      <c r="BM55" s="201">
        <v>1185</v>
      </c>
      <c r="BN55" s="201">
        <v>1200</v>
      </c>
      <c r="BO55" s="201">
        <v>1200</v>
      </c>
      <c r="BP55" s="201">
        <v>1182</v>
      </c>
      <c r="BQ55" s="201">
        <v>1184</v>
      </c>
      <c r="BR55" s="201">
        <v>1150</v>
      </c>
      <c r="BS55" s="201">
        <v>1135</v>
      </c>
      <c r="BT55" s="201">
        <v>1126</v>
      </c>
      <c r="BU55" s="201">
        <v>1121</v>
      </c>
      <c r="BV55" s="201">
        <v>1088</v>
      </c>
      <c r="BW55" s="201">
        <v>1068</v>
      </c>
      <c r="BX55" s="305">
        <v>987</v>
      </c>
      <c r="BY55" s="305">
        <v>989</v>
      </c>
      <c r="BZ55" s="305">
        <v>1024</v>
      </c>
      <c r="CA55" s="305">
        <v>1036</v>
      </c>
      <c r="CB55" s="305">
        <v>1056</v>
      </c>
      <c r="CC55" s="305">
        <v>1066</v>
      </c>
      <c r="CD55" s="305">
        <v>1068</v>
      </c>
      <c r="CE55" s="305">
        <v>1087</v>
      </c>
      <c r="CF55" s="305">
        <v>1128</v>
      </c>
      <c r="CG55" s="305">
        <v>1142</v>
      </c>
      <c r="CH55" s="305">
        <v>1152</v>
      </c>
      <c r="CI55" s="305">
        <v>1127</v>
      </c>
      <c r="CJ55" s="201">
        <v>1082</v>
      </c>
      <c r="CK55" s="201">
        <v>1046</v>
      </c>
      <c r="CL55" s="201">
        <v>1044</v>
      </c>
      <c r="CM55" s="201">
        <v>1051</v>
      </c>
      <c r="CN55" s="201">
        <v>1027</v>
      </c>
      <c r="CO55" s="201">
        <v>1039</v>
      </c>
      <c r="CP55" s="201">
        <v>1049</v>
      </c>
      <c r="CQ55" s="201">
        <v>1111</v>
      </c>
      <c r="CR55" s="201">
        <v>1110</v>
      </c>
      <c r="CS55" s="201">
        <v>1149</v>
      </c>
      <c r="CT55" s="201">
        <v>1162</v>
      </c>
      <c r="CU55" s="201">
        <v>1147</v>
      </c>
      <c r="CV55" s="305">
        <v>1119</v>
      </c>
      <c r="CW55" s="305">
        <v>1140</v>
      </c>
      <c r="CX55" s="305">
        <v>1143</v>
      </c>
      <c r="CY55" s="305">
        <v>1171</v>
      </c>
      <c r="CZ55" s="305">
        <v>1217</v>
      </c>
      <c r="DA55" s="305">
        <v>1225</v>
      </c>
      <c r="DB55" s="305">
        <v>1203</v>
      </c>
      <c r="DC55" s="305">
        <v>1175</v>
      </c>
      <c r="DD55" s="305">
        <v>1245</v>
      </c>
      <c r="DE55" s="305">
        <v>1232</v>
      </c>
      <c r="DF55" s="305">
        <v>1187</v>
      </c>
      <c r="DG55" s="305">
        <v>1196</v>
      </c>
      <c r="DH55" s="201">
        <v>1144</v>
      </c>
      <c r="DI55" s="201">
        <v>1158</v>
      </c>
      <c r="DJ55" s="201">
        <v>1164</v>
      </c>
      <c r="DK55" s="201">
        <v>1201</v>
      </c>
      <c r="DL55" s="201">
        <v>1224</v>
      </c>
      <c r="DM55" s="201">
        <v>1234</v>
      </c>
      <c r="DN55" s="201">
        <v>1106</v>
      </c>
      <c r="DO55" s="201">
        <v>1086</v>
      </c>
      <c r="DP55" s="201">
        <v>1116</v>
      </c>
      <c r="DQ55" s="201">
        <v>1103</v>
      </c>
      <c r="DR55" s="201">
        <v>1121</v>
      </c>
      <c r="DS55" s="201">
        <v>1090</v>
      </c>
      <c r="DT55" s="305">
        <v>1042</v>
      </c>
      <c r="DU55" s="305">
        <v>1070</v>
      </c>
      <c r="DV55" s="305">
        <v>1102</v>
      </c>
      <c r="DW55" s="305">
        <v>1092</v>
      </c>
      <c r="DX55" s="305">
        <v>1113</v>
      </c>
      <c r="DY55" s="305">
        <v>1129</v>
      </c>
      <c r="DZ55" s="305">
        <v>1119</v>
      </c>
      <c r="EA55" s="305">
        <v>1135</v>
      </c>
      <c r="EB55" s="305">
        <v>1123</v>
      </c>
      <c r="EC55" s="305">
        <v>1114</v>
      </c>
      <c r="ED55" s="305">
        <v>1146</v>
      </c>
      <c r="EE55" s="305">
        <v>1130</v>
      </c>
      <c r="EF55" s="201">
        <v>1074</v>
      </c>
      <c r="EG55" s="201">
        <v>1082</v>
      </c>
      <c r="EH55" s="201">
        <v>1086</v>
      </c>
      <c r="EI55" s="201">
        <v>1092</v>
      </c>
      <c r="EJ55" s="201">
        <v>1110</v>
      </c>
      <c r="EK55" s="201">
        <v>1124</v>
      </c>
      <c r="EL55" s="201">
        <v>1122</v>
      </c>
      <c r="EM55" s="201">
        <v>1144</v>
      </c>
      <c r="EN55" s="201">
        <v>1183</v>
      </c>
      <c r="EO55" s="201">
        <v>1172</v>
      </c>
      <c r="EP55" s="201">
        <v>1148</v>
      </c>
      <c r="EQ55" s="201">
        <v>1134</v>
      </c>
      <c r="ER55" s="201">
        <v>1075</v>
      </c>
      <c r="ES55" s="201">
        <v>1094</v>
      </c>
      <c r="ET55" s="201">
        <v>1127</v>
      </c>
      <c r="EU55" s="201">
        <v>1136</v>
      </c>
      <c r="EV55" s="201">
        <v>1149</v>
      </c>
      <c r="EW55" s="201">
        <v>1170</v>
      </c>
      <c r="EX55" s="315">
        <v>21</v>
      </c>
      <c r="EY55" s="316">
        <v>101.827676240209</v>
      </c>
      <c r="EZ55" s="315">
        <v>36</v>
      </c>
      <c r="FA55" s="316">
        <v>103.17460317460301</v>
      </c>
    </row>
    <row r="56" spans="1:157" ht="15" outlineLevel="2">
      <c r="A56" s="335">
        <v>501</v>
      </c>
      <c r="B56" s="336" t="s">
        <v>535</v>
      </c>
      <c r="C56" s="335" t="s">
        <v>434</v>
      </c>
      <c r="D56" s="305">
        <v>142</v>
      </c>
      <c r="E56" s="305">
        <v>147</v>
      </c>
      <c r="F56" s="305">
        <v>150</v>
      </c>
      <c r="G56" s="305">
        <v>186</v>
      </c>
      <c r="H56" s="305">
        <v>195</v>
      </c>
      <c r="I56" s="305">
        <v>182</v>
      </c>
      <c r="J56" s="305">
        <v>188</v>
      </c>
      <c r="K56" s="305">
        <v>192</v>
      </c>
      <c r="L56" s="305">
        <v>192</v>
      </c>
      <c r="M56" s="305">
        <v>200</v>
      </c>
      <c r="N56" s="305">
        <v>195</v>
      </c>
      <c r="O56" s="305">
        <v>183</v>
      </c>
      <c r="P56" s="305">
        <v>192</v>
      </c>
      <c r="Q56" s="305">
        <v>189</v>
      </c>
      <c r="R56" s="305">
        <v>194</v>
      </c>
      <c r="S56" s="305">
        <v>212</v>
      </c>
      <c r="T56" s="305">
        <v>195</v>
      </c>
      <c r="U56" s="305">
        <v>219</v>
      </c>
      <c r="V56" s="305">
        <v>231</v>
      </c>
      <c r="W56" s="305">
        <v>248</v>
      </c>
      <c r="X56" s="305">
        <v>253</v>
      </c>
      <c r="Y56" s="305">
        <v>284</v>
      </c>
      <c r="Z56" s="305">
        <v>270</v>
      </c>
      <c r="AA56" s="305">
        <v>254</v>
      </c>
      <c r="AB56" s="305">
        <v>255</v>
      </c>
      <c r="AC56" s="305">
        <v>230</v>
      </c>
      <c r="AD56" s="305">
        <v>223</v>
      </c>
      <c r="AE56" s="305">
        <v>204</v>
      </c>
      <c r="AF56" s="305">
        <v>172</v>
      </c>
      <c r="AG56" s="305">
        <v>164</v>
      </c>
      <c r="AH56" s="305">
        <v>173</v>
      </c>
      <c r="AI56" s="305">
        <v>189</v>
      </c>
      <c r="AJ56" s="305">
        <v>187</v>
      </c>
      <c r="AK56" s="305">
        <v>179</v>
      </c>
      <c r="AL56" s="305">
        <v>158</v>
      </c>
      <c r="AM56" s="305">
        <v>73</v>
      </c>
      <c r="AN56" s="305">
        <v>197</v>
      </c>
      <c r="AO56" s="305">
        <v>187</v>
      </c>
      <c r="AP56" s="305">
        <v>204</v>
      </c>
      <c r="AQ56" s="305">
        <v>216</v>
      </c>
      <c r="AR56" s="305">
        <v>220</v>
      </c>
      <c r="AS56" s="305">
        <v>233</v>
      </c>
      <c r="AT56" s="305">
        <v>242</v>
      </c>
      <c r="AU56" s="305">
        <v>231</v>
      </c>
      <c r="AV56" s="305">
        <v>223</v>
      </c>
      <c r="AW56" s="305">
        <v>267</v>
      </c>
      <c r="AX56" s="305">
        <v>266</v>
      </c>
      <c r="AY56" s="305">
        <v>246</v>
      </c>
      <c r="AZ56" s="305">
        <v>208</v>
      </c>
      <c r="BA56" s="305">
        <v>192</v>
      </c>
      <c r="BB56" s="305">
        <v>186</v>
      </c>
      <c r="BC56" s="305">
        <v>163</v>
      </c>
      <c r="BD56" s="305">
        <v>170</v>
      </c>
      <c r="BE56" s="305">
        <v>176</v>
      </c>
      <c r="BF56" s="305">
        <v>180</v>
      </c>
      <c r="BG56" s="305">
        <v>196</v>
      </c>
      <c r="BH56" s="305">
        <v>190</v>
      </c>
      <c r="BI56" s="305">
        <v>192</v>
      </c>
      <c r="BJ56" s="305">
        <v>182</v>
      </c>
      <c r="BK56" s="305">
        <v>182</v>
      </c>
      <c r="BL56" s="201">
        <v>174</v>
      </c>
      <c r="BM56" s="201">
        <v>188</v>
      </c>
      <c r="BN56" s="201">
        <v>180</v>
      </c>
      <c r="BO56" s="201">
        <v>186</v>
      </c>
      <c r="BP56" s="201">
        <v>196</v>
      </c>
      <c r="BQ56" s="201">
        <v>201</v>
      </c>
      <c r="BR56" s="201">
        <v>191</v>
      </c>
      <c r="BS56" s="201">
        <v>184</v>
      </c>
      <c r="BT56" s="201">
        <v>180</v>
      </c>
      <c r="BU56" s="201">
        <v>174</v>
      </c>
      <c r="BV56" s="201">
        <v>183</v>
      </c>
      <c r="BW56" s="201">
        <v>190</v>
      </c>
      <c r="BX56" s="305">
        <v>177</v>
      </c>
      <c r="BY56" s="305">
        <v>177</v>
      </c>
      <c r="BZ56" s="305">
        <v>185</v>
      </c>
      <c r="CA56" s="305">
        <v>181</v>
      </c>
      <c r="CB56" s="305">
        <v>189</v>
      </c>
      <c r="CC56" s="305">
        <v>187</v>
      </c>
      <c r="CD56" s="305">
        <v>199</v>
      </c>
      <c r="CE56" s="305">
        <v>217</v>
      </c>
      <c r="CF56" s="305">
        <v>215</v>
      </c>
      <c r="CG56" s="305">
        <v>220</v>
      </c>
      <c r="CH56" s="305">
        <v>219</v>
      </c>
      <c r="CI56" s="305">
        <v>223</v>
      </c>
      <c r="CJ56" s="201">
        <v>198</v>
      </c>
      <c r="CK56" s="201">
        <v>195</v>
      </c>
      <c r="CL56" s="201">
        <v>213</v>
      </c>
      <c r="CM56" s="201">
        <v>213</v>
      </c>
      <c r="CN56" s="201">
        <v>209</v>
      </c>
      <c r="CO56" s="201">
        <v>215</v>
      </c>
      <c r="CP56" s="201">
        <v>234</v>
      </c>
      <c r="CQ56" s="201">
        <v>245</v>
      </c>
      <c r="CR56" s="201">
        <v>243</v>
      </c>
      <c r="CS56" s="201">
        <v>249</v>
      </c>
      <c r="CT56" s="201">
        <v>249</v>
      </c>
      <c r="CU56" s="201">
        <v>241</v>
      </c>
      <c r="CV56" s="305">
        <v>235</v>
      </c>
      <c r="CW56" s="305">
        <v>258</v>
      </c>
      <c r="CX56" s="305">
        <v>260</v>
      </c>
      <c r="CY56" s="305">
        <v>276</v>
      </c>
      <c r="CZ56" s="305">
        <v>284</v>
      </c>
      <c r="DA56" s="305">
        <v>281</v>
      </c>
      <c r="DB56" s="305">
        <v>274</v>
      </c>
      <c r="DC56" s="305">
        <v>275</v>
      </c>
      <c r="DD56" s="305">
        <v>269</v>
      </c>
      <c r="DE56" s="305">
        <v>274</v>
      </c>
      <c r="DF56" s="305">
        <v>274</v>
      </c>
      <c r="DG56" s="305">
        <v>283</v>
      </c>
      <c r="DH56" s="201">
        <v>292</v>
      </c>
      <c r="DI56" s="201">
        <v>295</v>
      </c>
      <c r="DJ56" s="201">
        <v>298</v>
      </c>
      <c r="DK56" s="201">
        <v>307</v>
      </c>
      <c r="DL56" s="201">
        <v>326</v>
      </c>
      <c r="DM56" s="201">
        <v>335</v>
      </c>
      <c r="DN56" s="201">
        <v>308</v>
      </c>
      <c r="DO56" s="201">
        <v>299</v>
      </c>
      <c r="DP56" s="201">
        <v>287</v>
      </c>
      <c r="DQ56" s="201">
        <v>281</v>
      </c>
      <c r="DR56" s="201">
        <v>293</v>
      </c>
      <c r="DS56" s="201">
        <v>260</v>
      </c>
      <c r="DT56" s="305">
        <v>268</v>
      </c>
      <c r="DU56" s="305">
        <v>254</v>
      </c>
      <c r="DV56" s="305">
        <v>254</v>
      </c>
      <c r="DW56" s="305">
        <v>266</v>
      </c>
      <c r="DX56" s="305">
        <v>271</v>
      </c>
      <c r="DY56" s="305">
        <v>279</v>
      </c>
      <c r="DZ56" s="305">
        <v>274</v>
      </c>
      <c r="EA56" s="305">
        <v>278</v>
      </c>
      <c r="EB56" s="305">
        <v>283</v>
      </c>
      <c r="EC56" s="305">
        <v>281</v>
      </c>
      <c r="ED56" s="305">
        <v>284</v>
      </c>
      <c r="EE56" s="305">
        <v>274</v>
      </c>
      <c r="EF56" s="201">
        <v>272</v>
      </c>
      <c r="EG56" s="201">
        <v>264</v>
      </c>
      <c r="EH56" s="201">
        <v>265</v>
      </c>
      <c r="EI56" s="201">
        <v>277</v>
      </c>
      <c r="EJ56" s="201">
        <v>288</v>
      </c>
      <c r="EK56" s="201">
        <v>277</v>
      </c>
      <c r="EL56" s="201">
        <v>281</v>
      </c>
      <c r="EM56" s="201">
        <v>286</v>
      </c>
      <c r="EN56" s="201">
        <v>283</v>
      </c>
      <c r="EO56" s="201">
        <v>252</v>
      </c>
      <c r="EP56" s="201">
        <v>267</v>
      </c>
      <c r="EQ56" s="201">
        <v>274</v>
      </c>
      <c r="ER56" s="201">
        <v>259</v>
      </c>
      <c r="ES56" s="201">
        <v>257</v>
      </c>
      <c r="ET56" s="201">
        <v>252</v>
      </c>
      <c r="EU56" s="201">
        <v>266</v>
      </c>
      <c r="EV56" s="201">
        <v>275</v>
      </c>
      <c r="EW56" s="201">
        <v>289</v>
      </c>
      <c r="EX56" s="315">
        <v>14</v>
      </c>
      <c r="EY56" s="316">
        <v>105.09090909090899</v>
      </c>
      <c r="EZ56" s="315">
        <v>15</v>
      </c>
      <c r="FA56" s="316">
        <v>105.474452554745</v>
      </c>
    </row>
    <row r="57" spans="1:157" ht="15" outlineLevel="2">
      <c r="A57" s="335">
        <v>543</v>
      </c>
      <c r="B57" s="336" t="s">
        <v>535</v>
      </c>
      <c r="C57" s="335" t="s">
        <v>436</v>
      </c>
      <c r="D57" s="305">
        <v>486</v>
      </c>
      <c r="E57" s="305">
        <v>484</v>
      </c>
      <c r="F57" s="305">
        <v>513</v>
      </c>
      <c r="G57" s="305">
        <v>483</v>
      </c>
      <c r="H57" s="305">
        <v>462</v>
      </c>
      <c r="I57" s="305">
        <v>528</v>
      </c>
      <c r="J57" s="305">
        <v>529</v>
      </c>
      <c r="K57" s="305">
        <v>562</v>
      </c>
      <c r="L57" s="305">
        <v>588</v>
      </c>
      <c r="M57" s="305">
        <v>596</v>
      </c>
      <c r="N57" s="305">
        <v>597</v>
      </c>
      <c r="O57" s="305">
        <v>553</v>
      </c>
      <c r="P57" s="305">
        <v>492</v>
      </c>
      <c r="Q57" s="305">
        <v>543</v>
      </c>
      <c r="R57" s="305">
        <v>604</v>
      </c>
      <c r="S57" s="305">
        <v>606</v>
      </c>
      <c r="T57" s="305">
        <v>462</v>
      </c>
      <c r="U57" s="305">
        <v>630</v>
      </c>
      <c r="V57" s="305">
        <v>650</v>
      </c>
      <c r="W57" s="305">
        <v>674</v>
      </c>
      <c r="X57" s="305">
        <v>713</v>
      </c>
      <c r="Y57" s="305">
        <v>736</v>
      </c>
      <c r="Z57" s="305">
        <v>688</v>
      </c>
      <c r="AA57" s="305">
        <v>656</v>
      </c>
      <c r="AB57" s="305">
        <v>594</v>
      </c>
      <c r="AC57" s="305">
        <v>562</v>
      </c>
      <c r="AD57" s="305">
        <v>566</v>
      </c>
      <c r="AE57" s="305">
        <v>577</v>
      </c>
      <c r="AF57" s="305">
        <v>583</v>
      </c>
      <c r="AG57" s="305">
        <v>613</v>
      </c>
      <c r="AH57" s="305">
        <v>647</v>
      </c>
      <c r="AI57" s="305">
        <v>670</v>
      </c>
      <c r="AJ57" s="305">
        <v>689</v>
      </c>
      <c r="AK57" s="305">
        <v>711</v>
      </c>
      <c r="AL57" s="305">
        <v>614</v>
      </c>
      <c r="AM57" s="305">
        <v>632</v>
      </c>
      <c r="AN57" s="305">
        <v>621</v>
      </c>
      <c r="AO57" s="305">
        <v>515</v>
      </c>
      <c r="AP57" s="305">
        <v>549</v>
      </c>
      <c r="AQ57" s="305">
        <v>565</v>
      </c>
      <c r="AR57" s="305">
        <v>574</v>
      </c>
      <c r="AS57" s="305">
        <v>663</v>
      </c>
      <c r="AT57" s="305">
        <v>646</v>
      </c>
      <c r="AU57" s="305">
        <v>655</v>
      </c>
      <c r="AV57" s="305">
        <v>645</v>
      </c>
      <c r="AW57" s="305">
        <v>633</v>
      </c>
      <c r="AX57" s="305">
        <v>637</v>
      </c>
      <c r="AY57" s="305">
        <v>644</v>
      </c>
      <c r="AZ57" s="305">
        <v>632</v>
      </c>
      <c r="BA57" s="305">
        <v>625</v>
      </c>
      <c r="BB57" s="305">
        <v>600</v>
      </c>
      <c r="BC57" s="305">
        <v>583</v>
      </c>
      <c r="BD57" s="305">
        <v>582</v>
      </c>
      <c r="BE57" s="305">
        <v>601</v>
      </c>
      <c r="BF57" s="305">
        <v>628</v>
      </c>
      <c r="BG57" s="305">
        <v>614</v>
      </c>
      <c r="BH57" s="305">
        <v>610</v>
      </c>
      <c r="BI57" s="305">
        <v>599</v>
      </c>
      <c r="BJ57" s="305">
        <v>575</v>
      </c>
      <c r="BK57" s="305">
        <v>593</v>
      </c>
      <c r="BL57" s="201">
        <v>573</v>
      </c>
      <c r="BM57" s="201">
        <v>565</v>
      </c>
      <c r="BN57" s="201">
        <v>611</v>
      </c>
      <c r="BO57" s="201">
        <v>614</v>
      </c>
      <c r="BP57" s="201">
        <v>603</v>
      </c>
      <c r="BQ57" s="201">
        <v>592</v>
      </c>
      <c r="BR57" s="201">
        <v>583</v>
      </c>
      <c r="BS57" s="201">
        <v>568</v>
      </c>
      <c r="BT57" s="201">
        <v>567</v>
      </c>
      <c r="BU57" s="201">
        <v>560</v>
      </c>
      <c r="BV57" s="201">
        <v>576</v>
      </c>
      <c r="BW57" s="201">
        <v>545</v>
      </c>
      <c r="BX57" s="305">
        <v>513</v>
      </c>
      <c r="BY57" s="305">
        <v>510</v>
      </c>
      <c r="BZ57" s="305">
        <v>502</v>
      </c>
      <c r="CA57" s="305">
        <v>509</v>
      </c>
      <c r="CB57" s="305">
        <v>544</v>
      </c>
      <c r="CC57" s="305">
        <v>556</v>
      </c>
      <c r="CD57" s="305">
        <v>566</v>
      </c>
      <c r="CE57" s="305">
        <v>528</v>
      </c>
      <c r="CF57" s="305">
        <v>529</v>
      </c>
      <c r="CG57" s="305">
        <v>559</v>
      </c>
      <c r="CH57" s="305">
        <v>543</v>
      </c>
      <c r="CI57" s="305">
        <v>547</v>
      </c>
      <c r="CJ57" s="201">
        <v>518</v>
      </c>
      <c r="CK57" s="201">
        <v>502</v>
      </c>
      <c r="CL57" s="201">
        <v>525</v>
      </c>
      <c r="CM57" s="201">
        <v>570</v>
      </c>
      <c r="CN57" s="201">
        <v>515</v>
      </c>
      <c r="CO57" s="201">
        <v>519</v>
      </c>
      <c r="CP57" s="201">
        <v>540</v>
      </c>
      <c r="CQ57" s="201">
        <v>585</v>
      </c>
      <c r="CR57" s="201">
        <v>558</v>
      </c>
      <c r="CS57" s="201">
        <v>582</v>
      </c>
      <c r="CT57" s="201">
        <v>601</v>
      </c>
      <c r="CU57" s="201">
        <v>616</v>
      </c>
      <c r="CV57" s="305">
        <v>584</v>
      </c>
      <c r="CW57" s="305">
        <v>585</v>
      </c>
      <c r="CX57" s="305">
        <v>583</v>
      </c>
      <c r="CY57" s="305">
        <v>608</v>
      </c>
      <c r="CZ57" s="305">
        <v>624</v>
      </c>
      <c r="DA57" s="305">
        <v>622</v>
      </c>
      <c r="DB57" s="305">
        <v>613</v>
      </c>
      <c r="DC57" s="305">
        <v>622</v>
      </c>
      <c r="DD57" s="305">
        <v>583</v>
      </c>
      <c r="DE57" s="305">
        <v>581</v>
      </c>
      <c r="DF57" s="305">
        <v>578</v>
      </c>
      <c r="DG57" s="305">
        <v>579</v>
      </c>
      <c r="DH57" s="201">
        <v>544</v>
      </c>
      <c r="DI57" s="201">
        <v>531</v>
      </c>
      <c r="DJ57" s="201">
        <v>612</v>
      </c>
      <c r="DK57" s="201">
        <v>630</v>
      </c>
      <c r="DL57" s="201">
        <v>633</v>
      </c>
      <c r="DM57" s="201">
        <v>620</v>
      </c>
      <c r="DN57" s="201">
        <v>580</v>
      </c>
      <c r="DO57" s="201">
        <v>559</v>
      </c>
      <c r="DP57" s="201">
        <v>574</v>
      </c>
      <c r="DQ57" s="201">
        <v>562</v>
      </c>
      <c r="DR57" s="201">
        <v>578</v>
      </c>
      <c r="DS57" s="201">
        <v>549</v>
      </c>
      <c r="DT57" s="305">
        <v>494</v>
      </c>
      <c r="DU57" s="305">
        <v>455</v>
      </c>
      <c r="DV57" s="305">
        <v>558</v>
      </c>
      <c r="DW57" s="305">
        <v>574</v>
      </c>
      <c r="DX57" s="305">
        <v>569</v>
      </c>
      <c r="DY57" s="305">
        <v>588</v>
      </c>
      <c r="DZ57" s="305">
        <v>572</v>
      </c>
      <c r="EA57" s="305">
        <v>560</v>
      </c>
      <c r="EB57" s="305">
        <v>522</v>
      </c>
      <c r="EC57" s="305">
        <v>527</v>
      </c>
      <c r="ED57" s="305">
        <v>554</v>
      </c>
      <c r="EE57" s="305">
        <v>537</v>
      </c>
      <c r="EF57" s="201">
        <v>483</v>
      </c>
      <c r="EG57" s="201">
        <v>447</v>
      </c>
      <c r="EH57" s="201">
        <v>468</v>
      </c>
      <c r="EI57" s="201">
        <v>500</v>
      </c>
      <c r="EJ57" s="201">
        <v>541</v>
      </c>
      <c r="EK57" s="201">
        <v>552</v>
      </c>
      <c r="EL57" s="201">
        <v>522</v>
      </c>
      <c r="EM57" s="201">
        <v>506</v>
      </c>
      <c r="EN57" s="201">
        <v>501</v>
      </c>
      <c r="EO57" s="201">
        <v>516</v>
      </c>
      <c r="EP57" s="201">
        <v>523</v>
      </c>
      <c r="EQ57" s="201">
        <v>525</v>
      </c>
      <c r="ER57" s="201">
        <v>449</v>
      </c>
      <c r="ES57" s="201">
        <v>426</v>
      </c>
      <c r="ET57" s="201">
        <v>471</v>
      </c>
      <c r="EU57" s="201">
        <v>472</v>
      </c>
      <c r="EV57" s="201">
        <v>507</v>
      </c>
      <c r="EW57" s="201">
        <v>546</v>
      </c>
      <c r="EX57" s="315">
        <v>39</v>
      </c>
      <c r="EY57" s="316">
        <v>107.69230769230801</v>
      </c>
      <c r="EZ57" s="315">
        <v>21</v>
      </c>
      <c r="FA57" s="316">
        <v>104</v>
      </c>
    </row>
    <row r="58" spans="1:157" ht="15" outlineLevel="2">
      <c r="A58" s="335">
        <v>628</v>
      </c>
      <c r="B58" s="336" t="s">
        <v>535</v>
      </c>
      <c r="C58" s="335" t="s">
        <v>444</v>
      </c>
      <c r="D58" s="305">
        <v>766</v>
      </c>
      <c r="E58" s="305">
        <v>739</v>
      </c>
      <c r="F58" s="305">
        <v>725</v>
      </c>
      <c r="G58" s="305">
        <v>728</v>
      </c>
      <c r="H58" s="305">
        <v>767</v>
      </c>
      <c r="I58" s="305">
        <v>741</v>
      </c>
      <c r="J58" s="305">
        <v>803</v>
      </c>
      <c r="K58" s="305">
        <v>833</v>
      </c>
      <c r="L58" s="305">
        <v>901</v>
      </c>
      <c r="M58" s="305">
        <v>905</v>
      </c>
      <c r="N58" s="305">
        <v>915</v>
      </c>
      <c r="O58" s="305">
        <v>890</v>
      </c>
      <c r="P58" s="305">
        <v>824</v>
      </c>
      <c r="Q58" s="305">
        <v>856</v>
      </c>
      <c r="R58" s="305">
        <v>897</v>
      </c>
      <c r="S58" s="305">
        <v>911</v>
      </c>
      <c r="T58" s="305">
        <v>767</v>
      </c>
      <c r="U58" s="305">
        <v>883</v>
      </c>
      <c r="V58" s="305">
        <v>903</v>
      </c>
      <c r="W58" s="305">
        <v>957</v>
      </c>
      <c r="X58" s="305">
        <v>1055</v>
      </c>
      <c r="Y58" s="305">
        <v>1029</v>
      </c>
      <c r="Z58" s="305">
        <v>995</v>
      </c>
      <c r="AA58" s="305">
        <v>965</v>
      </c>
      <c r="AB58" s="305">
        <v>943</v>
      </c>
      <c r="AC58" s="305">
        <v>916</v>
      </c>
      <c r="AD58" s="305">
        <v>920</v>
      </c>
      <c r="AE58" s="305">
        <v>855</v>
      </c>
      <c r="AF58" s="305">
        <v>853</v>
      </c>
      <c r="AG58" s="305">
        <v>910</v>
      </c>
      <c r="AH58" s="305">
        <v>966</v>
      </c>
      <c r="AI58" s="305">
        <v>980</v>
      </c>
      <c r="AJ58" s="305">
        <v>961</v>
      </c>
      <c r="AK58" s="305">
        <v>931</v>
      </c>
      <c r="AL58" s="305">
        <v>855</v>
      </c>
      <c r="AM58" s="305">
        <v>897</v>
      </c>
      <c r="AN58" s="305">
        <v>1021</v>
      </c>
      <c r="AO58" s="305">
        <v>985</v>
      </c>
      <c r="AP58" s="305">
        <v>979</v>
      </c>
      <c r="AQ58" s="305">
        <v>1050</v>
      </c>
      <c r="AR58" s="305">
        <v>1031</v>
      </c>
      <c r="AS58" s="305">
        <v>1112</v>
      </c>
      <c r="AT58" s="305">
        <v>1136</v>
      </c>
      <c r="AU58" s="305">
        <v>1124</v>
      </c>
      <c r="AV58" s="305">
        <v>1225</v>
      </c>
      <c r="AW58" s="305">
        <v>1155</v>
      </c>
      <c r="AX58" s="305">
        <v>1128</v>
      </c>
      <c r="AY58" s="305">
        <v>1093</v>
      </c>
      <c r="AZ58" s="305">
        <v>1052</v>
      </c>
      <c r="BA58" s="305">
        <v>1010</v>
      </c>
      <c r="BB58" s="305">
        <v>983</v>
      </c>
      <c r="BC58" s="305">
        <v>924</v>
      </c>
      <c r="BD58" s="305">
        <v>891</v>
      </c>
      <c r="BE58" s="305">
        <v>882</v>
      </c>
      <c r="BF58" s="305">
        <v>877</v>
      </c>
      <c r="BG58" s="305">
        <v>889</v>
      </c>
      <c r="BH58" s="305">
        <v>894</v>
      </c>
      <c r="BI58" s="305">
        <v>862</v>
      </c>
      <c r="BJ58" s="305">
        <v>820</v>
      </c>
      <c r="BK58" s="305">
        <v>806</v>
      </c>
      <c r="BL58" s="201">
        <v>781</v>
      </c>
      <c r="BM58" s="201">
        <v>786</v>
      </c>
      <c r="BN58" s="201">
        <v>840</v>
      </c>
      <c r="BO58" s="201">
        <v>807</v>
      </c>
      <c r="BP58" s="201">
        <v>828</v>
      </c>
      <c r="BQ58" s="201">
        <v>804</v>
      </c>
      <c r="BR58" s="201">
        <v>798</v>
      </c>
      <c r="BS58" s="201">
        <v>808</v>
      </c>
      <c r="BT58" s="201">
        <v>816</v>
      </c>
      <c r="BU58" s="201">
        <v>788</v>
      </c>
      <c r="BV58" s="201">
        <v>747</v>
      </c>
      <c r="BW58" s="201">
        <v>714</v>
      </c>
      <c r="BX58" s="305">
        <v>668</v>
      </c>
      <c r="BY58" s="305">
        <v>658</v>
      </c>
      <c r="BZ58" s="305">
        <v>737</v>
      </c>
      <c r="CA58" s="305">
        <v>773</v>
      </c>
      <c r="CB58" s="305">
        <v>802</v>
      </c>
      <c r="CC58" s="305">
        <v>796</v>
      </c>
      <c r="CD58" s="305">
        <v>781</v>
      </c>
      <c r="CE58" s="305">
        <v>773</v>
      </c>
      <c r="CF58" s="305">
        <v>732</v>
      </c>
      <c r="CG58" s="305">
        <v>730</v>
      </c>
      <c r="CH58" s="305">
        <v>738</v>
      </c>
      <c r="CI58" s="305">
        <v>720</v>
      </c>
      <c r="CJ58" s="201">
        <v>658</v>
      </c>
      <c r="CK58" s="201">
        <v>659</v>
      </c>
      <c r="CL58" s="201">
        <v>642</v>
      </c>
      <c r="CM58" s="201">
        <v>671</v>
      </c>
      <c r="CN58" s="201">
        <v>642</v>
      </c>
      <c r="CO58" s="201">
        <v>653</v>
      </c>
      <c r="CP58" s="201">
        <v>639</v>
      </c>
      <c r="CQ58" s="201">
        <v>661</v>
      </c>
      <c r="CR58" s="201">
        <v>683</v>
      </c>
      <c r="CS58" s="201">
        <v>661</v>
      </c>
      <c r="CT58" s="201">
        <v>744</v>
      </c>
      <c r="CU58" s="201">
        <v>712</v>
      </c>
      <c r="CV58" s="305">
        <v>652</v>
      </c>
      <c r="CW58" s="305">
        <v>680</v>
      </c>
      <c r="CX58" s="305">
        <v>690</v>
      </c>
      <c r="CY58" s="305">
        <v>701</v>
      </c>
      <c r="CZ58" s="305">
        <v>701</v>
      </c>
      <c r="DA58" s="305">
        <v>703</v>
      </c>
      <c r="DB58" s="305">
        <v>720</v>
      </c>
      <c r="DC58" s="305">
        <v>730</v>
      </c>
      <c r="DD58" s="305">
        <v>750</v>
      </c>
      <c r="DE58" s="305">
        <v>750</v>
      </c>
      <c r="DF58" s="305">
        <v>728</v>
      </c>
      <c r="DG58" s="305">
        <v>712</v>
      </c>
      <c r="DH58" s="201">
        <v>672</v>
      </c>
      <c r="DI58" s="201">
        <v>709</v>
      </c>
      <c r="DJ58" s="201">
        <v>733</v>
      </c>
      <c r="DK58" s="201">
        <v>758</v>
      </c>
      <c r="DL58" s="201">
        <v>755</v>
      </c>
      <c r="DM58" s="201">
        <v>753</v>
      </c>
      <c r="DN58" s="201">
        <v>687</v>
      </c>
      <c r="DO58" s="201">
        <v>654</v>
      </c>
      <c r="DP58" s="201">
        <v>622</v>
      </c>
      <c r="DQ58" s="201">
        <v>597</v>
      </c>
      <c r="DR58" s="201">
        <v>606</v>
      </c>
      <c r="DS58" s="201">
        <v>572</v>
      </c>
      <c r="DT58" s="305">
        <v>501</v>
      </c>
      <c r="DU58" s="305">
        <v>491</v>
      </c>
      <c r="DV58" s="305">
        <v>564</v>
      </c>
      <c r="DW58" s="305">
        <v>580</v>
      </c>
      <c r="DX58" s="305">
        <v>607</v>
      </c>
      <c r="DY58" s="305">
        <v>622</v>
      </c>
      <c r="DZ58" s="305">
        <v>609</v>
      </c>
      <c r="EA58" s="305">
        <v>619</v>
      </c>
      <c r="EB58" s="305">
        <v>591</v>
      </c>
      <c r="EC58" s="305">
        <v>579</v>
      </c>
      <c r="ED58" s="305">
        <v>592</v>
      </c>
      <c r="EE58" s="305">
        <v>567</v>
      </c>
      <c r="EF58" s="201">
        <v>528</v>
      </c>
      <c r="EG58" s="201">
        <v>572</v>
      </c>
      <c r="EH58" s="201">
        <v>605</v>
      </c>
      <c r="EI58" s="201">
        <v>650</v>
      </c>
      <c r="EJ58" s="201">
        <v>687</v>
      </c>
      <c r="EK58" s="201">
        <v>700</v>
      </c>
      <c r="EL58" s="201">
        <v>658</v>
      </c>
      <c r="EM58" s="201">
        <v>647</v>
      </c>
      <c r="EN58" s="201">
        <v>675</v>
      </c>
      <c r="EO58" s="201">
        <v>660</v>
      </c>
      <c r="EP58" s="201">
        <v>654</v>
      </c>
      <c r="EQ58" s="201">
        <v>617</v>
      </c>
      <c r="ER58" s="201">
        <v>572</v>
      </c>
      <c r="ES58" s="201">
        <v>539</v>
      </c>
      <c r="ET58" s="201">
        <v>571</v>
      </c>
      <c r="EU58" s="201">
        <v>613</v>
      </c>
      <c r="EV58" s="201">
        <v>634</v>
      </c>
      <c r="EW58" s="201">
        <v>647</v>
      </c>
      <c r="EX58" s="315">
        <v>13</v>
      </c>
      <c r="EY58" s="316">
        <v>102.05047318612</v>
      </c>
      <c r="EZ58" s="315">
        <v>30</v>
      </c>
      <c r="FA58" s="316">
        <v>104.862236628849</v>
      </c>
    </row>
    <row r="59" spans="1:157" ht="15" outlineLevel="2">
      <c r="A59" s="335">
        <v>656</v>
      </c>
      <c r="B59" s="336" t="s">
        <v>535</v>
      </c>
      <c r="C59" s="335" t="s">
        <v>580</v>
      </c>
      <c r="D59" s="305">
        <v>3966</v>
      </c>
      <c r="E59" s="305">
        <v>4000</v>
      </c>
      <c r="F59" s="305">
        <v>4008</v>
      </c>
      <c r="G59" s="305">
        <v>3991</v>
      </c>
      <c r="H59" s="305">
        <v>4117</v>
      </c>
      <c r="I59" s="305">
        <v>4229</v>
      </c>
      <c r="J59" s="305">
        <v>4231</v>
      </c>
      <c r="K59" s="305">
        <v>4268</v>
      </c>
      <c r="L59" s="305">
        <v>4269</v>
      </c>
      <c r="M59" s="305">
        <v>4264</v>
      </c>
      <c r="N59" s="305">
        <v>4232</v>
      </c>
      <c r="O59" s="305">
        <v>4242</v>
      </c>
      <c r="P59" s="305">
        <v>4260</v>
      </c>
      <c r="Q59" s="305">
        <v>3323</v>
      </c>
      <c r="R59" s="305">
        <v>4156</v>
      </c>
      <c r="S59" s="305">
        <v>4121</v>
      </c>
      <c r="T59" s="305">
        <v>4117</v>
      </c>
      <c r="U59" s="305">
        <v>4216</v>
      </c>
      <c r="V59" s="305">
        <v>4253</v>
      </c>
      <c r="W59" s="305">
        <v>4391</v>
      </c>
      <c r="X59" s="305">
        <v>4452</v>
      </c>
      <c r="Y59" s="305">
        <v>4536</v>
      </c>
      <c r="Z59" s="305">
        <v>4450</v>
      </c>
      <c r="AA59" s="305">
        <v>4349</v>
      </c>
      <c r="AB59" s="305">
        <v>4196</v>
      </c>
      <c r="AC59" s="305">
        <v>4123</v>
      </c>
      <c r="AD59" s="305">
        <v>4201</v>
      </c>
      <c r="AE59" s="305">
        <v>4211</v>
      </c>
      <c r="AF59" s="305">
        <v>4214</v>
      </c>
      <c r="AG59" s="305">
        <v>4359</v>
      </c>
      <c r="AH59" s="305">
        <v>4503</v>
      </c>
      <c r="AI59" s="305">
        <v>4603</v>
      </c>
      <c r="AJ59" s="305">
        <v>4706</v>
      </c>
      <c r="AK59" s="305">
        <v>4710</v>
      </c>
      <c r="AL59" s="305">
        <v>4409</v>
      </c>
      <c r="AM59" s="305">
        <v>4485</v>
      </c>
      <c r="AN59" s="305">
        <v>4437</v>
      </c>
      <c r="AO59" s="305">
        <v>4278</v>
      </c>
      <c r="AP59" s="305">
        <v>4293</v>
      </c>
      <c r="AQ59" s="305">
        <v>4418</v>
      </c>
      <c r="AR59" s="305">
        <v>4498</v>
      </c>
      <c r="AS59" s="305">
        <v>4641</v>
      </c>
      <c r="AT59" s="305">
        <v>4702</v>
      </c>
      <c r="AU59" s="305">
        <v>4734</v>
      </c>
      <c r="AV59" s="305">
        <v>4769</v>
      </c>
      <c r="AW59" s="305">
        <v>4815</v>
      </c>
      <c r="AX59" s="305">
        <v>4841</v>
      </c>
      <c r="AY59" s="305">
        <v>4846</v>
      </c>
      <c r="AZ59" s="305">
        <v>4794</v>
      </c>
      <c r="BA59" s="305">
        <v>4794</v>
      </c>
      <c r="BB59" s="305">
        <v>4855</v>
      </c>
      <c r="BC59" s="305">
        <v>4755</v>
      </c>
      <c r="BD59" s="305">
        <v>4782</v>
      </c>
      <c r="BE59" s="305">
        <v>4838</v>
      </c>
      <c r="BF59" s="305">
        <v>4848</v>
      </c>
      <c r="BG59" s="305">
        <v>4878</v>
      </c>
      <c r="BH59" s="305">
        <v>4736</v>
      </c>
      <c r="BI59" s="305">
        <v>4705</v>
      </c>
      <c r="BJ59" s="305">
        <v>4586</v>
      </c>
      <c r="BK59" s="305">
        <v>4578</v>
      </c>
      <c r="BL59" s="201">
        <v>4512</v>
      </c>
      <c r="BM59" s="201">
        <v>4453</v>
      </c>
      <c r="BN59" s="201">
        <v>4436</v>
      </c>
      <c r="BO59" s="201">
        <v>4429</v>
      </c>
      <c r="BP59" s="201">
        <v>4392</v>
      </c>
      <c r="BQ59" s="201">
        <v>4408</v>
      </c>
      <c r="BR59" s="201">
        <v>4370</v>
      </c>
      <c r="BS59" s="201">
        <v>4374</v>
      </c>
      <c r="BT59" s="201">
        <v>4414</v>
      </c>
      <c r="BU59" s="201">
        <v>4424</v>
      </c>
      <c r="BV59" s="201">
        <v>4440</v>
      </c>
      <c r="BW59" s="201">
        <v>4458</v>
      </c>
      <c r="BX59" s="305">
        <v>4381</v>
      </c>
      <c r="BY59" s="305">
        <v>4398</v>
      </c>
      <c r="BZ59" s="305">
        <v>4513</v>
      </c>
      <c r="CA59" s="305">
        <v>4597</v>
      </c>
      <c r="CB59" s="305">
        <v>4692</v>
      </c>
      <c r="CC59" s="305">
        <v>4754</v>
      </c>
      <c r="CD59" s="305">
        <v>4855</v>
      </c>
      <c r="CE59" s="305">
        <v>4989</v>
      </c>
      <c r="CF59" s="305">
        <v>4879</v>
      </c>
      <c r="CG59" s="305">
        <v>4935</v>
      </c>
      <c r="CH59" s="305">
        <v>4922</v>
      </c>
      <c r="CI59" s="305">
        <v>4883</v>
      </c>
      <c r="CJ59" s="201">
        <v>4635</v>
      </c>
      <c r="CK59" s="201">
        <v>4579</v>
      </c>
      <c r="CL59" s="201">
        <v>4668</v>
      </c>
      <c r="CM59" s="201">
        <v>4619</v>
      </c>
      <c r="CN59" s="201">
        <v>4505</v>
      </c>
      <c r="CO59" s="201">
        <v>4554</v>
      </c>
      <c r="CP59" s="201">
        <v>4548</v>
      </c>
      <c r="CQ59" s="201">
        <v>4664</v>
      </c>
      <c r="CR59" s="201">
        <v>4702</v>
      </c>
      <c r="CS59" s="201">
        <v>4786</v>
      </c>
      <c r="CT59" s="201">
        <v>4830</v>
      </c>
      <c r="CU59" s="201">
        <v>4856</v>
      </c>
      <c r="CV59" s="305">
        <v>4838</v>
      </c>
      <c r="CW59" s="305">
        <v>4935</v>
      </c>
      <c r="CX59" s="305">
        <v>5005</v>
      </c>
      <c r="CY59" s="305">
        <v>5010</v>
      </c>
      <c r="CZ59" s="305">
        <v>5064</v>
      </c>
      <c r="DA59" s="305">
        <v>5041</v>
      </c>
      <c r="DB59" s="305">
        <v>5040</v>
      </c>
      <c r="DC59" s="305">
        <v>5047</v>
      </c>
      <c r="DD59" s="305">
        <v>5107</v>
      </c>
      <c r="DE59" s="305">
        <v>5099</v>
      </c>
      <c r="DF59" s="305">
        <v>5024</v>
      </c>
      <c r="DG59" s="305">
        <v>5009</v>
      </c>
      <c r="DH59" s="201">
        <v>4960</v>
      </c>
      <c r="DI59" s="201">
        <v>4997</v>
      </c>
      <c r="DJ59" s="201">
        <v>4998</v>
      </c>
      <c r="DK59" s="201">
        <v>5025</v>
      </c>
      <c r="DL59" s="201">
        <v>5034</v>
      </c>
      <c r="DM59" s="201">
        <v>5055</v>
      </c>
      <c r="DN59" s="201">
        <v>4471</v>
      </c>
      <c r="DO59" s="201">
        <v>4517</v>
      </c>
      <c r="DP59" s="201">
        <v>4547</v>
      </c>
      <c r="DQ59" s="201">
        <v>4538</v>
      </c>
      <c r="DR59" s="201">
        <v>4520</v>
      </c>
      <c r="DS59" s="201">
        <v>4465</v>
      </c>
      <c r="DT59" s="305">
        <v>4370</v>
      </c>
      <c r="DU59" s="305">
        <v>4359</v>
      </c>
      <c r="DV59" s="305">
        <v>4450</v>
      </c>
      <c r="DW59" s="305">
        <v>4444</v>
      </c>
      <c r="DX59" s="305">
        <v>4434</v>
      </c>
      <c r="DY59" s="305">
        <v>4414</v>
      </c>
      <c r="DZ59" s="305">
        <v>4376</v>
      </c>
      <c r="EA59" s="305">
        <v>4442</v>
      </c>
      <c r="EB59" s="305">
        <v>4455</v>
      </c>
      <c r="EC59" s="305">
        <v>4519</v>
      </c>
      <c r="ED59" s="305">
        <v>4551</v>
      </c>
      <c r="EE59" s="305">
        <v>4540</v>
      </c>
      <c r="EF59" s="201">
        <v>4435</v>
      </c>
      <c r="EG59" s="201">
        <v>4420</v>
      </c>
      <c r="EH59" s="201">
        <v>4443</v>
      </c>
      <c r="EI59" s="201">
        <v>4447</v>
      </c>
      <c r="EJ59" s="201">
        <v>4494</v>
      </c>
      <c r="EK59" s="201">
        <v>4605</v>
      </c>
      <c r="EL59" s="201">
        <v>4584</v>
      </c>
      <c r="EM59" s="201">
        <v>4647</v>
      </c>
      <c r="EN59" s="201">
        <v>4655</v>
      </c>
      <c r="EO59" s="201">
        <v>4680</v>
      </c>
      <c r="EP59" s="201">
        <v>4755</v>
      </c>
      <c r="EQ59" s="201">
        <v>4780</v>
      </c>
      <c r="ER59" s="201">
        <v>4651</v>
      </c>
      <c r="ES59" s="201">
        <v>4687</v>
      </c>
      <c r="ET59" s="201">
        <v>4727</v>
      </c>
      <c r="EU59" s="201">
        <v>4792</v>
      </c>
      <c r="EV59" s="201">
        <v>4789</v>
      </c>
      <c r="EW59" s="201">
        <v>4662</v>
      </c>
      <c r="EX59" s="315">
        <v>-127</v>
      </c>
      <c r="EY59" s="316">
        <v>97.348089371476306</v>
      </c>
      <c r="EZ59" s="315">
        <v>-118</v>
      </c>
      <c r="FA59" s="316">
        <v>97.531380753138095</v>
      </c>
    </row>
    <row r="60" spans="1:157" ht="15" outlineLevel="2">
      <c r="A60" s="335">
        <v>761</v>
      </c>
      <c r="B60" s="336" t="s">
        <v>535</v>
      </c>
      <c r="C60" s="335" t="s">
        <v>581</v>
      </c>
      <c r="D60" s="305">
        <v>2584</v>
      </c>
      <c r="E60" s="305">
        <v>2566</v>
      </c>
      <c r="F60" s="305">
        <v>2596</v>
      </c>
      <c r="G60" s="305">
        <v>2644</v>
      </c>
      <c r="H60" s="305">
        <v>2655</v>
      </c>
      <c r="I60" s="305">
        <v>2683</v>
      </c>
      <c r="J60" s="305">
        <v>2672</v>
      </c>
      <c r="K60" s="305">
        <v>2712</v>
      </c>
      <c r="L60" s="305">
        <v>2736</v>
      </c>
      <c r="M60" s="305">
        <v>2743</v>
      </c>
      <c r="N60" s="305">
        <v>2697</v>
      </c>
      <c r="O60" s="305">
        <v>2676</v>
      </c>
      <c r="P60" s="305">
        <v>2630</v>
      </c>
      <c r="Q60" s="305">
        <v>2495</v>
      </c>
      <c r="R60" s="305">
        <v>2624</v>
      </c>
      <c r="S60" s="305">
        <v>2670</v>
      </c>
      <c r="T60" s="305">
        <v>2655</v>
      </c>
      <c r="U60" s="305">
        <v>2804</v>
      </c>
      <c r="V60" s="305">
        <v>2825</v>
      </c>
      <c r="W60" s="305">
        <v>2919</v>
      </c>
      <c r="X60" s="305">
        <v>2935</v>
      </c>
      <c r="Y60" s="305">
        <v>2995</v>
      </c>
      <c r="Z60" s="305">
        <v>2980</v>
      </c>
      <c r="AA60" s="305">
        <v>2874</v>
      </c>
      <c r="AB60" s="305">
        <v>2716</v>
      </c>
      <c r="AC60" s="305">
        <v>2664</v>
      </c>
      <c r="AD60" s="305">
        <v>2768</v>
      </c>
      <c r="AE60" s="305">
        <v>2809</v>
      </c>
      <c r="AF60" s="305">
        <v>2791</v>
      </c>
      <c r="AG60" s="305">
        <v>2862</v>
      </c>
      <c r="AH60" s="305">
        <v>3015</v>
      </c>
      <c r="AI60" s="305">
        <v>3085</v>
      </c>
      <c r="AJ60" s="305">
        <v>3157</v>
      </c>
      <c r="AK60" s="305">
        <v>3149</v>
      </c>
      <c r="AL60" s="305">
        <v>2980</v>
      </c>
      <c r="AM60" s="305">
        <v>2994</v>
      </c>
      <c r="AN60" s="305">
        <v>2928</v>
      </c>
      <c r="AO60" s="305">
        <v>2823</v>
      </c>
      <c r="AP60" s="305">
        <v>2867</v>
      </c>
      <c r="AQ60" s="305">
        <v>2955</v>
      </c>
      <c r="AR60" s="305">
        <v>2968</v>
      </c>
      <c r="AS60" s="305">
        <v>3067</v>
      </c>
      <c r="AT60" s="305">
        <v>3139</v>
      </c>
      <c r="AU60" s="305">
        <v>3189</v>
      </c>
      <c r="AV60" s="305">
        <v>3192</v>
      </c>
      <c r="AW60" s="305">
        <v>3214</v>
      </c>
      <c r="AX60" s="305">
        <v>3221</v>
      </c>
      <c r="AY60" s="305">
        <v>3189</v>
      </c>
      <c r="AZ60" s="305">
        <v>3133</v>
      </c>
      <c r="BA60" s="305">
        <v>3036</v>
      </c>
      <c r="BB60" s="305">
        <v>3022</v>
      </c>
      <c r="BC60" s="305">
        <v>2916</v>
      </c>
      <c r="BD60" s="305">
        <v>2920</v>
      </c>
      <c r="BE60" s="305">
        <v>2962</v>
      </c>
      <c r="BF60" s="305">
        <v>3019</v>
      </c>
      <c r="BG60" s="305">
        <v>3011</v>
      </c>
      <c r="BH60" s="305">
        <v>2914</v>
      </c>
      <c r="BI60" s="305">
        <v>2895</v>
      </c>
      <c r="BJ60" s="305">
        <v>2777</v>
      </c>
      <c r="BK60" s="305">
        <v>2831</v>
      </c>
      <c r="BL60" s="201">
        <v>2756</v>
      </c>
      <c r="BM60" s="201">
        <v>2727</v>
      </c>
      <c r="BN60" s="201">
        <v>2758</v>
      </c>
      <c r="BO60" s="201">
        <v>2762</v>
      </c>
      <c r="BP60" s="201">
        <v>2722</v>
      </c>
      <c r="BQ60" s="201">
        <v>2748</v>
      </c>
      <c r="BR60" s="201">
        <v>2692</v>
      </c>
      <c r="BS60" s="201">
        <v>2635</v>
      </c>
      <c r="BT60" s="201">
        <v>2653</v>
      </c>
      <c r="BU60" s="201">
        <v>2676</v>
      </c>
      <c r="BV60" s="201">
        <v>2685</v>
      </c>
      <c r="BW60" s="201">
        <v>2674</v>
      </c>
      <c r="BX60" s="305">
        <v>2657</v>
      </c>
      <c r="BY60" s="305">
        <v>2684</v>
      </c>
      <c r="BZ60" s="305">
        <v>2720</v>
      </c>
      <c r="CA60" s="305">
        <v>2776</v>
      </c>
      <c r="CB60" s="305">
        <v>2784</v>
      </c>
      <c r="CC60" s="305">
        <v>2829</v>
      </c>
      <c r="CD60" s="305">
        <v>2886</v>
      </c>
      <c r="CE60" s="305">
        <v>2850</v>
      </c>
      <c r="CF60" s="305">
        <v>2772</v>
      </c>
      <c r="CG60" s="305">
        <v>2838</v>
      </c>
      <c r="CH60" s="305">
        <v>2871</v>
      </c>
      <c r="CI60" s="305">
        <v>2847</v>
      </c>
      <c r="CJ60" s="201">
        <v>2717</v>
      </c>
      <c r="CK60" s="201">
        <v>2641</v>
      </c>
      <c r="CL60" s="201">
        <v>2692</v>
      </c>
      <c r="CM60" s="201">
        <v>2626</v>
      </c>
      <c r="CN60" s="201">
        <v>2597</v>
      </c>
      <c r="CO60" s="201">
        <v>2624</v>
      </c>
      <c r="CP60" s="201">
        <v>2669</v>
      </c>
      <c r="CQ60" s="201">
        <v>2764</v>
      </c>
      <c r="CR60" s="201">
        <v>2773</v>
      </c>
      <c r="CS60" s="201">
        <v>2777</v>
      </c>
      <c r="CT60" s="201">
        <v>2884</v>
      </c>
      <c r="CU60" s="201">
        <v>2885</v>
      </c>
      <c r="CV60" s="305">
        <v>2838</v>
      </c>
      <c r="CW60" s="305">
        <v>2885</v>
      </c>
      <c r="CX60" s="305">
        <v>2944</v>
      </c>
      <c r="CY60" s="305">
        <v>2981</v>
      </c>
      <c r="CZ60" s="305">
        <v>3020</v>
      </c>
      <c r="DA60" s="305">
        <v>2976</v>
      </c>
      <c r="DB60" s="305">
        <v>3005</v>
      </c>
      <c r="DC60" s="305">
        <v>2983</v>
      </c>
      <c r="DD60" s="305">
        <v>2993</v>
      </c>
      <c r="DE60" s="305">
        <v>3004</v>
      </c>
      <c r="DF60" s="305">
        <v>3015</v>
      </c>
      <c r="DG60" s="305">
        <v>3039</v>
      </c>
      <c r="DH60" s="201">
        <v>3002</v>
      </c>
      <c r="DI60" s="201">
        <v>3046</v>
      </c>
      <c r="DJ60" s="201">
        <v>3041</v>
      </c>
      <c r="DK60" s="201">
        <v>3103</v>
      </c>
      <c r="DL60" s="201">
        <v>3072</v>
      </c>
      <c r="DM60" s="201">
        <v>3115</v>
      </c>
      <c r="DN60" s="201">
        <v>2758</v>
      </c>
      <c r="DO60" s="201">
        <v>2745</v>
      </c>
      <c r="DP60" s="201">
        <v>2827</v>
      </c>
      <c r="DQ60" s="201">
        <v>2775</v>
      </c>
      <c r="DR60" s="201">
        <v>2775</v>
      </c>
      <c r="DS60" s="201">
        <v>2745</v>
      </c>
      <c r="DT60" s="305">
        <v>2645</v>
      </c>
      <c r="DU60" s="305">
        <v>2691</v>
      </c>
      <c r="DV60" s="305">
        <v>2764</v>
      </c>
      <c r="DW60" s="305">
        <v>2769</v>
      </c>
      <c r="DX60" s="305">
        <v>2801</v>
      </c>
      <c r="DY60" s="305">
        <v>2870</v>
      </c>
      <c r="DZ60" s="305">
        <v>2863</v>
      </c>
      <c r="EA60" s="305">
        <v>2834</v>
      </c>
      <c r="EB60" s="305">
        <v>2876</v>
      </c>
      <c r="EC60" s="305">
        <v>2887</v>
      </c>
      <c r="ED60" s="305">
        <v>2950</v>
      </c>
      <c r="EE60" s="305">
        <v>2944</v>
      </c>
      <c r="EF60" s="201">
        <v>2847</v>
      </c>
      <c r="EG60" s="201">
        <v>2784</v>
      </c>
      <c r="EH60" s="201">
        <v>2780</v>
      </c>
      <c r="EI60" s="201">
        <v>2788</v>
      </c>
      <c r="EJ60" s="201">
        <v>2832</v>
      </c>
      <c r="EK60" s="201">
        <v>2843</v>
      </c>
      <c r="EL60" s="201">
        <v>2794</v>
      </c>
      <c r="EM60" s="201">
        <v>2801</v>
      </c>
      <c r="EN60" s="201">
        <v>2833</v>
      </c>
      <c r="EO60" s="201">
        <v>2854</v>
      </c>
      <c r="EP60" s="201">
        <v>2853</v>
      </c>
      <c r="EQ60" s="201">
        <v>2808</v>
      </c>
      <c r="ER60" s="201">
        <v>2649</v>
      </c>
      <c r="ES60" s="201">
        <v>2691</v>
      </c>
      <c r="ET60" s="201">
        <v>2714</v>
      </c>
      <c r="EU60" s="201">
        <v>2769</v>
      </c>
      <c r="EV60" s="201">
        <v>2780</v>
      </c>
      <c r="EW60" s="201">
        <v>2767</v>
      </c>
      <c r="EX60" s="315">
        <v>-13</v>
      </c>
      <c r="EY60" s="316">
        <v>99.532374100719395</v>
      </c>
      <c r="EZ60" s="315">
        <v>-41</v>
      </c>
      <c r="FA60" s="316">
        <v>98.539886039885999</v>
      </c>
    </row>
    <row r="61" spans="1:157" ht="15" outlineLevel="2">
      <c r="A61" s="335">
        <v>842</v>
      </c>
      <c r="B61" s="336" t="s">
        <v>535</v>
      </c>
      <c r="C61" s="335" t="s">
        <v>472</v>
      </c>
      <c r="D61" s="305">
        <v>447</v>
      </c>
      <c r="E61" s="305">
        <v>367</v>
      </c>
      <c r="F61" s="305">
        <v>356</v>
      </c>
      <c r="G61" s="305">
        <v>373</v>
      </c>
      <c r="H61" s="305">
        <v>376</v>
      </c>
      <c r="I61" s="305">
        <v>374</v>
      </c>
      <c r="J61" s="305">
        <v>379</v>
      </c>
      <c r="K61" s="305">
        <v>392</v>
      </c>
      <c r="L61" s="305">
        <v>392</v>
      </c>
      <c r="M61" s="305">
        <v>387</v>
      </c>
      <c r="N61" s="305">
        <v>399</v>
      </c>
      <c r="O61" s="305">
        <v>425</v>
      </c>
      <c r="P61" s="305">
        <v>401</v>
      </c>
      <c r="Q61" s="305">
        <v>425</v>
      </c>
      <c r="R61" s="305">
        <v>465</v>
      </c>
      <c r="S61" s="305">
        <v>506</v>
      </c>
      <c r="T61" s="305">
        <v>376</v>
      </c>
      <c r="U61" s="305">
        <v>584</v>
      </c>
      <c r="V61" s="305">
        <v>568</v>
      </c>
      <c r="W61" s="305">
        <v>611</v>
      </c>
      <c r="X61" s="305">
        <v>620</v>
      </c>
      <c r="Y61" s="305">
        <v>613</v>
      </c>
      <c r="Z61" s="305">
        <v>526</v>
      </c>
      <c r="AA61" s="305">
        <v>519</v>
      </c>
      <c r="AB61" s="305">
        <v>521</v>
      </c>
      <c r="AC61" s="305">
        <v>481</v>
      </c>
      <c r="AD61" s="305">
        <v>533</v>
      </c>
      <c r="AE61" s="305">
        <v>524</v>
      </c>
      <c r="AF61" s="305">
        <v>526</v>
      </c>
      <c r="AG61" s="305">
        <v>513</v>
      </c>
      <c r="AH61" s="305">
        <v>527</v>
      </c>
      <c r="AI61" s="305">
        <v>521</v>
      </c>
      <c r="AJ61" s="305">
        <v>514</v>
      </c>
      <c r="AK61" s="305">
        <v>506</v>
      </c>
      <c r="AL61" s="305">
        <v>459</v>
      </c>
      <c r="AM61" s="305">
        <v>435</v>
      </c>
      <c r="AN61" s="305">
        <v>449</v>
      </c>
      <c r="AO61" s="305">
        <v>419</v>
      </c>
      <c r="AP61" s="305">
        <v>461</v>
      </c>
      <c r="AQ61" s="305">
        <v>486</v>
      </c>
      <c r="AR61" s="305">
        <v>509</v>
      </c>
      <c r="AS61" s="305">
        <v>603</v>
      </c>
      <c r="AT61" s="305">
        <v>573</v>
      </c>
      <c r="AU61" s="305">
        <v>574</v>
      </c>
      <c r="AV61" s="305">
        <v>561</v>
      </c>
      <c r="AW61" s="305">
        <v>565</v>
      </c>
      <c r="AX61" s="305">
        <v>548</v>
      </c>
      <c r="AY61" s="305">
        <v>565</v>
      </c>
      <c r="AZ61" s="305">
        <v>594</v>
      </c>
      <c r="BA61" s="305">
        <v>594</v>
      </c>
      <c r="BB61" s="305">
        <v>598</v>
      </c>
      <c r="BC61" s="305">
        <v>579</v>
      </c>
      <c r="BD61" s="305">
        <v>575</v>
      </c>
      <c r="BE61" s="305">
        <v>574</v>
      </c>
      <c r="BF61" s="305">
        <v>574</v>
      </c>
      <c r="BG61" s="305">
        <v>582</v>
      </c>
      <c r="BH61" s="305">
        <v>551</v>
      </c>
      <c r="BI61" s="305">
        <v>560</v>
      </c>
      <c r="BJ61" s="305">
        <v>562</v>
      </c>
      <c r="BK61" s="305">
        <v>566</v>
      </c>
      <c r="BL61" s="201">
        <v>570</v>
      </c>
      <c r="BM61" s="201">
        <v>565</v>
      </c>
      <c r="BN61" s="201">
        <v>584</v>
      </c>
      <c r="BO61" s="201">
        <v>552</v>
      </c>
      <c r="BP61" s="201">
        <v>539</v>
      </c>
      <c r="BQ61" s="201">
        <v>554</v>
      </c>
      <c r="BR61" s="201">
        <v>577</v>
      </c>
      <c r="BS61" s="201">
        <v>604</v>
      </c>
      <c r="BT61" s="201">
        <v>610</v>
      </c>
      <c r="BU61" s="201">
        <v>617</v>
      </c>
      <c r="BV61" s="201">
        <v>627</v>
      </c>
      <c r="BW61" s="201">
        <v>640</v>
      </c>
      <c r="BX61" s="305">
        <v>638</v>
      </c>
      <c r="BY61" s="305">
        <v>674</v>
      </c>
      <c r="BZ61" s="305">
        <v>683</v>
      </c>
      <c r="CA61" s="305">
        <v>693</v>
      </c>
      <c r="CB61" s="305">
        <v>735</v>
      </c>
      <c r="CC61" s="305">
        <v>757</v>
      </c>
      <c r="CD61" s="305">
        <v>801</v>
      </c>
      <c r="CE61" s="305">
        <v>792</v>
      </c>
      <c r="CF61" s="305">
        <v>790</v>
      </c>
      <c r="CG61" s="305">
        <v>795</v>
      </c>
      <c r="CH61" s="305">
        <v>800</v>
      </c>
      <c r="CI61" s="305">
        <v>803</v>
      </c>
      <c r="CJ61" s="201">
        <v>794</v>
      </c>
      <c r="CK61" s="201">
        <v>762</v>
      </c>
      <c r="CL61" s="201">
        <v>811</v>
      </c>
      <c r="CM61" s="201">
        <v>844</v>
      </c>
      <c r="CN61" s="201">
        <v>812</v>
      </c>
      <c r="CO61" s="201">
        <v>825</v>
      </c>
      <c r="CP61" s="201">
        <v>851</v>
      </c>
      <c r="CQ61" s="201">
        <v>904</v>
      </c>
      <c r="CR61" s="201">
        <v>926</v>
      </c>
      <c r="CS61" s="201">
        <v>935</v>
      </c>
      <c r="CT61" s="201">
        <v>983</v>
      </c>
      <c r="CU61" s="201">
        <v>999</v>
      </c>
      <c r="CV61" s="305">
        <v>983</v>
      </c>
      <c r="CW61" s="305">
        <v>962</v>
      </c>
      <c r="CX61" s="305">
        <v>1008</v>
      </c>
      <c r="CY61" s="305">
        <v>1036</v>
      </c>
      <c r="CZ61" s="305">
        <v>1055</v>
      </c>
      <c r="DA61" s="305">
        <v>1043</v>
      </c>
      <c r="DB61" s="305">
        <v>1036</v>
      </c>
      <c r="DC61" s="305">
        <v>1007</v>
      </c>
      <c r="DD61" s="305">
        <v>953</v>
      </c>
      <c r="DE61" s="305">
        <v>947</v>
      </c>
      <c r="DF61" s="305">
        <v>959</v>
      </c>
      <c r="DG61" s="305">
        <v>960</v>
      </c>
      <c r="DH61" s="201">
        <v>943</v>
      </c>
      <c r="DI61" s="201">
        <v>919</v>
      </c>
      <c r="DJ61" s="201">
        <v>950</v>
      </c>
      <c r="DK61" s="201">
        <v>961</v>
      </c>
      <c r="DL61" s="201">
        <v>917</v>
      </c>
      <c r="DM61" s="201">
        <v>865</v>
      </c>
      <c r="DN61" s="201">
        <v>740</v>
      </c>
      <c r="DO61" s="201">
        <v>728</v>
      </c>
      <c r="DP61" s="201">
        <v>727</v>
      </c>
      <c r="DQ61" s="201">
        <v>728</v>
      </c>
      <c r="DR61" s="201">
        <v>711</v>
      </c>
      <c r="DS61" s="201">
        <v>697</v>
      </c>
      <c r="DT61" s="305">
        <v>668</v>
      </c>
      <c r="DU61" s="305">
        <v>637</v>
      </c>
      <c r="DV61" s="305">
        <v>700</v>
      </c>
      <c r="DW61" s="305">
        <v>690</v>
      </c>
      <c r="DX61" s="305">
        <v>719</v>
      </c>
      <c r="DY61" s="305">
        <v>726</v>
      </c>
      <c r="DZ61" s="305">
        <v>727</v>
      </c>
      <c r="EA61" s="305">
        <v>730</v>
      </c>
      <c r="EB61" s="305">
        <v>729</v>
      </c>
      <c r="EC61" s="305">
        <v>734</v>
      </c>
      <c r="ED61" s="305">
        <v>735</v>
      </c>
      <c r="EE61" s="305">
        <v>704</v>
      </c>
      <c r="EF61" s="201">
        <v>687</v>
      </c>
      <c r="EG61" s="201">
        <v>691</v>
      </c>
      <c r="EH61" s="201">
        <v>702</v>
      </c>
      <c r="EI61" s="201">
        <v>712</v>
      </c>
      <c r="EJ61" s="201">
        <v>704</v>
      </c>
      <c r="EK61" s="201">
        <v>688</v>
      </c>
      <c r="EL61" s="201">
        <v>664</v>
      </c>
      <c r="EM61" s="201">
        <v>662</v>
      </c>
      <c r="EN61" s="201">
        <v>649</v>
      </c>
      <c r="EO61" s="201">
        <v>647</v>
      </c>
      <c r="EP61" s="201">
        <v>646</v>
      </c>
      <c r="EQ61" s="201">
        <v>629</v>
      </c>
      <c r="ER61" s="201">
        <v>590</v>
      </c>
      <c r="ES61" s="201">
        <v>582</v>
      </c>
      <c r="ET61" s="201">
        <v>610</v>
      </c>
      <c r="EU61" s="201">
        <v>615</v>
      </c>
      <c r="EV61" s="201">
        <v>569</v>
      </c>
      <c r="EW61" s="201">
        <v>561</v>
      </c>
      <c r="EX61" s="315">
        <v>-8</v>
      </c>
      <c r="EY61" s="316">
        <v>98.594024604569398</v>
      </c>
      <c r="EZ61" s="315">
        <v>-68</v>
      </c>
      <c r="FA61" s="316">
        <v>89.189189189189193</v>
      </c>
    </row>
    <row r="62" spans="1:157" ht="15" outlineLevel="1">
      <c r="A62" s="298" t="s">
        <v>536</v>
      </c>
      <c r="B62" s="299"/>
      <c r="C62" s="300"/>
      <c r="D62" s="301">
        <v>68168</v>
      </c>
      <c r="E62" s="301">
        <v>68812</v>
      </c>
      <c r="F62" s="301">
        <v>69651</v>
      </c>
      <c r="G62" s="301">
        <v>70285</v>
      </c>
      <c r="H62" s="301">
        <v>71437</v>
      </c>
      <c r="I62" s="301">
        <v>72813</v>
      </c>
      <c r="J62" s="301">
        <v>72492</v>
      </c>
      <c r="K62" s="301">
        <v>72843</v>
      </c>
      <c r="L62" s="301">
        <v>72226</v>
      </c>
      <c r="M62" s="301">
        <v>72787</v>
      </c>
      <c r="N62" s="301">
        <v>73179</v>
      </c>
      <c r="O62" s="301">
        <v>72904</v>
      </c>
      <c r="P62" s="301">
        <v>71083</v>
      </c>
      <c r="Q62" s="301">
        <v>69217</v>
      </c>
      <c r="R62" s="301">
        <v>71796</v>
      </c>
      <c r="S62" s="301">
        <v>72059</v>
      </c>
      <c r="T62" s="301">
        <v>71437</v>
      </c>
      <c r="U62" s="301">
        <v>73961</v>
      </c>
      <c r="V62" s="301">
        <v>73557</v>
      </c>
      <c r="W62" s="301">
        <v>75960</v>
      </c>
      <c r="X62" s="301">
        <v>76593</v>
      </c>
      <c r="Y62" s="301">
        <v>77679</v>
      </c>
      <c r="Z62" s="301">
        <v>76989</v>
      </c>
      <c r="AA62" s="301">
        <v>75478</v>
      </c>
      <c r="AB62" s="301">
        <v>73290</v>
      </c>
      <c r="AC62" s="301">
        <v>72122</v>
      </c>
      <c r="AD62" s="301">
        <v>72543</v>
      </c>
      <c r="AE62" s="301">
        <v>73067</v>
      </c>
      <c r="AF62" s="301">
        <v>73150</v>
      </c>
      <c r="AG62" s="301">
        <v>74073</v>
      </c>
      <c r="AH62" s="301">
        <v>77062</v>
      </c>
      <c r="AI62" s="301">
        <v>78070</v>
      </c>
      <c r="AJ62" s="301">
        <v>79177</v>
      </c>
      <c r="AK62" s="301">
        <v>79373</v>
      </c>
      <c r="AL62" s="301">
        <v>77570</v>
      </c>
      <c r="AM62" s="301">
        <v>77824</v>
      </c>
      <c r="AN62" s="301">
        <v>76598</v>
      </c>
      <c r="AO62" s="301">
        <v>75119</v>
      </c>
      <c r="AP62" s="301">
        <v>76069</v>
      </c>
      <c r="AQ62" s="301">
        <v>77767</v>
      </c>
      <c r="AR62" s="301">
        <v>78075</v>
      </c>
      <c r="AS62" s="301">
        <v>80284</v>
      </c>
      <c r="AT62" s="301">
        <v>80791</v>
      </c>
      <c r="AU62" s="301">
        <v>81278</v>
      </c>
      <c r="AV62" s="301">
        <v>81688</v>
      </c>
      <c r="AW62" s="301">
        <v>83096</v>
      </c>
      <c r="AX62" s="301">
        <v>83573</v>
      </c>
      <c r="AY62" s="301">
        <v>84286</v>
      </c>
      <c r="AZ62" s="301">
        <v>84051</v>
      </c>
      <c r="BA62" s="301">
        <v>83950</v>
      </c>
      <c r="BB62" s="301">
        <v>86392</v>
      </c>
      <c r="BC62" s="301">
        <v>86132</v>
      </c>
      <c r="BD62" s="301">
        <v>85555</v>
      </c>
      <c r="BE62" s="301">
        <v>81942</v>
      </c>
      <c r="BF62" s="301">
        <v>81951</v>
      </c>
      <c r="BG62" s="301">
        <v>82489</v>
      </c>
      <c r="BH62" s="301">
        <v>82035</v>
      </c>
      <c r="BI62" s="301">
        <v>81688</v>
      </c>
      <c r="BJ62" s="301">
        <v>80942</v>
      </c>
      <c r="BK62" s="301">
        <v>81351</v>
      </c>
      <c r="BL62" s="301">
        <v>80200</v>
      </c>
      <c r="BM62" s="301">
        <v>79949</v>
      </c>
      <c r="BN62" s="301">
        <v>80951</v>
      </c>
      <c r="BO62" s="301">
        <v>81610</v>
      </c>
      <c r="BP62" s="301">
        <v>81360</v>
      </c>
      <c r="BQ62" s="301">
        <v>81862</v>
      </c>
      <c r="BR62" s="301">
        <v>81379</v>
      </c>
      <c r="BS62" s="301">
        <v>81475</v>
      </c>
      <c r="BT62" s="301">
        <v>82096</v>
      </c>
      <c r="BU62" s="301">
        <v>82392</v>
      </c>
      <c r="BV62" s="301">
        <v>82400</v>
      </c>
      <c r="BW62" s="301">
        <v>81992</v>
      </c>
      <c r="BX62" s="301">
        <v>80644</v>
      </c>
      <c r="BY62" s="301">
        <v>80745</v>
      </c>
      <c r="BZ62" s="301">
        <v>81932</v>
      </c>
      <c r="CA62" s="301">
        <v>82767</v>
      </c>
      <c r="CB62" s="301">
        <v>83226</v>
      </c>
      <c r="CC62" s="301">
        <v>83837</v>
      </c>
      <c r="CD62" s="301">
        <v>84478</v>
      </c>
      <c r="CE62" s="301">
        <v>85250</v>
      </c>
      <c r="CF62" s="301">
        <v>84935</v>
      </c>
      <c r="CG62" s="301">
        <v>85310</v>
      </c>
      <c r="CH62" s="301">
        <v>85606</v>
      </c>
      <c r="CI62" s="301">
        <v>85229</v>
      </c>
      <c r="CJ62" s="301">
        <v>83534</v>
      </c>
      <c r="CK62" s="301">
        <v>83032</v>
      </c>
      <c r="CL62" s="301">
        <v>83391</v>
      </c>
      <c r="CM62" s="301">
        <v>83100</v>
      </c>
      <c r="CN62" s="301">
        <v>82526</v>
      </c>
      <c r="CO62" s="301">
        <v>82799</v>
      </c>
      <c r="CP62" s="301">
        <v>83468</v>
      </c>
      <c r="CQ62" s="301">
        <v>85224</v>
      </c>
      <c r="CR62" s="301">
        <v>85881</v>
      </c>
      <c r="CS62" s="301">
        <v>86805</v>
      </c>
      <c r="CT62" s="301">
        <v>87976</v>
      </c>
      <c r="CU62" s="301">
        <v>88235</v>
      </c>
      <c r="CV62" s="301">
        <v>87683</v>
      </c>
      <c r="CW62" s="301">
        <v>88990</v>
      </c>
      <c r="CX62" s="301">
        <v>90251</v>
      </c>
      <c r="CY62" s="301">
        <v>91398</v>
      </c>
      <c r="CZ62" s="301">
        <v>92215</v>
      </c>
      <c r="DA62" s="301">
        <v>92443</v>
      </c>
      <c r="DB62" s="301">
        <v>92401</v>
      </c>
      <c r="DC62" s="301">
        <v>93058</v>
      </c>
      <c r="DD62" s="301">
        <v>91613</v>
      </c>
      <c r="DE62" s="301">
        <v>92175</v>
      </c>
      <c r="DF62" s="301">
        <v>92340</v>
      </c>
      <c r="DG62" s="301">
        <v>92363</v>
      </c>
      <c r="DH62" s="301">
        <v>91976</v>
      </c>
      <c r="DI62" s="301">
        <v>92040</v>
      </c>
      <c r="DJ62" s="301">
        <v>91069</v>
      </c>
      <c r="DK62" s="301">
        <v>91940</v>
      </c>
      <c r="DL62" s="301">
        <v>91807</v>
      </c>
      <c r="DM62" s="301">
        <v>92098</v>
      </c>
      <c r="DN62" s="301">
        <v>86092</v>
      </c>
      <c r="DO62" s="301">
        <v>86158</v>
      </c>
      <c r="DP62" s="301">
        <v>86512</v>
      </c>
      <c r="DQ62" s="301">
        <v>86513</v>
      </c>
      <c r="DR62" s="301">
        <v>86624</v>
      </c>
      <c r="DS62" s="301">
        <v>86012</v>
      </c>
      <c r="DT62" s="301">
        <v>84167</v>
      </c>
      <c r="DU62" s="301">
        <v>83572</v>
      </c>
      <c r="DV62" s="301">
        <v>84964</v>
      </c>
      <c r="DW62" s="301">
        <v>85457</v>
      </c>
      <c r="DX62" s="301">
        <v>85277</v>
      </c>
      <c r="DY62" s="301">
        <v>85533</v>
      </c>
      <c r="DZ62" s="301">
        <v>85196</v>
      </c>
      <c r="EA62" s="301">
        <v>85311</v>
      </c>
      <c r="EB62" s="301">
        <v>85369</v>
      </c>
      <c r="EC62" s="301">
        <v>85406</v>
      </c>
      <c r="ED62" s="301">
        <v>85629</v>
      </c>
      <c r="EE62" s="301">
        <v>85158</v>
      </c>
      <c r="EF62" s="301">
        <v>83282</v>
      </c>
      <c r="EG62" s="301">
        <v>82928</v>
      </c>
      <c r="EH62" s="301">
        <v>83391</v>
      </c>
      <c r="EI62" s="301">
        <v>84170</v>
      </c>
      <c r="EJ62" s="301">
        <v>85057</v>
      </c>
      <c r="EK62" s="301">
        <v>85360</v>
      </c>
      <c r="EL62" s="301">
        <v>85473</v>
      </c>
      <c r="EM62" s="301">
        <v>85743</v>
      </c>
      <c r="EN62" s="301">
        <v>85894</v>
      </c>
      <c r="EO62" s="301">
        <v>85890</v>
      </c>
      <c r="EP62" s="301">
        <v>86134</v>
      </c>
      <c r="EQ62" s="301">
        <v>86005</v>
      </c>
      <c r="ER62" s="301">
        <v>83750</v>
      </c>
      <c r="ES62" s="301">
        <v>83943</v>
      </c>
      <c r="ET62" s="301">
        <v>85177</v>
      </c>
      <c r="EU62" s="301">
        <v>85589</v>
      </c>
      <c r="EV62" s="301">
        <v>85627</v>
      </c>
      <c r="EW62" s="301">
        <v>85673</v>
      </c>
      <c r="EX62" s="315">
        <v>46</v>
      </c>
      <c r="EY62" s="316">
        <v>100.05372137293099</v>
      </c>
      <c r="EZ62" s="315">
        <v>-332</v>
      </c>
      <c r="FA62" s="316">
        <v>99.613975931631899</v>
      </c>
    </row>
    <row r="63" spans="1:157" ht="15" outlineLevel="2">
      <c r="A63" s="335">
        <v>38</v>
      </c>
      <c r="B63" s="336" t="s">
        <v>536</v>
      </c>
      <c r="C63" s="335" t="s">
        <v>367</v>
      </c>
      <c r="D63" s="305">
        <v>833</v>
      </c>
      <c r="E63" s="305">
        <v>833</v>
      </c>
      <c r="F63" s="305">
        <v>859</v>
      </c>
      <c r="G63" s="305">
        <v>884</v>
      </c>
      <c r="H63" s="305">
        <v>897</v>
      </c>
      <c r="I63" s="305">
        <v>919</v>
      </c>
      <c r="J63" s="305">
        <v>868</v>
      </c>
      <c r="K63" s="305">
        <v>846</v>
      </c>
      <c r="L63" s="305">
        <v>838</v>
      </c>
      <c r="M63" s="305">
        <v>865</v>
      </c>
      <c r="N63" s="305">
        <v>874</v>
      </c>
      <c r="O63" s="305">
        <v>854</v>
      </c>
      <c r="P63" s="305">
        <v>806</v>
      </c>
      <c r="Q63" s="305">
        <v>810</v>
      </c>
      <c r="R63" s="305">
        <v>817</v>
      </c>
      <c r="S63" s="305">
        <v>850</v>
      </c>
      <c r="T63" s="305">
        <v>897</v>
      </c>
      <c r="U63" s="305">
        <v>868</v>
      </c>
      <c r="V63" s="305">
        <v>872</v>
      </c>
      <c r="W63" s="305">
        <v>902</v>
      </c>
      <c r="X63" s="305">
        <v>930</v>
      </c>
      <c r="Y63" s="305">
        <v>923</v>
      </c>
      <c r="Z63" s="305">
        <v>898</v>
      </c>
      <c r="AA63" s="305">
        <v>869</v>
      </c>
      <c r="AB63" s="305">
        <v>829</v>
      </c>
      <c r="AC63" s="305">
        <v>833</v>
      </c>
      <c r="AD63" s="305">
        <v>838</v>
      </c>
      <c r="AE63" s="305">
        <v>827</v>
      </c>
      <c r="AF63" s="305">
        <v>827</v>
      </c>
      <c r="AG63" s="305">
        <v>817</v>
      </c>
      <c r="AH63" s="305">
        <v>848</v>
      </c>
      <c r="AI63" s="305">
        <v>862</v>
      </c>
      <c r="AJ63" s="305">
        <v>888</v>
      </c>
      <c r="AK63" s="305">
        <v>872</v>
      </c>
      <c r="AL63" s="305">
        <v>839</v>
      </c>
      <c r="AM63" s="305">
        <v>847</v>
      </c>
      <c r="AN63" s="305">
        <v>863</v>
      </c>
      <c r="AO63" s="305">
        <v>847</v>
      </c>
      <c r="AP63" s="305">
        <v>841</v>
      </c>
      <c r="AQ63" s="305">
        <v>895</v>
      </c>
      <c r="AR63" s="305">
        <v>922</v>
      </c>
      <c r="AS63" s="305">
        <v>1143</v>
      </c>
      <c r="AT63" s="305">
        <v>1070</v>
      </c>
      <c r="AU63" s="305">
        <v>1097</v>
      </c>
      <c r="AV63" s="305">
        <v>1076</v>
      </c>
      <c r="AW63" s="305">
        <v>1060</v>
      </c>
      <c r="AX63" s="305">
        <v>1049</v>
      </c>
      <c r="AY63" s="305">
        <v>1060</v>
      </c>
      <c r="AZ63" s="305">
        <v>1028</v>
      </c>
      <c r="BA63" s="305">
        <v>1004</v>
      </c>
      <c r="BB63" s="305">
        <v>1002</v>
      </c>
      <c r="BC63" s="305">
        <v>978</v>
      </c>
      <c r="BD63" s="305">
        <v>938</v>
      </c>
      <c r="BE63" s="305">
        <v>961</v>
      </c>
      <c r="BF63" s="305">
        <v>943</v>
      </c>
      <c r="BG63" s="305">
        <v>934</v>
      </c>
      <c r="BH63" s="305">
        <v>924</v>
      </c>
      <c r="BI63" s="305">
        <v>921</v>
      </c>
      <c r="BJ63" s="305">
        <v>937</v>
      </c>
      <c r="BK63" s="305">
        <v>968</v>
      </c>
      <c r="BL63" s="201">
        <v>973</v>
      </c>
      <c r="BM63" s="201">
        <v>950</v>
      </c>
      <c r="BN63" s="201">
        <v>1013</v>
      </c>
      <c r="BO63" s="201">
        <v>1041</v>
      </c>
      <c r="BP63" s="201">
        <v>1040</v>
      </c>
      <c r="BQ63" s="201">
        <v>1071</v>
      </c>
      <c r="BR63" s="201">
        <v>1073</v>
      </c>
      <c r="BS63" s="201">
        <v>1067</v>
      </c>
      <c r="BT63" s="201">
        <v>1034</v>
      </c>
      <c r="BU63" s="201">
        <v>1052</v>
      </c>
      <c r="BV63" s="201">
        <v>1034</v>
      </c>
      <c r="BW63" s="201">
        <v>1026</v>
      </c>
      <c r="BX63" s="305">
        <v>1019</v>
      </c>
      <c r="BY63" s="305">
        <v>994</v>
      </c>
      <c r="BZ63" s="305">
        <v>969</v>
      </c>
      <c r="CA63" s="305">
        <v>988</v>
      </c>
      <c r="CB63" s="305">
        <v>1027</v>
      </c>
      <c r="CC63" s="305">
        <v>1040</v>
      </c>
      <c r="CD63" s="305">
        <v>1060</v>
      </c>
      <c r="CE63" s="305">
        <v>1035</v>
      </c>
      <c r="CF63" s="305">
        <v>1008</v>
      </c>
      <c r="CG63" s="305">
        <v>1040</v>
      </c>
      <c r="CH63" s="305">
        <v>1023</v>
      </c>
      <c r="CI63" s="305">
        <v>1020</v>
      </c>
      <c r="CJ63" s="201">
        <v>991</v>
      </c>
      <c r="CK63" s="201">
        <v>1015</v>
      </c>
      <c r="CL63" s="201">
        <v>1035</v>
      </c>
      <c r="CM63" s="201">
        <v>1079</v>
      </c>
      <c r="CN63" s="201">
        <v>1057</v>
      </c>
      <c r="CO63" s="201">
        <v>1069</v>
      </c>
      <c r="CP63" s="201">
        <v>1070</v>
      </c>
      <c r="CQ63" s="201">
        <v>1086</v>
      </c>
      <c r="CR63" s="201">
        <v>1105</v>
      </c>
      <c r="CS63" s="201">
        <v>1117</v>
      </c>
      <c r="CT63" s="201">
        <v>1172</v>
      </c>
      <c r="CU63" s="201">
        <v>1209</v>
      </c>
      <c r="CV63" s="305">
        <v>1203</v>
      </c>
      <c r="CW63" s="305">
        <v>1193</v>
      </c>
      <c r="CX63" s="305">
        <v>1230</v>
      </c>
      <c r="CY63" s="305">
        <v>1244</v>
      </c>
      <c r="CZ63" s="305">
        <v>1256</v>
      </c>
      <c r="DA63" s="305">
        <v>1252</v>
      </c>
      <c r="DB63" s="305">
        <v>1236</v>
      </c>
      <c r="DC63" s="305">
        <v>1253</v>
      </c>
      <c r="DD63" s="305">
        <v>1169</v>
      </c>
      <c r="DE63" s="305">
        <v>1169</v>
      </c>
      <c r="DF63" s="305">
        <v>1166</v>
      </c>
      <c r="DG63" s="305">
        <v>1170</v>
      </c>
      <c r="DH63" s="201">
        <v>1174</v>
      </c>
      <c r="DI63" s="201">
        <v>1141</v>
      </c>
      <c r="DJ63" s="201">
        <v>1181</v>
      </c>
      <c r="DK63" s="201">
        <v>1178</v>
      </c>
      <c r="DL63" s="201">
        <v>1154</v>
      </c>
      <c r="DM63" s="201">
        <v>1213</v>
      </c>
      <c r="DN63" s="201">
        <v>1078</v>
      </c>
      <c r="DO63" s="201">
        <v>1063</v>
      </c>
      <c r="DP63" s="201">
        <v>1072</v>
      </c>
      <c r="DQ63" s="201">
        <v>1085</v>
      </c>
      <c r="DR63" s="201">
        <v>1090</v>
      </c>
      <c r="DS63" s="201">
        <v>1082</v>
      </c>
      <c r="DT63" s="305">
        <v>1039</v>
      </c>
      <c r="DU63" s="305">
        <v>902</v>
      </c>
      <c r="DV63" s="305">
        <v>1009</v>
      </c>
      <c r="DW63" s="305">
        <v>1068</v>
      </c>
      <c r="DX63" s="305">
        <v>1051</v>
      </c>
      <c r="DY63" s="305">
        <v>1069</v>
      </c>
      <c r="DZ63" s="305">
        <v>1078</v>
      </c>
      <c r="EA63" s="305">
        <v>1065</v>
      </c>
      <c r="EB63" s="305">
        <v>1072</v>
      </c>
      <c r="EC63" s="305">
        <v>1069</v>
      </c>
      <c r="ED63" s="305">
        <v>1084</v>
      </c>
      <c r="EE63" s="305">
        <v>1072</v>
      </c>
      <c r="EF63" s="201">
        <v>1027</v>
      </c>
      <c r="EG63" s="201">
        <v>986</v>
      </c>
      <c r="EH63" s="201">
        <v>982</v>
      </c>
      <c r="EI63" s="201">
        <v>988</v>
      </c>
      <c r="EJ63" s="201">
        <v>1000</v>
      </c>
      <c r="EK63" s="201">
        <v>1011</v>
      </c>
      <c r="EL63" s="201">
        <v>1006</v>
      </c>
      <c r="EM63" s="201">
        <v>1019</v>
      </c>
      <c r="EN63" s="201">
        <v>1041</v>
      </c>
      <c r="EO63" s="201">
        <v>1038</v>
      </c>
      <c r="EP63" s="201">
        <v>1036</v>
      </c>
      <c r="EQ63" s="201">
        <v>1042</v>
      </c>
      <c r="ER63" s="201">
        <v>1022</v>
      </c>
      <c r="ES63" s="201">
        <v>996</v>
      </c>
      <c r="ET63" s="201">
        <v>1036</v>
      </c>
      <c r="EU63" s="201">
        <v>1047</v>
      </c>
      <c r="EV63" s="201">
        <v>1012</v>
      </c>
      <c r="EW63" s="201">
        <v>1040</v>
      </c>
      <c r="EX63" s="315">
        <v>28</v>
      </c>
      <c r="EY63" s="316">
        <v>102.766798418972</v>
      </c>
      <c r="EZ63" s="315">
        <v>-2</v>
      </c>
      <c r="FA63" s="316">
        <v>99.808061420345496</v>
      </c>
    </row>
    <row r="64" spans="1:157" ht="15" outlineLevel="2">
      <c r="A64" s="335">
        <v>86</v>
      </c>
      <c r="B64" s="336" t="s">
        <v>536</v>
      </c>
      <c r="C64" s="335" t="s">
        <v>376</v>
      </c>
      <c r="D64" s="305">
        <v>967</v>
      </c>
      <c r="E64" s="305">
        <v>969</v>
      </c>
      <c r="F64" s="305">
        <v>994</v>
      </c>
      <c r="G64" s="305">
        <v>993</v>
      </c>
      <c r="H64" s="305">
        <v>1007</v>
      </c>
      <c r="I64" s="305">
        <v>1051</v>
      </c>
      <c r="J64" s="305">
        <v>1035</v>
      </c>
      <c r="K64" s="305">
        <v>1003</v>
      </c>
      <c r="L64" s="305">
        <v>980</v>
      </c>
      <c r="M64" s="305">
        <v>993</v>
      </c>
      <c r="N64" s="305">
        <v>1028</v>
      </c>
      <c r="O64" s="305">
        <v>1032</v>
      </c>
      <c r="P64" s="305">
        <v>1041</v>
      </c>
      <c r="Q64" s="305">
        <v>1045</v>
      </c>
      <c r="R64" s="305">
        <v>1063</v>
      </c>
      <c r="S64" s="305">
        <v>1048</v>
      </c>
      <c r="T64" s="305">
        <v>1007</v>
      </c>
      <c r="U64" s="305">
        <v>1076</v>
      </c>
      <c r="V64" s="305">
        <v>1081</v>
      </c>
      <c r="W64" s="305">
        <v>1104</v>
      </c>
      <c r="X64" s="305">
        <v>1117</v>
      </c>
      <c r="Y64" s="305">
        <v>1140</v>
      </c>
      <c r="Z64" s="305">
        <v>1105</v>
      </c>
      <c r="AA64" s="305">
        <v>1066</v>
      </c>
      <c r="AB64" s="305">
        <v>1043</v>
      </c>
      <c r="AC64" s="305">
        <v>1022</v>
      </c>
      <c r="AD64" s="305">
        <v>1043</v>
      </c>
      <c r="AE64" s="305">
        <v>1065</v>
      </c>
      <c r="AF64" s="305">
        <v>1075</v>
      </c>
      <c r="AG64" s="305">
        <v>1095</v>
      </c>
      <c r="AH64" s="305">
        <v>1196</v>
      </c>
      <c r="AI64" s="305">
        <v>1237</v>
      </c>
      <c r="AJ64" s="305">
        <v>1251</v>
      </c>
      <c r="AK64" s="305">
        <v>1243</v>
      </c>
      <c r="AL64" s="305">
        <v>1197</v>
      </c>
      <c r="AM64" s="305">
        <v>1170</v>
      </c>
      <c r="AN64" s="305">
        <v>1138</v>
      </c>
      <c r="AO64" s="305">
        <v>1079</v>
      </c>
      <c r="AP64" s="305">
        <v>1100</v>
      </c>
      <c r="AQ64" s="305">
        <v>1123</v>
      </c>
      <c r="AR64" s="305">
        <v>1133</v>
      </c>
      <c r="AS64" s="305">
        <v>1154</v>
      </c>
      <c r="AT64" s="305">
        <v>1174</v>
      </c>
      <c r="AU64" s="305">
        <v>1219</v>
      </c>
      <c r="AV64" s="305">
        <v>1166</v>
      </c>
      <c r="AW64" s="305">
        <v>1231</v>
      </c>
      <c r="AX64" s="305">
        <v>1219</v>
      </c>
      <c r="AY64" s="305">
        <v>1205</v>
      </c>
      <c r="AZ64" s="305">
        <v>1152</v>
      </c>
      <c r="BA64" s="305">
        <v>1135</v>
      </c>
      <c r="BB64" s="305">
        <v>1101</v>
      </c>
      <c r="BC64" s="305">
        <v>1077</v>
      </c>
      <c r="BD64" s="305">
        <v>1076</v>
      </c>
      <c r="BE64" s="305">
        <v>1090</v>
      </c>
      <c r="BF64" s="305">
        <v>1088</v>
      </c>
      <c r="BG64" s="305">
        <v>1043</v>
      </c>
      <c r="BH64" s="305">
        <v>1045</v>
      </c>
      <c r="BI64" s="305">
        <v>1050</v>
      </c>
      <c r="BJ64" s="305">
        <v>1054</v>
      </c>
      <c r="BK64" s="305">
        <v>1043</v>
      </c>
      <c r="BL64" s="201">
        <v>1018</v>
      </c>
      <c r="BM64" s="201">
        <v>1007</v>
      </c>
      <c r="BN64" s="201">
        <v>1017</v>
      </c>
      <c r="BO64" s="201">
        <v>1034</v>
      </c>
      <c r="BP64" s="201">
        <v>1037</v>
      </c>
      <c r="BQ64" s="201">
        <v>1049</v>
      </c>
      <c r="BR64" s="201">
        <v>1051</v>
      </c>
      <c r="BS64" s="201">
        <v>1098</v>
      </c>
      <c r="BT64" s="201">
        <v>1100</v>
      </c>
      <c r="BU64" s="201">
        <v>1085</v>
      </c>
      <c r="BV64" s="201">
        <v>1095</v>
      </c>
      <c r="BW64" s="201">
        <v>1083</v>
      </c>
      <c r="BX64" s="305">
        <v>1073</v>
      </c>
      <c r="BY64" s="305">
        <v>1085</v>
      </c>
      <c r="BZ64" s="305">
        <v>1096</v>
      </c>
      <c r="CA64" s="305">
        <v>1106</v>
      </c>
      <c r="CB64" s="305">
        <v>1107</v>
      </c>
      <c r="CC64" s="305">
        <v>1121</v>
      </c>
      <c r="CD64" s="305">
        <v>1124</v>
      </c>
      <c r="CE64" s="305">
        <v>1178</v>
      </c>
      <c r="CF64" s="305">
        <v>1160</v>
      </c>
      <c r="CG64" s="305">
        <v>1164</v>
      </c>
      <c r="CH64" s="305">
        <v>1171</v>
      </c>
      <c r="CI64" s="305">
        <v>1140</v>
      </c>
      <c r="CJ64" s="201">
        <v>1103</v>
      </c>
      <c r="CK64" s="201">
        <v>1088</v>
      </c>
      <c r="CL64" s="201">
        <v>1097</v>
      </c>
      <c r="CM64" s="201">
        <v>1099</v>
      </c>
      <c r="CN64" s="201">
        <v>1078</v>
      </c>
      <c r="CO64" s="201">
        <v>1095</v>
      </c>
      <c r="CP64" s="201">
        <v>1127</v>
      </c>
      <c r="CQ64" s="201">
        <v>1161</v>
      </c>
      <c r="CR64" s="201">
        <v>1135</v>
      </c>
      <c r="CS64" s="201">
        <v>1150</v>
      </c>
      <c r="CT64" s="201">
        <v>1153</v>
      </c>
      <c r="CU64" s="201">
        <v>1123</v>
      </c>
      <c r="CV64" s="305">
        <v>1122</v>
      </c>
      <c r="CW64" s="305">
        <v>1147</v>
      </c>
      <c r="CX64" s="305">
        <v>1160</v>
      </c>
      <c r="CY64" s="305">
        <v>1188</v>
      </c>
      <c r="CZ64" s="305">
        <v>1190</v>
      </c>
      <c r="DA64" s="305">
        <v>1165</v>
      </c>
      <c r="DB64" s="305">
        <v>1154</v>
      </c>
      <c r="DC64" s="305">
        <v>1156</v>
      </c>
      <c r="DD64" s="305">
        <v>1131</v>
      </c>
      <c r="DE64" s="305">
        <v>1148</v>
      </c>
      <c r="DF64" s="305">
        <v>1174</v>
      </c>
      <c r="DG64" s="305">
        <v>1162</v>
      </c>
      <c r="DH64" s="201">
        <v>1171</v>
      </c>
      <c r="DI64" s="201">
        <v>1168</v>
      </c>
      <c r="DJ64" s="201">
        <v>1184</v>
      </c>
      <c r="DK64" s="201">
        <v>1192</v>
      </c>
      <c r="DL64" s="201">
        <v>1182</v>
      </c>
      <c r="DM64" s="201">
        <v>1204</v>
      </c>
      <c r="DN64" s="201">
        <v>1126</v>
      </c>
      <c r="DO64" s="201">
        <v>1127</v>
      </c>
      <c r="DP64" s="201">
        <v>1120</v>
      </c>
      <c r="DQ64" s="201">
        <v>1134</v>
      </c>
      <c r="DR64" s="201">
        <v>1142</v>
      </c>
      <c r="DS64" s="201">
        <v>1149</v>
      </c>
      <c r="DT64" s="305">
        <v>1131</v>
      </c>
      <c r="DU64" s="305">
        <v>1135</v>
      </c>
      <c r="DV64" s="305">
        <v>1171</v>
      </c>
      <c r="DW64" s="305">
        <v>1179</v>
      </c>
      <c r="DX64" s="305">
        <v>1199</v>
      </c>
      <c r="DY64" s="305">
        <v>1211</v>
      </c>
      <c r="DZ64" s="305">
        <v>1199</v>
      </c>
      <c r="EA64" s="305">
        <v>1201</v>
      </c>
      <c r="EB64" s="305">
        <v>1224</v>
      </c>
      <c r="EC64" s="305">
        <v>1220</v>
      </c>
      <c r="ED64" s="305">
        <v>1234</v>
      </c>
      <c r="EE64" s="305">
        <v>1213</v>
      </c>
      <c r="EF64" s="201">
        <v>1157</v>
      </c>
      <c r="EG64" s="201">
        <v>1173</v>
      </c>
      <c r="EH64" s="201">
        <v>1179</v>
      </c>
      <c r="EI64" s="201">
        <v>1198</v>
      </c>
      <c r="EJ64" s="201">
        <v>1198</v>
      </c>
      <c r="EK64" s="201">
        <v>1232</v>
      </c>
      <c r="EL64" s="201">
        <v>1243</v>
      </c>
      <c r="EM64" s="201">
        <v>1230</v>
      </c>
      <c r="EN64" s="201">
        <v>1241</v>
      </c>
      <c r="EO64" s="201">
        <v>1229</v>
      </c>
      <c r="EP64" s="201">
        <v>1257</v>
      </c>
      <c r="EQ64" s="201">
        <v>1266</v>
      </c>
      <c r="ER64" s="201">
        <v>1189</v>
      </c>
      <c r="ES64" s="201">
        <v>1225</v>
      </c>
      <c r="ET64" s="201">
        <v>1250</v>
      </c>
      <c r="EU64" s="201">
        <v>1251</v>
      </c>
      <c r="EV64" s="201">
        <v>1249</v>
      </c>
      <c r="EW64" s="201">
        <v>1256</v>
      </c>
      <c r="EX64" s="315">
        <v>7</v>
      </c>
      <c r="EY64" s="316">
        <v>100.560448358687</v>
      </c>
      <c r="EZ64" s="315">
        <v>-10</v>
      </c>
      <c r="FA64" s="316">
        <v>99.210110584518205</v>
      </c>
    </row>
    <row r="65" spans="1:157" ht="15" outlineLevel="2">
      <c r="A65" s="335">
        <v>107</v>
      </c>
      <c r="B65" s="336" t="s">
        <v>536</v>
      </c>
      <c r="C65" s="335" t="s">
        <v>381</v>
      </c>
      <c r="D65" s="305">
        <v>630</v>
      </c>
      <c r="E65" s="305">
        <v>649</v>
      </c>
      <c r="F65" s="305">
        <v>640</v>
      </c>
      <c r="G65" s="305">
        <v>637</v>
      </c>
      <c r="H65" s="305">
        <v>677</v>
      </c>
      <c r="I65" s="305">
        <v>723</v>
      </c>
      <c r="J65" s="305">
        <v>720</v>
      </c>
      <c r="K65" s="305">
        <v>707</v>
      </c>
      <c r="L65" s="305">
        <v>721</v>
      </c>
      <c r="M65" s="305">
        <v>715</v>
      </c>
      <c r="N65" s="305">
        <v>729</v>
      </c>
      <c r="O65" s="305">
        <v>745</v>
      </c>
      <c r="P65" s="305">
        <v>699</v>
      </c>
      <c r="Q65" s="305">
        <v>669</v>
      </c>
      <c r="R65" s="305">
        <v>671</v>
      </c>
      <c r="S65" s="305">
        <v>695</v>
      </c>
      <c r="T65" s="305">
        <v>677</v>
      </c>
      <c r="U65" s="305">
        <v>727</v>
      </c>
      <c r="V65" s="305">
        <v>724</v>
      </c>
      <c r="W65" s="305">
        <v>757</v>
      </c>
      <c r="X65" s="305">
        <v>763</v>
      </c>
      <c r="Y65" s="305">
        <v>779</v>
      </c>
      <c r="Z65" s="305">
        <v>754</v>
      </c>
      <c r="AA65" s="305">
        <v>739</v>
      </c>
      <c r="AB65" s="305">
        <v>707</v>
      </c>
      <c r="AC65" s="305">
        <v>662</v>
      </c>
      <c r="AD65" s="305">
        <v>691</v>
      </c>
      <c r="AE65" s="305">
        <v>718</v>
      </c>
      <c r="AF65" s="305">
        <v>731</v>
      </c>
      <c r="AG65" s="305">
        <v>780</v>
      </c>
      <c r="AH65" s="305">
        <v>915</v>
      </c>
      <c r="AI65" s="305">
        <v>942</v>
      </c>
      <c r="AJ65" s="305">
        <v>937</v>
      </c>
      <c r="AK65" s="305">
        <v>925</v>
      </c>
      <c r="AL65" s="305">
        <v>833</v>
      </c>
      <c r="AM65" s="305">
        <v>858</v>
      </c>
      <c r="AN65" s="305">
        <v>830</v>
      </c>
      <c r="AO65" s="305">
        <v>704</v>
      </c>
      <c r="AP65" s="305">
        <v>717</v>
      </c>
      <c r="AQ65" s="305">
        <v>741</v>
      </c>
      <c r="AR65" s="305">
        <v>726</v>
      </c>
      <c r="AS65" s="305">
        <v>809</v>
      </c>
      <c r="AT65" s="305">
        <v>784</v>
      </c>
      <c r="AU65" s="305">
        <v>809</v>
      </c>
      <c r="AV65" s="305">
        <v>809</v>
      </c>
      <c r="AW65" s="305">
        <v>832</v>
      </c>
      <c r="AX65" s="305">
        <v>850</v>
      </c>
      <c r="AY65" s="305">
        <v>904</v>
      </c>
      <c r="AZ65" s="305">
        <v>899</v>
      </c>
      <c r="BA65" s="305">
        <v>897</v>
      </c>
      <c r="BB65" s="305">
        <v>881</v>
      </c>
      <c r="BC65" s="305">
        <v>809</v>
      </c>
      <c r="BD65" s="305">
        <v>811</v>
      </c>
      <c r="BE65" s="305">
        <v>815</v>
      </c>
      <c r="BF65" s="305">
        <v>830</v>
      </c>
      <c r="BG65" s="305">
        <v>805</v>
      </c>
      <c r="BH65" s="305">
        <v>798</v>
      </c>
      <c r="BI65" s="305">
        <v>769</v>
      </c>
      <c r="BJ65" s="305">
        <v>794</v>
      </c>
      <c r="BK65" s="305">
        <v>814</v>
      </c>
      <c r="BL65" s="201">
        <v>811</v>
      </c>
      <c r="BM65" s="201">
        <v>792</v>
      </c>
      <c r="BN65" s="201">
        <v>831</v>
      </c>
      <c r="BO65" s="201">
        <v>820</v>
      </c>
      <c r="BP65" s="201">
        <v>802</v>
      </c>
      <c r="BQ65" s="201">
        <v>814</v>
      </c>
      <c r="BR65" s="201">
        <v>795</v>
      </c>
      <c r="BS65" s="201">
        <v>770</v>
      </c>
      <c r="BT65" s="201">
        <v>777</v>
      </c>
      <c r="BU65" s="201">
        <v>793</v>
      </c>
      <c r="BV65" s="201">
        <v>756</v>
      </c>
      <c r="BW65" s="201">
        <v>785</v>
      </c>
      <c r="BX65" s="305">
        <v>758</v>
      </c>
      <c r="BY65" s="305">
        <v>799</v>
      </c>
      <c r="BZ65" s="305">
        <v>770</v>
      </c>
      <c r="CA65" s="305">
        <v>763</v>
      </c>
      <c r="CB65" s="305">
        <v>697</v>
      </c>
      <c r="CC65" s="305">
        <v>697</v>
      </c>
      <c r="CD65" s="305">
        <v>699</v>
      </c>
      <c r="CE65" s="305">
        <v>704</v>
      </c>
      <c r="CF65" s="305">
        <v>662</v>
      </c>
      <c r="CG65" s="305">
        <v>682</v>
      </c>
      <c r="CH65" s="305">
        <v>698</v>
      </c>
      <c r="CI65" s="305">
        <v>701</v>
      </c>
      <c r="CJ65" s="201">
        <v>774</v>
      </c>
      <c r="CK65" s="201">
        <v>762</v>
      </c>
      <c r="CL65" s="201">
        <v>792</v>
      </c>
      <c r="CM65" s="201">
        <v>789</v>
      </c>
      <c r="CN65" s="201">
        <v>772</v>
      </c>
      <c r="CO65" s="201">
        <v>774</v>
      </c>
      <c r="CP65" s="201">
        <v>762</v>
      </c>
      <c r="CQ65" s="201">
        <v>786</v>
      </c>
      <c r="CR65" s="201">
        <v>829</v>
      </c>
      <c r="CS65" s="201">
        <v>788</v>
      </c>
      <c r="CT65" s="201">
        <v>842</v>
      </c>
      <c r="CU65" s="201">
        <v>847</v>
      </c>
      <c r="CV65" s="305">
        <v>831</v>
      </c>
      <c r="CW65" s="305">
        <v>816</v>
      </c>
      <c r="CX65" s="305">
        <v>828</v>
      </c>
      <c r="CY65" s="305">
        <v>836</v>
      </c>
      <c r="CZ65" s="305">
        <v>863</v>
      </c>
      <c r="DA65" s="305">
        <v>875</v>
      </c>
      <c r="DB65" s="305">
        <v>827</v>
      </c>
      <c r="DC65" s="305">
        <v>802</v>
      </c>
      <c r="DD65" s="305">
        <v>797</v>
      </c>
      <c r="DE65" s="305">
        <v>798</v>
      </c>
      <c r="DF65" s="305">
        <v>807</v>
      </c>
      <c r="DG65" s="305">
        <v>822</v>
      </c>
      <c r="DH65" s="201">
        <v>802</v>
      </c>
      <c r="DI65" s="201">
        <v>810</v>
      </c>
      <c r="DJ65" s="201">
        <v>884</v>
      </c>
      <c r="DK65" s="201">
        <v>896</v>
      </c>
      <c r="DL65" s="201">
        <v>903</v>
      </c>
      <c r="DM65" s="201">
        <v>875</v>
      </c>
      <c r="DN65" s="201">
        <v>753</v>
      </c>
      <c r="DO65" s="201">
        <v>705</v>
      </c>
      <c r="DP65" s="201">
        <v>727</v>
      </c>
      <c r="DQ65" s="201">
        <v>711</v>
      </c>
      <c r="DR65" s="201">
        <v>717</v>
      </c>
      <c r="DS65" s="201">
        <v>709</v>
      </c>
      <c r="DT65" s="305">
        <v>643</v>
      </c>
      <c r="DU65" s="305">
        <v>598</v>
      </c>
      <c r="DV65" s="305">
        <v>668</v>
      </c>
      <c r="DW65" s="305">
        <v>690</v>
      </c>
      <c r="DX65" s="305">
        <v>671</v>
      </c>
      <c r="DY65" s="305">
        <v>680</v>
      </c>
      <c r="DZ65" s="305">
        <v>676</v>
      </c>
      <c r="EA65" s="305">
        <v>690</v>
      </c>
      <c r="EB65" s="305">
        <v>666</v>
      </c>
      <c r="EC65" s="305">
        <v>646</v>
      </c>
      <c r="ED65" s="305">
        <v>652</v>
      </c>
      <c r="EE65" s="305">
        <v>658</v>
      </c>
      <c r="EF65" s="201">
        <v>626</v>
      </c>
      <c r="EG65" s="201">
        <v>550</v>
      </c>
      <c r="EH65" s="201">
        <v>583</v>
      </c>
      <c r="EI65" s="201">
        <v>605</v>
      </c>
      <c r="EJ65" s="201">
        <v>659</v>
      </c>
      <c r="EK65" s="201">
        <v>658</v>
      </c>
      <c r="EL65" s="201">
        <v>673</v>
      </c>
      <c r="EM65" s="201">
        <v>674</v>
      </c>
      <c r="EN65" s="201">
        <v>700</v>
      </c>
      <c r="EO65" s="201">
        <v>678</v>
      </c>
      <c r="EP65" s="201">
        <v>678</v>
      </c>
      <c r="EQ65" s="201">
        <v>658</v>
      </c>
      <c r="ER65" s="201">
        <v>600</v>
      </c>
      <c r="ES65" s="201">
        <v>557</v>
      </c>
      <c r="ET65" s="201">
        <v>641</v>
      </c>
      <c r="EU65" s="201">
        <v>656</v>
      </c>
      <c r="EV65" s="201">
        <v>645</v>
      </c>
      <c r="EW65" s="201">
        <v>657</v>
      </c>
      <c r="EX65" s="315">
        <v>12</v>
      </c>
      <c r="EY65" s="316">
        <v>101.860465116279</v>
      </c>
      <c r="EZ65" s="315">
        <v>-1</v>
      </c>
      <c r="FA65" s="316">
        <v>99.848024316109402</v>
      </c>
    </row>
    <row r="66" spans="1:157" ht="15" outlineLevel="2">
      <c r="A66" s="335">
        <v>134</v>
      </c>
      <c r="B66" s="336" t="s">
        <v>536</v>
      </c>
      <c r="C66" s="335" t="s">
        <v>386</v>
      </c>
      <c r="D66" s="305">
        <v>558</v>
      </c>
      <c r="E66" s="305">
        <v>562</v>
      </c>
      <c r="F66" s="305">
        <v>587</v>
      </c>
      <c r="G66" s="305">
        <v>602</v>
      </c>
      <c r="H66" s="305">
        <v>616</v>
      </c>
      <c r="I66" s="305">
        <v>628</v>
      </c>
      <c r="J66" s="305">
        <v>628</v>
      </c>
      <c r="K66" s="305">
        <v>646</v>
      </c>
      <c r="L66" s="305">
        <v>643</v>
      </c>
      <c r="M66" s="305">
        <v>657</v>
      </c>
      <c r="N66" s="305">
        <v>670</v>
      </c>
      <c r="O66" s="305">
        <v>662</v>
      </c>
      <c r="P66" s="305">
        <v>666</v>
      </c>
      <c r="Q66" s="305">
        <v>693</v>
      </c>
      <c r="R66" s="305">
        <v>712</v>
      </c>
      <c r="S66" s="305">
        <v>620</v>
      </c>
      <c r="T66" s="305">
        <v>616</v>
      </c>
      <c r="U66" s="305">
        <v>712</v>
      </c>
      <c r="V66" s="305">
        <v>715</v>
      </c>
      <c r="W66" s="305">
        <v>742</v>
      </c>
      <c r="X66" s="305">
        <v>746</v>
      </c>
      <c r="Y66" s="305">
        <v>762</v>
      </c>
      <c r="Z66" s="305">
        <v>726</v>
      </c>
      <c r="AA66" s="305">
        <v>729</v>
      </c>
      <c r="AB66" s="305">
        <v>694</v>
      </c>
      <c r="AC66" s="305">
        <v>686</v>
      </c>
      <c r="AD66" s="305">
        <v>694</v>
      </c>
      <c r="AE66" s="305">
        <v>676</v>
      </c>
      <c r="AF66" s="305">
        <v>659</v>
      </c>
      <c r="AG66" s="305">
        <v>629</v>
      </c>
      <c r="AH66" s="305">
        <v>657</v>
      </c>
      <c r="AI66" s="305">
        <v>660</v>
      </c>
      <c r="AJ66" s="305">
        <v>676</v>
      </c>
      <c r="AK66" s="305">
        <v>670</v>
      </c>
      <c r="AL66" s="305">
        <v>643</v>
      </c>
      <c r="AM66" s="305">
        <v>636</v>
      </c>
      <c r="AN66" s="305">
        <v>622</v>
      </c>
      <c r="AO66" s="305">
        <v>597</v>
      </c>
      <c r="AP66" s="305">
        <v>614</v>
      </c>
      <c r="AQ66" s="305">
        <v>624</v>
      </c>
      <c r="AR66" s="305">
        <v>634</v>
      </c>
      <c r="AS66" s="305">
        <v>680</v>
      </c>
      <c r="AT66" s="305">
        <v>688</v>
      </c>
      <c r="AU66" s="305">
        <v>694</v>
      </c>
      <c r="AV66" s="305">
        <v>701</v>
      </c>
      <c r="AW66" s="305">
        <v>705</v>
      </c>
      <c r="AX66" s="305">
        <v>688</v>
      </c>
      <c r="AY66" s="305">
        <v>665</v>
      </c>
      <c r="AZ66" s="305">
        <v>664</v>
      </c>
      <c r="BA66" s="305">
        <v>668</v>
      </c>
      <c r="BB66" s="305">
        <v>661</v>
      </c>
      <c r="BC66" s="305">
        <v>639</v>
      </c>
      <c r="BD66" s="305">
        <v>638</v>
      </c>
      <c r="BE66" s="305">
        <v>642</v>
      </c>
      <c r="BF66" s="305">
        <v>619</v>
      </c>
      <c r="BG66" s="305">
        <v>602</v>
      </c>
      <c r="BH66" s="305">
        <v>600</v>
      </c>
      <c r="BI66" s="305">
        <v>575</v>
      </c>
      <c r="BJ66" s="305">
        <v>569</v>
      </c>
      <c r="BK66" s="305">
        <v>582</v>
      </c>
      <c r="BL66" s="201">
        <v>568</v>
      </c>
      <c r="BM66" s="201">
        <v>573</v>
      </c>
      <c r="BN66" s="201">
        <v>574</v>
      </c>
      <c r="BO66" s="201">
        <v>575</v>
      </c>
      <c r="BP66" s="201">
        <v>587</v>
      </c>
      <c r="BQ66" s="201">
        <v>606</v>
      </c>
      <c r="BR66" s="201">
        <v>577</v>
      </c>
      <c r="BS66" s="201">
        <v>568</v>
      </c>
      <c r="BT66" s="201">
        <v>568</v>
      </c>
      <c r="BU66" s="201">
        <v>564</v>
      </c>
      <c r="BV66" s="201">
        <v>560</v>
      </c>
      <c r="BW66" s="201">
        <v>558</v>
      </c>
      <c r="BX66" s="305">
        <v>527</v>
      </c>
      <c r="BY66" s="305">
        <v>523</v>
      </c>
      <c r="BZ66" s="305">
        <v>548</v>
      </c>
      <c r="CA66" s="305">
        <v>546</v>
      </c>
      <c r="CB66" s="305">
        <v>537</v>
      </c>
      <c r="CC66" s="305">
        <v>545</v>
      </c>
      <c r="CD66" s="305">
        <v>521</v>
      </c>
      <c r="CE66" s="305">
        <v>538</v>
      </c>
      <c r="CF66" s="305">
        <v>533</v>
      </c>
      <c r="CG66" s="305">
        <v>513</v>
      </c>
      <c r="CH66" s="305">
        <v>511</v>
      </c>
      <c r="CI66" s="305">
        <v>503</v>
      </c>
      <c r="CJ66" s="201">
        <v>449</v>
      </c>
      <c r="CK66" s="201">
        <v>459</v>
      </c>
      <c r="CL66" s="201">
        <v>436</v>
      </c>
      <c r="CM66" s="201">
        <v>424</v>
      </c>
      <c r="CN66" s="201">
        <v>427</v>
      </c>
      <c r="CO66" s="201">
        <v>447</v>
      </c>
      <c r="CP66" s="201">
        <v>449</v>
      </c>
      <c r="CQ66" s="201">
        <v>472</v>
      </c>
      <c r="CR66" s="201">
        <v>464</v>
      </c>
      <c r="CS66" s="201">
        <v>477</v>
      </c>
      <c r="CT66" s="201">
        <v>496</v>
      </c>
      <c r="CU66" s="201">
        <v>471</v>
      </c>
      <c r="CV66" s="305">
        <v>454</v>
      </c>
      <c r="CW66" s="305">
        <v>457</v>
      </c>
      <c r="CX66" s="305">
        <v>466</v>
      </c>
      <c r="CY66" s="305">
        <v>477</v>
      </c>
      <c r="CZ66" s="305">
        <v>507</v>
      </c>
      <c r="DA66" s="305">
        <v>510</v>
      </c>
      <c r="DB66" s="305">
        <v>489</v>
      </c>
      <c r="DC66" s="305">
        <v>501</v>
      </c>
      <c r="DD66" s="305">
        <v>519</v>
      </c>
      <c r="DE66" s="305">
        <v>510</v>
      </c>
      <c r="DF66" s="305">
        <v>525</v>
      </c>
      <c r="DG66" s="305">
        <v>523</v>
      </c>
      <c r="DH66" s="201">
        <v>531</v>
      </c>
      <c r="DI66" s="201">
        <v>536</v>
      </c>
      <c r="DJ66" s="201">
        <v>536</v>
      </c>
      <c r="DK66" s="201">
        <v>536</v>
      </c>
      <c r="DL66" s="201">
        <v>539</v>
      </c>
      <c r="DM66" s="201">
        <v>533</v>
      </c>
      <c r="DN66" s="201">
        <v>455</v>
      </c>
      <c r="DO66" s="201">
        <v>449</v>
      </c>
      <c r="DP66" s="201">
        <v>442</v>
      </c>
      <c r="DQ66" s="201">
        <v>435</v>
      </c>
      <c r="DR66" s="201">
        <v>470</v>
      </c>
      <c r="DS66" s="201">
        <v>461</v>
      </c>
      <c r="DT66" s="305">
        <v>438</v>
      </c>
      <c r="DU66" s="305">
        <v>429</v>
      </c>
      <c r="DV66" s="305">
        <v>435</v>
      </c>
      <c r="DW66" s="305">
        <v>441</v>
      </c>
      <c r="DX66" s="305">
        <v>451</v>
      </c>
      <c r="DY66" s="305">
        <v>470</v>
      </c>
      <c r="DZ66" s="305">
        <v>486</v>
      </c>
      <c r="EA66" s="305">
        <v>500</v>
      </c>
      <c r="EB66" s="305">
        <v>492</v>
      </c>
      <c r="EC66" s="305">
        <v>495</v>
      </c>
      <c r="ED66" s="305">
        <v>497</v>
      </c>
      <c r="EE66" s="305">
        <v>491</v>
      </c>
      <c r="EF66" s="201">
        <v>465</v>
      </c>
      <c r="EG66" s="201">
        <v>438</v>
      </c>
      <c r="EH66" s="201">
        <v>454</v>
      </c>
      <c r="EI66" s="201">
        <v>470</v>
      </c>
      <c r="EJ66" s="201">
        <v>463</v>
      </c>
      <c r="EK66" s="201">
        <v>468</v>
      </c>
      <c r="EL66" s="201">
        <v>457</v>
      </c>
      <c r="EM66" s="201">
        <v>455</v>
      </c>
      <c r="EN66" s="201">
        <v>457</v>
      </c>
      <c r="EO66" s="201">
        <v>474</v>
      </c>
      <c r="EP66" s="201">
        <v>471</v>
      </c>
      <c r="EQ66" s="201">
        <v>468</v>
      </c>
      <c r="ER66" s="201">
        <v>433</v>
      </c>
      <c r="ES66" s="201">
        <v>454</v>
      </c>
      <c r="ET66" s="201">
        <v>473</v>
      </c>
      <c r="EU66" s="201">
        <v>472</v>
      </c>
      <c r="EV66" s="201">
        <v>473</v>
      </c>
      <c r="EW66" s="201">
        <v>486</v>
      </c>
      <c r="EX66" s="315">
        <v>13</v>
      </c>
      <c r="EY66" s="316">
        <v>102.74841437632099</v>
      </c>
      <c r="EZ66" s="315">
        <v>18</v>
      </c>
      <c r="FA66" s="316">
        <v>103.846153846154</v>
      </c>
    </row>
    <row r="67" spans="1:157" ht="15" outlineLevel="2">
      <c r="A67" s="335">
        <v>150</v>
      </c>
      <c r="B67" s="336" t="s">
        <v>536</v>
      </c>
      <c r="C67" s="335" t="s">
        <v>392</v>
      </c>
      <c r="D67" s="305">
        <v>1484</v>
      </c>
      <c r="E67" s="305">
        <v>1474</v>
      </c>
      <c r="F67" s="305">
        <v>1503</v>
      </c>
      <c r="G67" s="305">
        <v>1541</v>
      </c>
      <c r="H67" s="305">
        <v>1535</v>
      </c>
      <c r="I67" s="305">
        <v>1547</v>
      </c>
      <c r="J67" s="305">
        <v>1508</v>
      </c>
      <c r="K67" s="305">
        <v>1510</v>
      </c>
      <c r="L67" s="305">
        <v>1493</v>
      </c>
      <c r="M67" s="305">
        <v>1529</v>
      </c>
      <c r="N67" s="305">
        <v>1579</v>
      </c>
      <c r="O67" s="305">
        <v>1563</v>
      </c>
      <c r="P67" s="305">
        <v>1514</v>
      </c>
      <c r="Q67" s="305">
        <v>1524</v>
      </c>
      <c r="R67" s="305">
        <v>1547</v>
      </c>
      <c r="S67" s="305">
        <v>1531</v>
      </c>
      <c r="T67" s="305">
        <v>1535</v>
      </c>
      <c r="U67" s="305">
        <v>1579</v>
      </c>
      <c r="V67" s="305">
        <v>1602</v>
      </c>
      <c r="W67" s="305">
        <v>1637</v>
      </c>
      <c r="X67" s="305">
        <v>1611</v>
      </c>
      <c r="Y67" s="305">
        <v>1611</v>
      </c>
      <c r="Z67" s="305">
        <v>1553</v>
      </c>
      <c r="AA67" s="305">
        <v>1530</v>
      </c>
      <c r="AB67" s="305">
        <v>1448</v>
      </c>
      <c r="AC67" s="305">
        <v>1418</v>
      </c>
      <c r="AD67" s="305">
        <v>1441</v>
      </c>
      <c r="AE67" s="305">
        <v>1445</v>
      </c>
      <c r="AF67" s="305">
        <v>1436</v>
      </c>
      <c r="AG67" s="305">
        <v>1387</v>
      </c>
      <c r="AH67" s="305">
        <v>1584</v>
      </c>
      <c r="AI67" s="305">
        <v>1629</v>
      </c>
      <c r="AJ67" s="305">
        <v>1679</v>
      </c>
      <c r="AK67" s="305">
        <v>1676</v>
      </c>
      <c r="AL67" s="305">
        <v>1549</v>
      </c>
      <c r="AM67" s="305">
        <v>1504</v>
      </c>
      <c r="AN67" s="305">
        <v>1391</v>
      </c>
      <c r="AO67" s="305">
        <v>1236</v>
      </c>
      <c r="AP67" s="305">
        <v>1228</v>
      </c>
      <c r="AQ67" s="305">
        <v>1257</v>
      </c>
      <c r="AR67" s="305">
        <v>1280</v>
      </c>
      <c r="AS67" s="305">
        <v>1313</v>
      </c>
      <c r="AT67" s="305">
        <v>1307</v>
      </c>
      <c r="AU67" s="305">
        <v>1287</v>
      </c>
      <c r="AV67" s="305">
        <v>1274</v>
      </c>
      <c r="AW67" s="305">
        <v>1280</v>
      </c>
      <c r="AX67" s="305">
        <v>1278</v>
      </c>
      <c r="AY67" s="305">
        <v>1299</v>
      </c>
      <c r="AZ67" s="305">
        <v>1285</v>
      </c>
      <c r="BA67" s="305">
        <v>1258</v>
      </c>
      <c r="BB67" s="305">
        <v>1258</v>
      </c>
      <c r="BC67" s="305">
        <v>1232</v>
      </c>
      <c r="BD67" s="305">
        <v>1234</v>
      </c>
      <c r="BE67" s="305">
        <v>1224</v>
      </c>
      <c r="BF67" s="305">
        <v>1219</v>
      </c>
      <c r="BG67" s="305">
        <v>1215</v>
      </c>
      <c r="BH67" s="305">
        <v>1204</v>
      </c>
      <c r="BI67" s="305">
        <v>1189</v>
      </c>
      <c r="BJ67" s="305">
        <v>1148</v>
      </c>
      <c r="BK67" s="305">
        <v>1182</v>
      </c>
      <c r="BL67" s="201">
        <v>1164</v>
      </c>
      <c r="BM67" s="201">
        <v>1165</v>
      </c>
      <c r="BN67" s="201">
        <v>1143</v>
      </c>
      <c r="BO67" s="201">
        <v>1137</v>
      </c>
      <c r="BP67" s="201">
        <v>1116</v>
      </c>
      <c r="BQ67" s="201">
        <v>1133</v>
      </c>
      <c r="BR67" s="201">
        <v>1127</v>
      </c>
      <c r="BS67" s="201">
        <v>1112</v>
      </c>
      <c r="BT67" s="201">
        <v>1111</v>
      </c>
      <c r="BU67" s="201">
        <v>1122</v>
      </c>
      <c r="BV67" s="201">
        <v>1103</v>
      </c>
      <c r="BW67" s="201">
        <v>1108</v>
      </c>
      <c r="BX67" s="305">
        <v>1070</v>
      </c>
      <c r="BY67" s="305">
        <v>1072</v>
      </c>
      <c r="BZ67" s="305">
        <v>1107</v>
      </c>
      <c r="CA67" s="305">
        <v>1115</v>
      </c>
      <c r="CB67" s="305">
        <v>1108</v>
      </c>
      <c r="CC67" s="305">
        <v>1121</v>
      </c>
      <c r="CD67" s="305">
        <v>1128</v>
      </c>
      <c r="CE67" s="305">
        <v>1105</v>
      </c>
      <c r="CF67" s="305">
        <v>1093</v>
      </c>
      <c r="CG67" s="305">
        <v>1107</v>
      </c>
      <c r="CH67" s="305">
        <v>1109</v>
      </c>
      <c r="CI67" s="305">
        <v>1091</v>
      </c>
      <c r="CJ67" s="201">
        <v>1069</v>
      </c>
      <c r="CK67" s="201">
        <v>1069</v>
      </c>
      <c r="CL67" s="201">
        <v>1077</v>
      </c>
      <c r="CM67" s="201">
        <v>1077</v>
      </c>
      <c r="CN67" s="201">
        <v>1070</v>
      </c>
      <c r="CO67" s="201">
        <v>1087</v>
      </c>
      <c r="CP67" s="201">
        <v>1088</v>
      </c>
      <c r="CQ67" s="201">
        <v>1112</v>
      </c>
      <c r="CR67" s="201">
        <v>1112</v>
      </c>
      <c r="CS67" s="201">
        <v>1126</v>
      </c>
      <c r="CT67" s="201">
        <v>1138</v>
      </c>
      <c r="CU67" s="201">
        <v>1153</v>
      </c>
      <c r="CV67" s="305">
        <v>1110</v>
      </c>
      <c r="CW67" s="305">
        <v>1146</v>
      </c>
      <c r="CX67" s="305">
        <v>1171</v>
      </c>
      <c r="CY67" s="305">
        <v>1187</v>
      </c>
      <c r="CZ67" s="305">
        <v>1195</v>
      </c>
      <c r="DA67" s="305">
        <v>1179</v>
      </c>
      <c r="DB67" s="305">
        <v>1198</v>
      </c>
      <c r="DC67" s="305">
        <v>1210</v>
      </c>
      <c r="DD67" s="305">
        <v>1219</v>
      </c>
      <c r="DE67" s="305">
        <v>1229</v>
      </c>
      <c r="DF67" s="305">
        <v>1232</v>
      </c>
      <c r="DG67" s="305">
        <v>1221</v>
      </c>
      <c r="DH67" s="201">
        <v>1214</v>
      </c>
      <c r="DI67" s="201">
        <v>1224</v>
      </c>
      <c r="DJ67" s="201">
        <v>1235</v>
      </c>
      <c r="DK67" s="201">
        <v>1239</v>
      </c>
      <c r="DL67" s="201">
        <v>1228</v>
      </c>
      <c r="DM67" s="201">
        <v>1234</v>
      </c>
      <c r="DN67" s="201">
        <v>1106</v>
      </c>
      <c r="DO67" s="201">
        <v>1131</v>
      </c>
      <c r="DP67" s="201">
        <v>1132</v>
      </c>
      <c r="DQ67" s="201">
        <v>1127</v>
      </c>
      <c r="DR67" s="201">
        <v>1115</v>
      </c>
      <c r="DS67" s="201">
        <v>1100</v>
      </c>
      <c r="DT67" s="305">
        <v>1089</v>
      </c>
      <c r="DU67" s="305">
        <v>1084</v>
      </c>
      <c r="DV67" s="305">
        <v>1104</v>
      </c>
      <c r="DW67" s="305">
        <v>1118</v>
      </c>
      <c r="DX67" s="305">
        <v>1139</v>
      </c>
      <c r="DY67" s="305">
        <v>1147</v>
      </c>
      <c r="DZ67" s="305">
        <v>1138</v>
      </c>
      <c r="EA67" s="305">
        <v>1131</v>
      </c>
      <c r="EB67" s="305">
        <v>1121</v>
      </c>
      <c r="EC67" s="305">
        <v>1113</v>
      </c>
      <c r="ED67" s="305">
        <v>1125</v>
      </c>
      <c r="EE67" s="305">
        <v>1100</v>
      </c>
      <c r="EF67" s="201">
        <v>1053</v>
      </c>
      <c r="EG67" s="201">
        <v>1066</v>
      </c>
      <c r="EH67" s="201">
        <v>1102</v>
      </c>
      <c r="EI67" s="201">
        <v>1102</v>
      </c>
      <c r="EJ67" s="201">
        <v>1146</v>
      </c>
      <c r="EK67" s="201">
        <v>1141</v>
      </c>
      <c r="EL67" s="201">
        <v>1140</v>
      </c>
      <c r="EM67" s="201">
        <v>1103</v>
      </c>
      <c r="EN67" s="201">
        <v>1129</v>
      </c>
      <c r="EO67" s="201">
        <v>1139</v>
      </c>
      <c r="EP67" s="201">
        <v>1138</v>
      </c>
      <c r="EQ67" s="201">
        <v>1137</v>
      </c>
      <c r="ER67" s="201">
        <v>1051</v>
      </c>
      <c r="ES67" s="201">
        <v>1060</v>
      </c>
      <c r="ET67" s="201">
        <v>1125</v>
      </c>
      <c r="EU67" s="201">
        <v>1138</v>
      </c>
      <c r="EV67" s="201">
        <v>1145</v>
      </c>
      <c r="EW67" s="201">
        <v>1153</v>
      </c>
      <c r="EX67" s="315">
        <v>8</v>
      </c>
      <c r="EY67" s="316">
        <v>100.698689956332</v>
      </c>
      <c r="EZ67" s="315">
        <v>16</v>
      </c>
      <c r="FA67" s="316">
        <v>101.407211961302</v>
      </c>
    </row>
    <row r="68" spans="1:157" ht="15" outlineLevel="2">
      <c r="A68" s="335">
        <v>237</v>
      </c>
      <c r="B68" s="336" t="s">
        <v>536</v>
      </c>
      <c r="C68" s="335" t="s">
        <v>582</v>
      </c>
      <c r="D68" s="305">
        <v>9674</v>
      </c>
      <c r="E68" s="305">
        <v>9965</v>
      </c>
      <c r="F68" s="305">
        <v>10308</v>
      </c>
      <c r="G68" s="305">
        <v>10414</v>
      </c>
      <c r="H68" s="305">
        <v>10537</v>
      </c>
      <c r="I68" s="305">
        <v>10627</v>
      </c>
      <c r="J68" s="305">
        <v>10664</v>
      </c>
      <c r="K68" s="305">
        <v>10639</v>
      </c>
      <c r="L68" s="305">
        <v>10487</v>
      </c>
      <c r="M68" s="305">
        <v>10592</v>
      </c>
      <c r="N68" s="305">
        <v>10655</v>
      </c>
      <c r="O68" s="305">
        <v>10545</v>
      </c>
      <c r="P68" s="305">
        <v>9885</v>
      </c>
      <c r="Q68" s="305">
        <v>10017</v>
      </c>
      <c r="R68" s="305">
        <v>10517</v>
      </c>
      <c r="S68" s="305">
        <v>10663</v>
      </c>
      <c r="T68" s="305">
        <v>10537</v>
      </c>
      <c r="U68" s="305">
        <v>10854</v>
      </c>
      <c r="V68" s="305">
        <v>10865</v>
      </c>
      <c r="W68" s="305">
        <v>11213</v>
      </c>
      <c r="X68" s="305">
        <v>11302</v>
      </c>
      <c r="Y68" s="305">
        <v>11295</v>
      </c>
      <c r="Z68" s="305">
        <v>11219</v>
      </c>
      <c r="AA68" s="305">
        <v>11058</v>
      </c>
      <c r="AB68" s="305">
        <v>10694</v>
      </c>
      <c r="AC68" s="305">
        <v>10771</v>
      </c>
      <c r="AD68" s="305">
        <v>10992</v>
      </c>
      <c r="AE68" s="305">
        <v>11175</v>
      </c>
      <c r="AF68" s="305">
        <v>11172</v>
      </c>
      <c r="AG68" s="305">
        <v>11347</v>
      </c>
      <c r="AH68" s="305">
        <v>11734</v>
      </c>
      <c r="AI68" s="305">
        <v>11868</v>
      </c>
      <c r="AJ68" s="305">
        <v>11932</v>
      </c>
      <c r="AK68" s="305">
        <v>11957</v>
      </c>
      <c r="AL68" s="305">
        <v>11775</v>
      </c>
      <c r="AM68" s="305">
        <v>11806</v>
      </c>
      <c r="AN68" s="305">
        <v>11400</v>
      </c>
      <c r="AO68" s="305">
        <v>11317</v>
      </c>
      <c r="AP68" s="305">
        <v>11636</v>
      </c>
      <c r="AQ68" s="305">
        <v>11870</v>
      </c>
      <c r="AR68" s="305">
        <v>11897</v>
      </c>
      <c r="AS68" s="305">
        <v>12103</v>
      </c>
      <c r="AT68" s="305">
        <v>12163</v>
      </c>
      <c r="AU68" s="305">
        <v>12237</v>
      </c>
      <c r="AV68" s="305">
        <v>12374</v>
      </c>
      <c r="AW68" s="305">
        <v>12863</v>
      </c>
      <c r="AX68" s="305">
        <v>13646</v>
      </c>
      <c r="AY68" s="305">
        <v>14352</v>
      </c>
      <c r="AZ68" s="305">
        <v>15108</v>
      </c>
      <c r="BA68" s="305">
        <v>15353</v>
      </c>
      <c r="BB68" s="305">
        <v>16949</v>
      </c>
      <c r="BC68" s="305">
        <v>17694</v>
      </c>
      <c r="BD68" s="305">
        <v>17009</v>
      </c>
      <c r="BE68" s="305">
        <v>12817</v>
      </c>
      <c r="BF68" s="305">
        <v>12803</v>
      </c>
      <c r="BG68" s="305">
        <v>13136</v>
      </c>
      <c r="BH68" s="305">
        <v>12854</v>
      </c>
      <c r="BI68" s="305">
        <v>12772</v>
      </c>
      <c r="BJ68" s="305">
        <v>12636</v>
      </c>
      <c r="BK68" s="305">
        <v>12583</v>
      </c>
      <c r="BL68" s="201">
        <v>12350</v>
      </c>
      <c r="BM68" s="201">
        <v>12310</v>
      </c>
      <c r="BN68" s="201">
        <v>12472</v>
      </c>
      <c r="BO68" s="201">
        <v>12512</v>
      </c>
      <c r="BP68" s="201">
        <v>12503</v>
      </c>
      <c r="BQ68" s="201">
        <v>12578</v>
      </c>
      <c r="BR68" s="201">
        <v>12598</v>
      </c>
      <c r="BS68" s="201">
        <v>12716</v>
      </c>
      <c r="BT68" s="201">
        <v>12856</v>
      </c>
      <c r="BU68" s="201">
        <v>12947</v>
      </c>
      <c r="BV68" s="201">
        <v>12935</v>
      </c>
      <c r="BW68" s="201">
        <v>12828</v>
      </c>
      <c r="BX68" s="305">
        <v>12628</v>
      </c>
      <c r="BY68" s="305">
        <v>12670</v>
      </c>
      <c r="BZ68" s="305">
        <v>12981</v>
      </c>
      <c r="CA68" s="305">
        <v>13168</v>
      </c>
      <c r="CB68" s="305">
        <v>13292</v>
      </c>
      <c r="CC68" s="305">
        <v>13395</v>
      </c>
      <c r="CD68" s="305">
        <v>13505</v>
      </c>
      <c r="CE68" s="305">
        <v>13603</v>
      </c>
      <c r="CF68" s="305">
        <v>13607</v>
      </c>
      <c r="CG68" s="305">
        <v>13646</v>
      </c>
      <c r="CH68" s="305">
        <v>13705</v>
      </c>
      <c r="CI68" s="305">
        <v>13594</v>
      </c>
      <c r="CJ68" s="201">
        <v>13277</v>
      </c>
      <c r="CK68" s="201">
        <v>13166</v>
      </c>
      <c r="CL68" s="201">
        <v>13367</v>
      </c>
      <c r="CM68" s="201">
        <v>13358</v>
      </c>
      <c r="CN68" s="201">
        <v>13375</v>
      </c>
      <c r="CO68" s="201">
        <v>13432</v>
      </c>
      <c r="CP68" s="201">
        <v>13630</v>
      </c>
      <c r="CQ68" s="201">
        <v>13911</v>
      </c>
      <c r="CR68" s="201">
        <v>14030</v>
      </c>
      <c r="CS68" s="201">
        <v>14146</v>
      </c>
      <c r="CT68" s="201">
        <v>14221</v>
      </c>
      <c r="CU68" s="201">
        <v>14153</v>
      </c>
      <c r="CV68" s="305">
        <v>14166</v>
      </c>
      <c r="CW68" s="305">
        <v>14471</v>
      </c>
      <c r="CX68" s="305">
        <v>14648</v>
      </c>
      <c r="CY68" s="305">
        <v>14842</v>
      </c>
      <c r="CZ68" s="305">
        <v>14987</v>
      </c>
      <c r="DA68" s="305">
        <v>15063</v>
      </c>
      <c r="DB68" s="305">
        <v>15141</v>
      </c>
      <c r="DC68" s="305">
        <v>15296</v>
      </c>
      <c r="DD68" s="305">
        <v>14925</v>
      </c>
      <c r="DE68" s="305">
        <v>15091</v>
      </c>
      <c r="DF68" s="305">
        <v>15086</v>
      </c>
      <c r="DG68" s="305">
        <v>15013</v>
      </c>
      <c r="DH68" s="201">
        <v>14974</v>
      </c>
      <c r="DI68" s="201">
        <v>14928</v>
      </c>
      <c r="DJ68" s="201">
        <v>14690</v>
      </c>
      <c r="DK68" s="201">
        <v>14771</v>
      </c>
      <c r="DL68" s="201">
        <v>14670</v>
      </c>
      <c r="DM68" s="201">
        <v>14684</v>
      </c>
      <c r="DN68" s="201">
        <v>13725</v>
      </c>
      <c r="DO68" s="201">
        <v>13799</v>
      </c>
      <c r="DP68" s="201">
        <v>13858</v>
      </c>
      <c r="DQ68" s="201">
        <v>13870</v>
      </c>
      <c r="DR68" s="201">
        <v>13803</v>
      </c>
      <c r="DS68" s="201">
        <v>13682</v>
      </c>
      <c r="DT68" s="305">
        <v>13310</v>
      </c>
      <c r="DU68" s="305">
        <v>13280</v>
      </c>
      <c r="DV68" s="305">
        <v>13475</v>
      </c>
      <c r="DW68" s="305">
        <v>13508</v>
      </c>
      <c r="DX68" s="305">
        <v>13394</v>
      </c>
      <c r="DY68" s="305">
        <v>13417</v>
      </c>
      <c r="DZ68" s="305">
        <v>13306</v>
      </c>
      <c r="EA68" s="305">
        <v>13336</v>
      </c>
      <c r="EB68" s="305">
        <v>13380</v>
      </c>
      <c r="EC68" s="305">
        <v>13293</v>
      </c>
      <c r="ED68" s="305">
        <v>13320</v>
      </c>
      <c r="EE68" s="305">
        <v>13262</v>
      </c>
      <c r="EF68" s="201">
        <v>12848</v>
      </c>
      <c r="EG68" s="201">
        <v>12974</v>
      </c>
      <c r="EH68" s="201">
        <v>13135</v>
      </c>
      <c r="EI68" s="201">
        <v>13181</v>
      </c>
      <c r="EJ68" s="201">
        <v>13200</v>
      </c>
      <c r="EK68" s="201">
        <v>13228</v>
      </c>
      <c r="EL68" s="201">
        <v>13219</v>
      </c>
      <c r="EM68" s="201">
        <v>13207</v>
      </c>
      <c r="EN68" s="201">
        <v>13157</v>
      </c>
      <c r="EO68" s="201">
        <v>13055</v>
      </c>
      <c r="EP68" s="201">
        <v>13037</v>
      </c>
      <c r="EQ68" s="201">
        <v>13000</v>
      </c>
      <c r="ER68" s="201">
        <v>12727</v>
      </c>
      <c r="ES68" s="201">
        <v>12699</v>
      </c>
      <c r="ET68" s="201">
        <v>12909</v>
      </c>
      <c r="EU68" s="201">
        <v>12963</v>
      </c>
      <c r="EV68" s="201">
        <v>13000</v>
      </c>
      <c r="EW68" s="201">
        <v>12964</v>
      </c>
      <c r="EX68" s="315">
        <v>-36</v>
      </c>
      <c r="EY68" s="316">
        <v>99.723076923076903</v>
      </c>
      <c r="EZ68" s="315">
        <v>-36</v>
      </c>
      <c r="FA68" s="316">
        <v>99.723076923076903</v>
      </c>
    </row>
    <row r="69" spans="1:157" ht="15" outlineLevel="2">
      <c r="A69" s="335">
        <v>264</v>
      </c>
      <c r="B69" s="336" t="s">
        <v>536</v>
      </c>
      <c r="C69" s="335" t="s">
        <v>583</v>
      </c>
      <c r="D69" s="305">
        <v>5775</v>
      </c>
      <c r="E69" s="305">
        <v>5780</v>
      </c>
      <c r="F69" s="305">
        <v>5810</v>
      </c>
      <c r="G69" s="305">
        <v>5802</v>
      </c>
      <c r="H69" s="305">
        <v>5839</v>
      </c>
      <c r="I69" s="305">
        <v>5876</v>
      </c>
      <c r="J69" s="305">
        <v>5805</v>
      </c>
      <c r="K69" s="305">
        <v>5796</v>
      </c>
      <c r="L69" s="305">
        <v>5737</v>
      </c>
      <c r="M69" s="305">
        <v>5741</v>
      </c>
      <c r="N69" s="305">
        <v>5754</v>
      </c>
      <c r="O69" s="305">
        <v>5759</v>
      </c>
      <c r="P69" s="305">
        <v>5726</v>
      </c>
      <c r="Q69" s="305">
        <v>5651</v>
      </c>
      <c r="R69" s="305">
        <v>5690</v>
      </c>
      <c r="S69" s="305">
        <v>5722</v>
      </c>
      <c r="T69" s="305">
        <v>5839</v>
      </c>
      <c r="U69" s="305">
        <v>5753</v>
      </c>
      <c r="V69" s="305">
        <v>5679</v>
      </c>
      <c r="W69" s="305">
        <v>5884</v>
      </c>
      <c r="X69" s="305">
        <v>5896</v>
      </c>
      <c r="Y69" s="305">
        <v>5922</v>
      </c>
      <c r="Z69" s="305">
        <v>5936</v>
      </c>
      <c r="AA69" s="305">
        <v>5801</v>
      </c>
      <c r="AB69" s="305">
        <v>5714</v>
      </c>
      <c r="AC69" s="305">
        <v>5680</v>
      </c>
      <c r="AD69" s="305">
        <v>5717</v>
      </c>
      <c r="AE69" s="305">
        <v>5701</v>
      </c>
      <c r="AF69" s="305">
        <v>5704</v>
      </c>
      <c r="AG69" s="305">
        <v>5777</v>
      </c>
      <c r="AH69" s="305">
        <v>5877</v>
      </c>
      <c r="AI69" s="305">
        <v>5918</v>
      </c>
      <c r="AJ69" s="305">
        <v>6040</v>
      </c>
      <c r="AK69" s="305">
        <v>6015</v>
      </c>
      <c r="AL69" s="305">
        <v>5982</v>
      </c>
      <c r="AM69" s="305">
        <v>5967</v>
      </c>
      <c r="AN69" s="305">
        <v>5895</v>
      </c>
      <c r="AO69" s="305">
        <v>5897</v>
      </c>
      <c r="AP69" s="305">
        <v>5953</v>
      </c>
      <c r="AQ69" s="305">
        <v>6033</v>
      </c>
      <c r="AR69" s="305">
        <v>6032</v>
      </c>
      <c r="AS69" s="305">
        <v>6125</v>
      </c>
      <c r="AT69" s="305">
        <v>6092</v>
      </c>
      <c r="AU69" s="305">
        <v>6161</v>
      </c>
      <c r="AV69" s="305">
        <v>6197</v>
      </c>
      <c r="AW69" s="305">
        <v>6258</v>
      </c>
      <c r="AX69" s="305">
        <v>6176</v>
      </c>
      <c r="AY69" s="305">
        <v>6223</v>
      </c>
      <c r="AZ69" s="305">
        <v>6184</v>
      </c>
      <c r="BA69" s="305">
        <v>6193</v>
      </c>
      <c r="BB69" s="305">
        <v>6246</v>
      </c>
      <c r="BC69" s="305">
        <v>6209</v>
      </c>
      <c r="BD69" s="305">
        <v>6209</v>
      </c>
      <c r="BE69" s="305">
        <v>6172</v>
      </c>
      <c r="BF69" s="305">
        <v>6224</v>
      </c>
      <c r="BG69" s="305">
        <v>6528</v>
      </c>
      <c r="BH69" s="305">
        <v>6194</v>
      </c>
      <c r="BI69" s="305">
        <v>6239</v>
      </c>
      <c r="BJ69" s="305">
        <v>6149</v>
      </c>
      <c r="BK69" s="305">
        <v>6126</v>
      </c>
      <c r="BL69" s="201">
        <v>6093</v>
      </c>
      <c r="BM69" s="201">
        <v>6098</v>
      </c>
      <c r="BN69" s="201">
        <v>6096</v>
      </c>
      <c r="BO69" s="201">
        <v>6129</v>
      </c>
      <c r="BP69" s="201">
        <v>6132</v>
      </c>
      <c r="BQ69" s="201">
        <v>6145</v>
      </c>
      <c r="BR69" s="201">
        <v>6151</v>
      </c>
      <c r="BS69" s="201">
        <v>6205</v>
      </c>
      <c r="BT69" s="201">
        <v>6297</v>
      </c>
      <c r="BU69" s="201">
        <v>6294</v>
      </c>
      <c r="BV69" s="201">
        <v>6289</v>
      </c>
      <c r="BW69" s="201">
        <v>6323</v>
      </c>
      <c r="BX69" s="305">
        <v>6300</v>
      </c>
      <c r="BY69" s="305">
        <v>6269</v>
      </c>
      <c r="BZ69" s="305">
        <v>6341</v>
      </c>
      <c r="CA69" s="305">
        <v>6339</v>
      </c>
      <c r="CB69" s="305">
        <v>6357</v>
      </c>
      <c r="CC69" s="305">
        <v>6410</v>
      </c>
      <c r="CD69" s="305">
        <v>6439</v>
      </c>
      <c r="CE69" s="305">
        <v>6468</v>
      </c>
      <c r="CF69" s="305">
        <v>6461</v>
      </c>
      <c r="CG69" s="305">
        <v>6485</v>
      </c>
      <c r="CH69" s="305">
        <v>6506</v>
      </c>
      <c r="CI69" s="305">
        <v>6464</v>
      </c>
      <c r="CJ69" s="201">
        <v>6375</v>
      </c>
      <c r="CK69" s="201">
        <v>6437</v>
      </c>
      <c r="CL69" s="201">
        <v>6445</v>
      </c>
      <c r="CM69" s="201">
        <v>6503</v>
      </c>
      <c r="CN69" s="201">
        <v>6423</v>
      </c>
      <c r="CO69" s="201">
        <v>6364</v>
      </c>
      <c r="CP69" s="201">
        <v>6510</v>
      </c>
      <c r="CQ69" s="201">
        <v>6627</v>
      </c>
      <c r="CR69" s="201">
        <v>6682</v>
      </c>
      <c r="CS69" s="201">
        <v>6674</v>
      </c>
      <c r="CT69" s="201">
        <v>6728</v>
      </c>
      <c r="CU69" s="201">
        <v>6721</v>
      </c>
      <c r="CV69" s="305">
        <v>6729</v>
      </c>
      <c r="CW69" s="305">
        <v>6843</v>
      </c>
      <c r="CX69" s="305">
        <v>6934</v>
      </c>
      <c r="CY69" s="305">
        <v>6953</v>
      </c>
      <c r="CZ69" s="305">
        <v>7017</v>
      </c>
      <c r="DA69" s="305">
        <v>7007</v>
      </c>
      <c r="DB69" s="305">
        <v>6965</v>
      </c>
      <c r="DC69" s="305">
        <v>6991</v>
      </c>
      <c r="DD69" s="305">
        <v>6990</v>
      </c>
      <c r="DE69" s="305">
        <v>7005</v>
      </c>
      <c r="DF69" s="305">
        <v>6989</v>
      </c>
      <c r="DG69" s="305">
        <v>6990</v>
      </c>
      <c r="DH69" s="201">
        <v>6971</v>
      </c>
      <c r="DI69" s="201">
        <v>7023</v>
      </c>
      <c r="DJ69" s="201">
        <v>6853</v>
      </c>
      <c r="DK69" s="201">
        <v>6927</v>
      </c>
      <c r="DL69" s="201">
        <v>6965</v>
      </c>
      <c r="DM69" s="201">
        <v>6988</v>
      </c>
      <c r="DN69" s="201">
        <v>6577</v>
      </c>
      <c r="DO69" s="201">
        <v>6526</v>
      </c>
      <c r="DP69" s="201">
        <v>6546</v>
      </c>
      <c r="DQ69" s="201">
        <v>6537</v>
      </c>
      <c r="DR69" s="201">
        <v>6536</v>
      </c>
      <c r="DS69" s="201">
        <v>6537</v>
      </c>
      <c r="DT69" s="305">
        <v>6430</v>
      </c>
      <c r="DU69" s="305">
        <v>6442</v>
      </c>
      <c r="DV69" s="305">
        <v>6427</v>
      </c>
      <c r="DW69" s="305">
        <v>6457</v>
      </c>
      <c r="DX69" s="305">
        <v>6422</v>
      </c>
      <c r="DY69" s="305">
        <v>6430</v>
      </c>
      <c r="DZ69" s="305">
        <v>6396</v>
      </c>
      <c r="EA69" s="305">
        <v>6369</v>
      </c>
      <c r="EB69" s="305">
        <v>6399</v>
      </c>
      <c r="EC69" s="305">
        <v>6432</v>
      </c>
      <c r="ED69" s="305">
        <v>6469</v>
      </c>
      <c r="EE69" s="305">
        <v>6401</v>
      </c>
      <c r="EF69" s="201">
        <v>6305</v>
      </c>
      <c r="EG69" s="201">
        <v>6285</v>
      </c>
      <c r="EH69" s="201">
        <v>6304</v>
      </c>
      <c r="EI69" s="201">
        <v>6378</v>
      </c>
      <c r="EJ69" s="201">
        <v>6402</v>
      </c>
      <c r="EK69" s="201">
        <v>6416</v>
      </c>
      <c r="EL69" s="201">
        <v>6430</v>
      </c>
      <c r="EM69" s="201">
        <v>6468</v>
      </c>
      <c r="EN69" s="201">
        <v>6473</v>
      </c>
      <c r="EO69" s="201">
        <v>6525</v>
      </c>
      <c r="EP69" s="201">
        <v>6519</v>
      </c>
      <c r="EQ69" s="201">
        <v>6528</v>
      </c>
      <c r="ER69" s="201">
        <v>6384</v>
      </c>
      <c r="ES69" s="201">
        <v>6405</v>
      </c>
      <c r="ET69" s="201">
        <v>6457</v>
      </c>
      <c r="EU69" s="201">
        <v>6485</v>
      </c>
      <c r="EV69" s="201">
        <v>6478</v>
      </c>
      <c r="EW69" s="201">
        <v>6380</v>
      </c>
      <c r="EX69" s="315">
        <v>-98</v>
      </c>
      <c r="EY69" s="316">
        <v>98.487187403519599</v>
      </c>
      <c r="EZ69" s="315">
        <v>-148</v>
      </c>
      <c r="FA69" s="316">
        <v>97.732843137254903</v>
      </c>
    </row>
    <row r="70" spans="1:157" ht="15" outlineLevel="2">
      <c r="A70" s="335">
        <v>310</v>
      </c>
      <c r="B70" s="336" t="s">
        <v>536</v>
      </c>
      <c r="C70" s="335" t="s">
        <v>584</v>
      </c>
      <c r="D70" s="305">
        <v>2459</v>
      </c>
      <c r="E70" s="305">
        <v>2505</v>
      </c>
      <c r="F70" s="305">
        <v>2554</v>
      </c>
      <c r="G70" s="305">
        <v>2550</v>
      </c>
      <c r="H70" s="305">
        <v>2592</v>
      </c>
      <c r="I70" s="305">
        <v>2612</v>
      </c>
      <c r="J70" s="305">
        <v>2567</v>
      </c>
      <c r="K70" s="305">
        <v>2556</v>
      </c>
      <c r="L70" s="305">
        <v>2567</v>
      </c>
      <c r="M70" s="305">
        <v>2546</v>
      </c>
      <c r="N70" s="305">
        <v>2550</v>
      </c>
      <c r="O70" s="305">
        <v>2589</v>
      </c>
      <c r="P70" s="305">
        <v>2515</v>
      </c>
      <c r="Q70" s="305">
        <v>2368</v>
      </c>
      <c r="R70" s="305">
        <v>2510</v>
      </c>
      <c r="S70" s="305">
        <v>2531</v>
      </c>
      <c r="T70" s="305">
        <v>2592</v>
      </c>
      <c r="U70" s="305">
        <v>2589</v>
      </c>
      <c r="V70" s="305">
        <v>2559</v>
      </c>
      <c r="W70" s="305">
        <v>2648</v>
      </c>
      <c r="X70" s="305">
        <v>2643</v>
      </c>
      <c r="Y70" s="305">
        <v>2686</v>
      </c>
      <c r="Z70" s="305">
        <v>2619</v>
      </c>
      <c r="AA70" s="305">
        <v>2550</v>
      </c>
      <c r="AB70" s="305">
        <v>2477</v>
      </c>
      <c r="AC70" s="305">
        <v>2434</v>
      </c>
      <c r="AD70" s="305">
        <v>2438</v>
      </c>
      <c r="AE70" s="305">
        <v>2429</v>
      </c>
      <c r="AF70" s="305">
        <v>2476</v>
      </c>
      <c r="AG70" s="305">
        <v>2558</v>
      </c>
      <c r="AH70" s="305">
        <v>2680</v>
      </c>
      <c r="AI70" s="305">
        <v>2686</v>
      </c>
      <c r="AJ70" s="305">
        <v>2697</v>
      </c>
      <c r="AK70" s="305">
        <v>2702</v>
      </c>
      <c r="AL70" s="305">
        <v>2585</v>
      </c>
      <c r="AM70" s="305">
        <v>2604</v>
      </c>
      <c r="AN70" s="305">
        <v>2594</v>
      </c>
      <c r="AO70" s="305">
        <v>2480</v>
      </c>
      <c r="AP70" s="305">
        <v>2516</v>
      </c>
      <c r="AQ70" s="305">
        <v>2570</v>
      </c>
      <c r="AR70" s="305">
        <v>2555</v>
      </c>
      <c r="AS70" s="305">
        <v>2621</v>
      </c>
      <c r="AT70" s="305">
        <v>2654</v>
      </c>
      <c r="AU70" s="305">
        <v>2658</v>
      </c>
      <c r="AV70" s="305">
        <v>2670</v>
      </c>
      <c r="AW70" s="305">
        <v>2683</v>
      </c>
      <c r="AX70" s="305">
        <v>2681</v>
      </c>
      <c r="AY70" s="305">
        <v>2702</v>
      </c>
      <c r="AZ70" s="305">
        <v>2668</v>
      </c>
      <c r="BA70" s="305">
        <v>2659</v>
      </c>
      <c r="BB70" s="305">
        <v>2691</v>
      </c>
      <c r="BC70" s="305">
        <v>2620</v>
      </c>
      <c r="BD70" s="305">
        <v>2600</v>
      </c>
      <c r="BE70" s="305">
        <v>2600</v>
      </c>
      <c r="BF70" s="305">
        <v>2586</v>
      </c>
      <c r="BG70" s="305">
        <v>2574</v>
      </c>
      <c r="BH70" s="305">
        <v>2474</v>
      </c>
      <c r="BI70" s="305">
        <v>2446</v>
      </c>
      <c r="BJ70" s="305">
        <v>2295</v>
      </c>
      <c r="BK70" s="305">
        <v>2306</v>
      </c>
      <c r="BL70" s="201">
        <v>2293</v>
      </c>
      <c r="BM70" s="201">
        <v>2271</v>
      </c>
      <c r="BN70" s="201">
        <v>2299</v>
      </c>
      <c r="BO70" s="201">
        <v>2312</v>
      </c>
      <c r="BP70" s="201">
        <v>2270</v>
      </c>
      <c r="BQ70" s="201">
        <v>2278</v>
      </c>
      <c r="BR70" s="201">
        <v>2246</v>
      </c>
      <c r="BS70" s="201">
        <v>2240</v>
      </c>
      <c r="BT70" s="201">
        <v>2289</v>
      </c>
      <c r="BU70" s="201">
        <v>2301</v>
      </c>
      <c r="BV70" s="201">
        <v>2261</v>
      </c>
      <c r="BW70" s="201">
        <v>2243</v>
      </c>
      <c r="BX70" s="305">
        <v>2185</v>
      </c>
      <c r="BY70" s="305">
        <v>2163</v>
      </c>
      <c r="BZ70" s="305">
        <v>2193</v>
      </c>
      <c r="CA70" s="305">
        <v>2223</v>
      </c>
      <c r="CB70" s="305">
        <v>2253</v>
      </c>
      <c r="CC70" s="305">
        <v>2263</v>
      </c>
      <c r="CD70" s="305">
        <v>2267</v>
      </c>
      <c r="CE70" s="305">
        <v>2300</v>
      </c>
      <c r="CF70" s="305">
        <v>2343</v>
      </c>
      <c r="CG70" s="305">
        <v>2360</v>
      </c>
      <c r="CH70" s="305">
        <v>2387</v>
      </c>
      <c r="CI70" s="305">
        <v>2367</v>
      </c>
      <c r="CJ70" s="201">
        <v>2256</v>
      </c>
      <c r="CK70" s="201">
        <v>2267</v>
      </c>
      <c r="CL70" s="201">
        <v>2292</v>
      </c>
      <c r="CM70" s="201">
        <v>2273</v>
      </c>
      <c r="CN70" s="201">
        <v>2229</v>
      </c>
      <c r="CO70" s="201">
        <v>2221</v>
      </c>
      <c r="CP70" s="201">
        <v>2256</v>
      </c>
      <c r="CQ70" s="201">
        <v>2314</v>
      </c>
      <c r="CR70" s="201">
        <v>2354</v>
      </c>
      <c r="CS70" s="201">
        <v>2413</v>
      </c>
      <c r="CT70" s="201">
        <v>2452</v>
      </c>
      <c r="CU70" s="201">
        <v>2464</v>
      </c>
      <c r="CV70" s="305">
        <v>2441</v>
      </c>
      <c r="CW70" s="305">
        <v>2503</v>
      </c>
      <c r="CX70" s="305">
        <v>2544</v>
      </c>
      <c r="CY70" s="305">
        <v>2595</v>
      </c>
      <c r="CZ70" s="305">
        <v>2600</v>
      </c>
      <c r="DA70" s="305">
        <v>2593</v>
      </c>
      <c r="DB70" s="305">
        <v>2578</v>
      </c>
      <c r="DC70" s="305">
        <v>2599</v>
      </c>
      <c r="DD70" s="305">
        <v>2551</v>
      </c>
      <c r="DE70" s="305">
        <v>2571</v>
      </c>
      <c r="DF70" s="305">
        <v>2571</v>
      </c>
      <c r="DG70" s="305">
        <v>2588</v>
      </c>
      <c r="DH70" s="201">
        <v>2565</v>
      </c>
      <c r="DI70" s="201">
        <v>2609</v>
      </c>
      <c r="DJ70" s="201">
        <v>2607</v>
      </c>
      <c r="DK70" s="201">
        <v>2637</v>
      </c>
      <c r="DL70" s="201">
        <v>2612</v>
      </c>
      <c r="DM70" s="201">
        <v>2597</v>
      </c>
      <c r="DN70" s="201">
        <v>2324</v>
      </c>
      <c r="DO70" s="201">
        <v>2334</v>
      </c>
      <c r="DP70" s="201">
        <v>2325</v>
      </c>
      <c r="DQ70" s="201">
        <v>2339</v>
      </c>
      <c r="DR70" s="201">
        <v>2330</v>
      </c>
      <c r="DS70" s="201">
        <v>2319</v>
      </c>
      <c r="DT70" s="305">
        <v>2265</v>
      </c>
      <c r="DU70" s="305">
        <v>2271</v>
      </c>
      <c r="DV70" s="305">
        <v>2273</v>
      </c>
      <c r="DW70" s="305">
        <v>2258</v>
      </c>
      <c r="DX70" s="305">
        <v>2262</v>
      </c>
      <c r="DY70" s="305">
        <v>2269</v>
      </c>
      <c r="DZ70" s="305">
        <v>2243</v>
      </c>
      <c r="EA70" s="305">
        <v>2227</v>
      </c>
      <c r="EB70" s="305">
        <v>2230</v>
      </c>
      <c r="EC70" s="305">
        <v>2222</v>
      </c>
      <c r="ED70" s="305">
        <v>2231</v>
      </c>
      <c r="EE70" s="305">
        <v>2185</v>
      </c>
      <c r="EF70" s="201">
        <v>2090</v>
      </c>
      <c r="EG70" s="201">
        <v>2069</v>
      </c>
      <c r="EH70" s="201">
        <v>2093</v>
      </c>
      <c r="EI70" s="201">
        <v>2118</v>
      </c>
      <c r="EJ70" s="201">
        <v>2124</v>
      </c>
      <c r="EK70" s="201">
        <v>2130</v>
      </c>
      <c r="EL70" s="201">
        <v>2123</v>
      </c>
      <c r="EM70" s="201">
        <v>2119</v>
      </c>
      <c r="EN70" s="201">
        <v>2120</v>
      </c>
      <c r="EO70" s="201">
        <v>2151</v>
      </c>
      <c r="EP70" s="201">
        <v>2146</v>
      </c>
      <c r="EQ70" s="201">
        <v>2095</v>
      </c>
      <c r="ER70" s="201">
        <v>2015</v>
      </c>
      <c r="ES70" s="201">
        <v>2026</v>
      </c>
      <c r="ET70" s="201">
        <v>2064</v>
      </c>
      <c r="EU70" s="201">
        <v>2097</v>
      </c>
      <c r="EV70" s="201">
        <v>2065</v>
      </c>
      <c r="EW70" s="201">
        <v>2066</v>
      </c>
      <c r="EX70" s="315">
        <v>1</v>
      </c>
      <c r="EY70" s="316">
        <v>100.048426150121</v>
      </c>
      <c r="EZ70" s="315">
        <v>-29</v>
      </c>
      <c r="FA70" s="316">
        <v>98.615751789976102</v>
      </c>
    </row>
    <row r="71" spans="1:157" ht="15" outlineLevel="2">
      <c r="A71" s="335">
        <v>315</v>
      </c>
      <c r="B71" s="336" t="s">
        <v>536</v>
      </c>
      <c r="C71" s="335" t="s">
        <v>412</v>
      </c>
      <c r="D71" s="305">
        <v>1379</v>
      </c>
      <c r="E71" s="305">
        <v>1358</v>
      </c>
      <c r="F71" s="305">
        <v>1353</v>
      </c>
      <c r="G71" s="305">
        <v>1329</v>
      </c>
      <c r="H71" s="305">
        <v>1334</v>
      </c>
      <c r="I71" s="305">
        <v>1368</v>
      </c>
      <c r="J71" s="305">
        <v>1379</v>
      </c>
      <c r="K71" s="305">
        <v>1374</v>
      </c>
      <c r="L71" s="305">
        <v>1355</v>
      </c>
      <c r="M71" s="305">
        <v>1382</v>
      </c>
      <c r="N71" s="305">
        <v>1388</v>
      </c>
      <c r="O71" s="305">
        <v>1414</v>
      </c>
      <c r="P71" s="305">
        <v>1358</v>
      </c>
      <c r="Q71" s="305">
        <v>1198</v>
      </c>
      <c r="R71" s="305">
        <v>1258</v>
      </c>
      <c r="S71" s="305">
        <v>1253</v>
      </c>
      <c r="T71" s="305">
        <v>1334</v>
      </c>
      <c r="U71" s="305">
        <v>1312</v>
      </c>
      <c r="V71" s="305">
        <v>1317</v>
      </c>
      <c r="W71" s="305">
        <v>1339</v>
      </c>
      <c r="X71" s="305">
        <v>1361</v>
      </c>
      <c r="Y71" s="305">
        <v>1390</v>
      </c>
      <c r="Z71" s="305">
        <v>1337</v>
      </c>
      <c r="AA71" s="305">
        <v>1320</v>
      </c>
      <c r="AB71" s="305">
        <v>1305</v>
      </c>
      <c r="AC71" s="305">
        <v>1308</v>
      </c>
      <c r="AD71" s="305">
        <v>1291</v>
      </c>
      <c r="AE71" s="305">
        <v>1309</v>
      </c>
      <c r="AF71" s="305">
        <v>1298</v>
      </c>
      <c r="AG71" s="305">
        <v>1315</v>
      </c>
      <c r="AH71" s="305">
        <v>1417</v>
      </c>
      <c r="AI71" s="305">
        <v>1434</v>
      </c>
      <c r="AJ71" s="305">
        <v>1455</v>
      </c>
      <c r="AK71" s="305">
        <v>1433</v>
      </c>
      <c r="AL71" s="305">
        <v>1327</v>
      </c>
      <c r="AM71" s="305">
        <v>1365</v>
      </c>
      <c r="AN71" s="305">
        <v>1371</v>
      </c>
      <c r="AO71" s="305">
        <v>1318</v>
      </c>
      <c r="AP71" s="305">
        <v>1334</v>
      </c>
      <c r="AQ71" s="305">
        <v>1410</v>
      </c>
      <c r="AR71" s="305">
        <v>1427</v>
      </c>
      <c r="AS71" s="305">
        <v>1472</v>
      </c>
      <c r="AT71" s="305">
        <v>1492</v>
      </c>
      <c r="AU71" s="305">
        <v>1504</v>
      </c>
      <c r="AV71" s="305">
        <v>1533</v>
      </c>
      <c r="AW71" s="305">
        <v>1540</v>
      </c>
      <c r="AX71" s="305">
        <v>1560</v>
      </c>
      <c r="AY71" s="305">
        <v>1556</v>
      </c>
      <c r="AZ71" s="305">
        <v>1538</v>
      </c>
      <c r="BA71" s="305">
        <v>1514</v>
      </c>
      <c r="BB71" s="305">
        <v>1496</v>
      </c>
      <c r="BC71" s="305">
        <v>1443</v>
      </c>
      <c r="BD71" s="305">
        <v>1413</v>
      </c>
      <c r="BE71" s="305">
        <v>1413</v>
      </c>
      <c r="BF71" s="305">
        <v>1410</v>
      </c>
      <c r="BG71" s="305">
        <v>1357</v>
      </c>
      <c r="BH71" s="305">
        <v>1313</v>
      </c>
      <c r="BI71" s="305">
        <v>1315</v>
      </c>
      <c r="BJ71" s="305">
        <v>1284</v>
      </c>
      <c r="BK71" s="305">
        <v>1289</v>
      </c>
      <c r="BL71" s="201">
        <v>1279</v>
      </c>
      <c r="BM71" s="201">
        <v>1283</v>
      </c>
      <c r="BN71" s="201">
        <v>1291</v>
      </c>
      <c r="BO71" s="201">
        <v>1340</v>
      </c>
      <c r="BP71" s="201">
        <v>1331</v>
      </c>
      <c r="BQ71" s="201">
        <v>1325</v>
      </c>
      <c r="BR71" s="201">
        <v>1245</v>
      </c>
      <c r="BS71" s="201">
        <v>1244</v>
      </c>
      <c r="BT71" s="201">
        <v>1261</v>
      </c>
      <c r="BU71" s="201">
        <v>1217</v>
      </c>
      <c r="BV71" s="201">
        <v>1218</v>
      </c>
      <c r="BW71" s="201">
        <v>1210</v>
      </c>
      <c r="BX71" s="305">
        <v>1182</v>
      </c>
      <c r="BY71" s="305">
        <v>1210</v>
      </c>
      <c r="BZ71" s="305">
        <v>1211</v>
      </c>
      <c r="CA71" s="305">
        <v>1225</v>
      </c>
      <c r="CB71" s="305">
        <v>1234</v>
      </c>
      <c r="CC71" s="305">
        <v>1245</v>
      </c>
      <c r="CD71" s="305">
        <v>1287</v>
      </c>
      <c r="CE71" s="305">
        <v>1325</v>
      </c>
      <c r="CF71" s="305">
        <v>1269</v>
      </c>
      <c r="CG71" s="305">
        <v>1272</v>
      </c>
      <c r="CH71" s="305">
        <v>1318</v>
      </c>
      <c r="CI71" s="305">
        <v>1326</v>
      </c>
      <c r="CJ71" s="201">
        <v>1257</v>
      </c>
      <c r="CK71" s="201">
        <v>1218</v>
      </c>
      <c r="CL71" s="201">
        <v>1196</v>
      </c>
      <c r="CM71" s="201">
        <v>1148</v>
      </c>
      <c r="CN71" s="201">
        <v>1131</v>
      </c>
      <c r="CO71" s="201">
        <v>1116</v>
      </c>
      <c r="CP71" s="201">
        <v>1115</v>
      </c>
      <c r="CQ71" s="201">
        <v>1145</v>
      </c>
      <c r="CR71" s="201">
        <v>1137</v>
      </c>
      <c r="CS71" s="201">
        <v>1150</v>
      </c>
      <c r="CT71" s="201">
        <v>1161</v>
      </c>
      <c r="CU71" s="201">
        <v>1173</v>
      </c>
      <c r="CV71" s="305">
        <v>1182</v>
      </c>
      <c r="CW71" s="305">
        <v>1222</v>
      </c>
      <c r="CX71" s="305">
        <v>1265</v>
      </c>
      <c r="CY71" s="305">
        <v>1272</v>
      </c>
      <c r="CZ71" s="305">
        <v>1285</v>
      </c>
      <c r="DA71" s="305">
        <v>1249</v>
      </c>
      <c r="DB71" s="305">
        <v>1242</v>
      </c>
      <c r="DC71" s="305">
        <v>1247</v>
      </c>
      <c r="DD71" s="305">
        <v>1247</v>
      </c>
      <c r="DE71" s="305">
        <v>1267</v>
      </c>
      <c r="DF71" s="305">
        <v>1283</v>
      </c>
      <c r="DG71" s="305">
        <v>1273</v>
      </c>
      <c r="DH71" s="201">
        <v>1220</v>
      </c>
      <c r="DI71" s="201">
        <v>1246</v>
      </c>
      <c r="DJ71" s="201">
        <v>1257</v>
      </c>
      <c r="DK71" s="201">
        <v>1288</v>
      </c>
      <c r="DL71" s="201">
        <v>1284</v>
      </c>
      <c r="DM71" s="201">
        <v>1259</v>
      </c>
      <c r="DN71" s="201">
        <v>1154</v>
      </c>
      <c r="DO71" s="201">
        <v>1142</v>
      </c>
      <c r="DP71" s="201">
        <v>1149</v>
      </c>
      <c r="DQ71" s="201">
        <v>1157</v>
      </c>
      <c r="DR71" s="201">
        <v>1151</v>
      </c>
      <c r="DS71" s="201">
        <v>1130</v>
      </c>
      <c r="DT71" s="305">
        <v>1076</v>
      </c>
      <c r="DU71" s="305">
        <v>1025</v>
      </c>
      <c r="DV71" s="305">
        <v>1084</v>
      </c>
      <c r="DW71" s="305">
        <v>1107</v>
      </c>
      <c r="DX71" s="305">
        <v>1129</v>
      </c>
      <c r="DY71" s="305">
        <v>1166</v>
      </c>
      <c r="DZ71" s="305">
        <v>1164</v>
      </c>
      <c r="EA71" s="305">
        <v>1178</v>
      </c>
      <c r="EB71" s="305">
        <v>1160</v>
      </c>
      <c r="EC71" s="305">
        <v>1166</v>
      </c>
      <c r="ED71" s="305">
        <v>1151</v>
      </c>
      <c r="EE71" s="305">
        <v>1137</v>
      </c>
      <c r="EF71" s="201">
        <v>1074</v>
      </c>
      <c r="EG71" s="201">
        <v>1070</v>
      </c>
      <c r="EH71" s="201">
        <v>1071</v>
      </c>
      <c r="EI71" s="201">
        <v>1067</v>
      </c>
      <c r="EJ71" s="201">
        <v>1084</v>
      </c>
      <c r="EK71" s="201">
        <v>1091</v>
      </c>
      <c r="EL71" s="201">
        <v>1086</v>
      </c>
      <c r="EM71" s="201">
        <v>1107</v>
      </c>
      <c r="EN71" s="201">
        <v>1096</v>
      </c>
      <c r="EO71" s="201">
        <v>1105</v>
      </c>
      <c r="EP71" s="201">
        <v>1090</v>
      </c>
      <c r="EQ71" s="201">
        <v>1081</v>
      </c>
      <c r="ER71" s="201">
        <v>1020</v>
      </c>
      <c r="ES71" s="201">
        <v>1006</v>
      </c>
      <c r="ET71" s="201">
        <v>1055</v>
      </c>
      <c r="EU71" s="201">
        <v>1094</v>
      </c>
      <c r="EV71" s="201">
        <v>1088</v>
      </c>
      <c r="EW71" s="201">
        <v>1106</v>
      </c>
      <c r="EX71" s="315">
        <v>18</v>
      </c>
      <c r="EY71" s="316">
        <v>101.654411764706</v>
      </c>
      <c r="EZ71" s="315">
        <v>25</v>
      </c>
      <c r="FA71" s="316">
        <v>102.312673450509</v>
      </c>
    </row>
    <row r="72" spans="1:157" ht="15" outlineLevel="2">
      <c r="A72" s="335">
        <v>361</v>
      </c>
      <c r="B72" s="336" t="s">
        <v>536</v>
      </c>
      <c r="C72" s="335" t="s">
        <v>418</v>
      </c>
      <c r="D72" s="305">
        <v>2195</v>
      </c>
      <c r="E72" s="305">
        <v>2216</v>
      </c>
      <c r="F72" s="305">
        <v>2296</v>
      </c>
      <c r="G72" s="305">
        <v>2380</v>
      </c>
      <c r="H72" s="305">
        <v>2393</v>
      </c>
      <c r="I72" s="305">
        <v>2542</v>
      </c>
      <c r="J72" s="305">
        <v>2566</v>
      </c>
      <c r="K72" s="305">
        <v>2634</v>
      </c>
      <c r="L72" s="305">
        <v>2647</v>
      </c>
      <c r="M72" s="305">
        <v>2549</v>
      </c>
      <c r="N72" s="305">
        <v>2500</v>
      </c>
      <c r="O72" s="305">
        <v>2409</v>
      </c>
      <c r="P72" s="305">
        <v>2247</v>
      </c>
      <c r="Q72" s="305">
        <v>2177</v>
      </c>
      <c r="R72" s="305">
        <v>2279</v>
      </c>
      <c r="S72" s="305">
        <v>2287</v>
      </c>
      <c r="T72" s="305">
        <v>2393</v>
      </c>
      <c r="U72" s="305">
        <v>2461</v>
      </c>
      <c r="V72" s="305">
        <v>2456</v>
      </c>
      <c r="W72" s="305">
        <v>2569</v>
      </c>
      <c r="X72" s="305">
        <v>2623</v>
      </c>
      <c r="Y72" s="305">
        <v>2680</v>
      </c>
      <c r="Z72" s="305">
        <v>2597</v>
      </c>
      <c r="AA72" s="305">
        <v>2559</v>
      </c>
      <c r="AB72" s="305">
        <v>2415</v>
      </c>
      <c r="AC72" s="305">
        <v>2307</v>
      </c>
      <c r="AD72" s="305">
        <v>2312</v>
      </c>
      <c r="AE72" s="305">
        <v>2341</v>
      </c>
      <c r="AF72" s="305">
        <v>2367</v>
      </c>
      <c r="AG72" s="305">
        <v>2450</v>
      </c>
      <c r="AH72" s="305">
        <v>2752</v>
      </c>
      <c r="AI72" s="305">
        <v>2829</v>
      </c>
      <c r="AJ72" s="305">
        <v>2872</v>
      </c>
      <c r="AK72" s="305">
        <v>2836</v>
      </c>
      <c r="AL72" s="305">
        <v>2627</v>
      </c>
      <c r="AM72" s="305">
        <v>2631</v>
      </c>
      <c r="AN72" s="305">
        <v>2624</v>
      </c>
      <c r="AO72" s="305">
        <v>2425</v>
      </c>
      <c r="AP72" s="305">
        <v>2394</v>
      </c>
      <c r="AQ72" s="305">
        <v>2580</v>
      </c>
      <c r="AR72" s="305">
        <v>2608</v>
      </c>
      <c r="AS72" s="305">
        <v>2686</v>
      </c>
      <c r="AT72" s="305">
        <v>2745</v>
      </c>
      <c r="AU72" s="305">
        <v>2755</v>
      </c>
      <c r="AV72" s="305">
        <v>2719</v>
      </c>
      <c r="AW72" s="305">
        <v>2731</v>
      </c>
      <c r="AX72" s="305">
        <v>2734</v>
      </c>
      <c r="AY72" s="305">
        <v>2739</v>
      </c>
      <c r="AZ72" s="305">
        <v>2660</v>
      </c>
      <c r="BA72" s="305">
        <v>2612</v>
      </c>
      <c r="BB72" s="305">
        <v>2625</v>
      </c>
      <c r="BC72" s="305">
        <v>2487</v>
      </c>
      <c r="BD72" s="305">
        <v>2527</v>
      </c>
      <c r="BE72" s="305">
        <v>2592</v>
      </c>
      <c r="BF72" s="305">
        <v>2559</v>
      </c>
      <c r="BG72" s="305">
        <v>2569</v>
      </c>
      <c r="BH72" s="305">
        <v>2564</v>
      </c>
      <c r="BI72" s="305">
        <v>2507</v>
      </c>
      <c r="BJ72" s="305">
        <v>2411</v>
      </c>
      <c r="BK72" s="305">
        <v>2458</v>
      </c>
      <c r="BL72" s="201">
        <v>2456</v>
      </c>
      <c r="BM72" s="201">
        <v>2486</v>
      </c>
      <c r="BN72" s="201">
        <v>2604</v>
      </c>
      <c r="BO72" s="201">
        <v>2682</v>
      </c>
      <c r="BP72" s="201">
        <v>2501</v>
      </c>
      <c r="BQ72" s="201">
        <v>2479</v>
      </c>
      <c r="BR72" s="201">
        <v>2386</v>
      </c>
      <c r="BS72" s="201">
        <v>2306</v>
      </c>
      <c r="BT72" s="201">
        <v>2342</v>
      </c>
      <c r="BU72" s="201">
        <v>2353</v>
      </c>
      <c r="BV72" s="201">
        <v>2359</v>
      </c>
      <c r="BW72" s="201">
        <v>2323</v>
      </c>
      <c r="BX72" s="305">
        <v>2240</v>
      </c>
      <c r="BY72" s="305">
        <v>2166</v>
      </c>
      <c r="BZ72" s="305">
        <v>2161</v>
      </c>
      <c r="CA72" s="305">
        <v>2159</v>
      </c>
      <c r="CB72" s="305">
        <v>2186</v>
      </c>
      <c r="CC72" s="305">
        <v>2261</v>
      </c>
      <c r="CD72" s="305">
        <v>2319</v>
      </c>
      <c r="CE72" s="305">
        <v>2343</v>
      </c>
      <c r="CF72" s="305">
        <v>2197</v>
      </c>
      <c r="CG72" s="305">
        <v>2208</v>
      </c>
      <c r="CH72" s="305">
        <v>2261</v>
      </c>
      <c r="CI72" s="305">
        <v>2239</v>
      </c>
      <c r="CJ72" s="201">
        <v>2077</v>
      </c>
      <c r="CK72" s="201">
        <v>2012</v>
      </c>
      <c r="CL72" s="201">
        <v>2090</v>
      </c>
      <c r="CM72" s="201">
        <v>2118</v>
      </c>
      <c r="CN72" s="201">
        <v>2091</v>
      </c>
      <c r="CO72" s="201">
        <v>2074</v>
      </c>
      <c r="CP72" s="201">
        <v>2062</v>
      </c>
      <c r="CQ72" s="201">
        <v>2131</v>
      </c>
      <c r="CR72" s="201">
        <v>2148</v>
      </c>
      <c r="CS72" s="201">
        <v>2217</v>
      </c>
      <c r="CT72" s="201">
        <v>2266</v>
      </c>
      <c r="CU72" s="201">
        <v>2286</v>
      </c>
      <c r="CV72" s="305">
        <v>2205</v>
      </c>
      <c r="CW72" s="305">
        <v>2264</v>
      </c>
      <c r="CX72" s="305">
        <v>2330</v>
      </c>
      <c r="CY72" s="305">
        <v>2420</v>
      </c>
      <c r="CZ72" s="305">
        <v>2478</v>
      </c>
      <c r="DA72" s="305">
        <v>2462</v>
      </c>
      <c r="DB72" s="305">
        <v>2434</v>
      </c>
      <c r="DC72" s="305">
        <v>2440</v>
      </c>
      <c r="DD72" s="305">
        <v>2468</v>
      </c>
      <c r="DE72" s="305">
        <v>2513</v>
      </c>
      <c r="DF72" s="305">
        <v>2536</v>
      </c>
      <c r="DG72" s="305">
        <v>2546</v>
      </c>
      <c r="DH72" s="201">
        <v>2485</v>
      </c>
      <c r="DI72" s="201">
        <v>2542</v>
      </c>
      <c r="DJ72" s="201">
        <v>2648</v>
      </c>
      <c r="DK72" s="201">
        <v>2694</v>
      </c>
      <c r="DL72" s="201">
        <v>2714</v>
      </c>
      <c r="DM72" s="201">
        <v>2749</v>
      </c>
      <c r="DN72" s="201">
        <v>2462</v>
      </c>
      <c r="DO72" s="201">
        <v>2433</v>
      </c>
      <c r="DP72" s="201">
        <v>2417</v>
      </c>
      <c r="DQ72" s="201">
        <v>2406</v>
      </c>
      <c r="DR72" s="201">
        <v>2390</v>
      </c>
      <c r="DS72" s="201">
        <v>2247</v>
      </c>
      <c r="DT72" s="305">
        <v>2113</v>
      </c>
      <c r="DU72" s="305">
        <v>1989</v>
      </c>
      <c r="DV72" s="305">
        <v>2138</v>
      </c>
      <c r="DW72" s="305">
        <v>2198</v>
      </c>
      <c r="DX72" s="305">
        <v>2171</v>
      </c>
      <c r="DY72" s="305">
        <v>2259</v>
      </c>
      <c r="DZ72" s="305">
        <v>2229</v>
      </c>
      <c r="EA72" s="305">
        <v>2221</v>
      </c>
      <c r="EB72" s="305">
        <v>2223</v>
      </c>
      <c r="EC72" s="305">
        <v>2201</v>
      </c>
      <c r="ED72" s="305">
        <v>2242</v>
      </c>
      <c r="EE72" s="305">
        <v>2196</v>
      </c>
      <c r="EF72" s="201">
        <v>2097</v>
      </c>
      <c r="EG72" s="201">
        <v>2052</v>
      </c>
      <c r="EH72" s="201">
        <v>2076</v>
      </c>
      <c r="EI72" s="201">
        <v>2187</v>
      </c>
      <c r="EJ72" s="201">
        <v>2279</v>
      </c>
      <c r="EK72" s="201">
        <v>2303</v>
      </c>
      <c r="EL72" s="201">
        <v>2327</v>
      </c>
      <c r="EM72" s="201">
        <v>2316</v>
      </c>
      <c r="EN72" s="201">
        <v>2336</v>
      </c>
      <c r="EO72" s="201">
        <v>2315</v>
      </c>
      <c r="EP72" s="201">
        <v>2310</v>
      </c>
      <c r="EQ72" s="201">
        <v>2279</v>
      </c>
      <c r="ER72" s="201">
        <v>2111</v>
      </c>
      <c r="ES72" s="201">
        <v>2132</v>
      </c>
      <c r="ET72" s="201">
        <v>2217</v>
      </c>
      <c r="EU72" s="201">
        <v>2282</v>
      </c>
      <c r="EV72" s="201">
        <v>2298</v>
      </c>
      <c r="EW72" s="201">
        <v>2363</v>
      </c>
      <c r="EX72" s="315">
        <v>65</v>
      </c>
      <c r="EY72" s="316">
        <v>102.828546562228</v>
      </c>
      <c r="EZ72" s="315">
        <v>84</v>
      </c>
      <c r="FA72" s="316">
        <v>103.685827117157</v>
      </c>
    </row>
    <row r="73" spans="1:157" ht="15" outlineLevel="2">
      <c r="A73" s="335">
        <v>647</v>
      </c>
      <c r="B73" s="336" t="s">
        <v>536</v>
      </c>
      <c r="C73" s="335" t="s">
        <v>585</v>
      </c>
      <c r="D73" s="305">
        <v>1139</v>
      </c>
      <c r="E73" s="305">
        <v>1207</v>
      </c>
      <c r="F73" s="305">
        <v>1200</v>
      </c>
      <c r="G73" s="305">
        <v>1258</v>
      </c>
      <c r="H73" s="305">
        <v>1302</v>
      </c>
      <c r="I73" s="305">
        <v>1422</v>
      </c>
      <c r="J73" s="305">
        <v>1438</v>
      </c>
      <c r="K73" s="305">
        <v>1398</v>
      </c>
      <c r="L73" s="305">
        <v>1316</v>
      </c>
      <c r="M73" s="305">
        <v>1303</v>
      </c>
      <c r="N73" s="305">
        <v>1305</v>
      </c>
      <c r="O73" s="305">
        <v>1335</v>
      </c>
      <c r="P73" s="305">
        <v>1299</v>
      </c>
      <c r="Q73" s="305">
        <v>1302</v>
      </c>
      <c r="R73" s="305">
        <v>1352</v>
      </c>
      <c r="S73" s="305">
        <v>1376</v>
      </c>
      <c r="T73" s="305">
        <v>1302</v>
      </c>
      <c r="U73" s="305">
        <v>1418</v>
      </c>
      <c r="V73" s="305">
        <v>1443</v>
      </c>
      <c r="W73" s="305">
        <v>1457</v>
      </c>
      <c r="X73" s="305">
        <v>1466</v>
      </c>
      <c r="Y73" s="305">
        <v>1530</v>
      </c>
      <c r="Z73" s="305">
        <v>1447</v>
      </c>
      <c r="AA73" s="305">
        <v>1407</v>
      </c>
      <c r="AB73" s="305">
        <v>1349</v>
      </c>
      <c r="AC73" s="305">
        <v>1322</v>
      </c>
      <c r="AD73" s="305">
        <v>1277</v>
      </c>
      <c r="AE73" s="305">
        <v>1233</v>
      </c>
      <c r="AF73" s="305">
        <v>1195</v>
      </c>
      <c r="AG73" s="305">
        <v>1175</v>
      </c>
      <c r="AH73" s="305">
        <v>1221</v>
      </c>
      <c r="AI73" s="305">
        <v>1345</v>
      </c>
      <c r="AJ73" s="305">
        <v>1396</v>
      </c>
      <c r="AK73" s="305">
        <v>1418</v>
      </c>
      <c r="AL73" s="305">
        <v>1443</v>
      </c>
      <c r="AM73" s="305">
        <v>1373</v>
      </c>
      <c r="AN73" s="305">
        <v>1357</v>
      </c>
      <c r="AO73" s="305">
        <v>1316</v>
      </c>
      <c r="AP73" s="305">
        <v>1273</v>
      </c>
      <c r="AQ73" s="305">
        <v>1300</v>
      </c>
      <c r="AR73" s="305">
        <v>1326</v>
      </c>
      <c r="AS73" s="305">
        <v>1351</v>
      </c>
      <c r="AT73" s="305">
        <v>1416</v>
      </c>
      <c r="AU73" s="305">
        <v>1439</v>
      </c>
      <c r="AV73" s="305">
        <v>1484</v>
      </c>
      <c r="AW73" s="305">
        <v>1484</v>
      </c>
      <c r="AX73" s="305">
        <v>1463</v>
      </c>
      <c r="AY73" s="305">
        <v>1493</v>
      </c>
      <c r="AZ73" s="305">
        <v>1453</v>
      </c>
      <c r="BA73" s="305">
        <v>1447</v>
      </c>
      <c r="BB73" s="305">
        <v>1465</v>
      </c>
      <c r="BC73" s="305">
        <v>1420</v>
      </c>
      <c r="BD73" s="305">
        <v>1413</v>
      </c>
      <c r="BE73" s="305">
        <v>1402</v>
      </c>
      <c r="BF73" s="305">
        <v>1429</v>
      </c>
      <c r="BG73" s="305">
        <v>1410</v>
      </c>
      <c r="BH73" s="305">
        <v>1449</v>
      </c>
      <c r="BI73" s="305">
        <v>1408</v>
      </c>
      <c r="BJ73" s="305">
        <v>1373</v>
      </c>
      <c r="BK73" s="305">
        <v>1381</v>
      </c>
      <c r="BL73" s="201">
        <v>1354</v>
      </c>
      <c r="BM73" s="201">
        <v>1333</v>
      </c>
      <c r="BN73" s="201">
        <v>1371</v>
      </c>
      <c r="BO73" s="201">
        <v>1391</v>
      </c>
      <c r="BP73" s="201">
        <v>1412</v>
      </c>
      <c r="BQ73" s="201">
        <v>1399</v>
      </c>
      <c r="BR73" s="201">
        <v>1381</v>
      </c>
      <c r="BS73" s="201">
        <v>1389</v>
      </c>
      <c r="BT73" s="201">
        <v>1398</v>
      </c>
      <c r="BU73" s="201">
        <v>1379</v>
      </c>
      <c r="BV73" s="201">
        <v>1368</v>
      </c>
      <c r="BW73" s="201">
        <v>1367</v>
      </c>
      <c r="BX73" s="305">
        <v>1325</v>
      </c>
      <c r="BY73" s="305">
        <v>1295</v>
      </c>
      <c r="BZ73" s="305">
        <v>1345</v>
      </c>
      <c r="CA73" s="305">
        <v>1391</v>
      </c>
      <c r="CB73" s="305">
        <v>1414</v>
      </c>
      <c r="CC73" s="305">
        <v>1444</v>
      </c>
      <c r="CD73" s="305">
        <v>1446</v>
      </c>
      <c r="CE73" s="305">
        <v>1482</v>
      </c>
      <c r="CF73" s="305">
        <v>1450</v>
      </c>
      <c r="CG73" s="305">
        <v>1457</v>
      </c>
      <c r="CH73" s="305">
        <v>1449</v>
      </c>
      <c r="CI73" s="305">
        <v>1406</v>
      </c>
      <c r="CJ73" s="201">
        <v>1339</v>
      </c>
      <c r="CK73" s="201">
        <v>1360</v>
      </c>
      <c r="CL73" s="201">
        <v>1369</v>
      </c>
      <c r="CM73" s="201">
        <v>1367</v>
      </c>
      <c r="CN73" s="201">
        <v>1319</v>
      </c>
      <c r="CO73" s="201">
        <v>1322</v>
      </c>
      <c r="CP73" s="201">
        <v>1277</v>
      </c>
      <c r="CQ73" s="201">
        <v>1348</v>
      </c>
      <c r="CR73" s="201">
        <v>1351</v>
      </c>
      <c r="CS73" s="201">
        <v>1336</v>
      </c>
      <c r="CT73" s="201">
        <v>1342</v>
      </c>
      <c r="CU73" s="201">
        <v>1353</v>
      </c>
      <c r="CV73" s="305">
        <v>1324</v>
      </c>
      <c r="CW73" s="305">
        <v>1364</v>
      </c>
      <c r="CX73" s="305">
        <v>1376</v>
      </c>
      <c r="CY73" s="305">
        <v>1366</v>
      </c>
      <c r="CZ73" s="305">
        <v>1408</v>
      </c>
      <c r="DA73" s="305">
        <v>1421</v>
      </c>
      <c r="DB73" s="305">
        <v>1418</v>
      </c>
      <c r="DC73" s="305">
        <v>1438</v>
      </c>
      <c r="DD73" s="305">
        <v>1415</v>
      </c>
      <c r="DE73" s="305">
        <v>1417</v>
      </c>
      <c r="DF73" s="305">
        <v>1415</v>
      </c>
      <c r="DG73" s="305">
        <v>1431</v>
      </c>
      <c r="DH73" s="201">
        <v>1436</v>
      </c>
      <c r="DI73" s="201">
        <v>1439</v>
      </c>
      <c r="DJ73" s="201">
        <v>1489</v>
      </c>
      <c r="DK73" s="201">
        <v>1526</v>
      </c>
      <c r="DL73" s="201">
        <v>1506</v>
      </c>
      <c r="DM73" s="201">
        <v>1482</v>
      </c>
      <c r="DN73" s="201">
        <v>1304</v>
      </c>
      <c r="DO73" s="201">
        <v>1288</v>
      </c>
      <c r="DP73" s="201">
        <v>1317</v>
      </c>
      <c r="DQ73" s="201">
        <v>1311</v>
      </c>
      <c r="DR73" s="201">
        <v>1297</v>
      </c>
      <c r="DS73" s="201">
        <v>1256</v>
      </c>
      <c r="DT73" s="305">
        <v>1203</v>
      </c>
      <c r="DU73" s="305">
        <v>1130</v>
      </c>
      <c r="DV73" s="305">
        <v>1182</v>
      </c>
      <c r="DW73" s="305">
        <v>1245</v>
      </c>
      <c r="DX73" s="305">
        <v>1262</v>
      </c>
      <c r="DY73" s="305">
        <v>1256</v>
      </c>
      <c r="DZ73" s="305">
        <v>1276</v>
      </c>
      <c r="EA73" s="305">
        <v>1303</v>
      </c>
      <c r="EB73" s="305">
        <v>1329</v>
      </c>
      <c r="EC73" s="305">
        <v>1332</v>
      </c>
      <c r="ED73" s="305">
        <v>1359</v>
      </c>
      <c r="EE73" s="305">
        <v>1317</v>
      </c>
      <c r="EF73" s="201">
        <v>1260</v>
      </c>
      <c r="EG73" s="201">
        <v>1199</v>
      </c>
      <c r="EH73" s="201">
        <v>1216</v>
      </c>
      <c r="EI73" s="201">
        <v>1245</v>
      </c>
      <c r="EJ73" s="201">
        <v>1269</v>
      </c>
      <c r="EK73" s="201">
        <v>1292</v>
      </c>
      <c r="EL73" s="201">
        <v>1296</v>
      </c>
      <c r="EM73" s="201">
        <v>1262</v>
      </c>
      <c r="EN73" s="201">
        <v>1267</v>
      </c>
      <c r="EO73" s="201">
        <v>1307</v>
      </c>
      <c r="EP73" s="201">
        <v>1316</v>
      </c>
      <c r="EQ73" s="201">
        <v>1307</v>
      </c>
      <c r="ER73" s="201">
        <v>1259</v>
      </c>
      <c r="ES73" s="201">
        <v>1244</v>
      </c>
      <c r="ET73" s="201">
        <v>1259</v>
      </c>
      <c r="EU73" s="201">
        <v>1269</v>
      </c>
      <c r="EV73" s="201">
        <v>1292</v>
      </c>
      <c r="EW73" s="201">
        <v>1322</v>
      </c>
      <c r="EX73" s="315">
        <v>30</v>
      </c>
      <c r="EY73" s="316">
        <v>102.321981424149</v>
      </c>
      <c r="EZ73" s="315">
        <v>15</v>
      </c>
      <c r="FA73" s="316">
        <v>101.14766641163</v>
      </c>
    </row>
    <row r="74" spans="1:157" ht="15" outlineLevel="2">
      <c r="A74" s="335">
        <v>658</v>
      </c>
      <c r="B74" s="336" t="s">
        <v>536</v>
      </c>
      <c r="C74" s="335" t="s">
        <v>586</v>
      </c>
      <c r="D74" s="305">
        <v>1049</v>
      </c>
      <c r="E74" s="305">
        <v>1046</v>
      </c>
      <c r="F74" s="305">
        <v>1072</v>
      </c>
      <c r="G74" s="305">
        <v>1086</v>
      </c>
      <c r="H74" s="305">
        <v>1103</v>
      </c>
      <c r="I74" s="305">
        <v>1153</v>
      </c>
      <c r="J74" s="305">
        <v>1118</v>
      </c>
      <c r="K74" s="305">
        <v>1131</v>
      </c>
      <c r="L74" s="305">
        <v>1107</v>
      </c>
      <c r="M74" s="305">
        <v>1102</v>
      </c>
      <c r="N74" s="305">
        <v>1126</v>
      </c>
      <c r="O74" s="305">
        <v>1079</v>
      </c>
      <c r="P74" s="305">
        <v>1027</v>
      </c>
      <c r="Q74" s="305">
        <v>1018</v>
      </c>
      <c r="R74" s="305">
        <v>1067</v>
      </c>
      <c r="S74" s="305">
        <v>1092</v>
      </c>
      <c r="T74" s="305">
        <v>1103</v>
      </c>
      <c r="U74" s="305">
        <v>1070</v>
      </c>
      <c r="V74" s="305">
        <v>1045</v>
      </c>
      <c r="W74" s="305">
        <v>1102</v>
      </c>
      <c r="X74" s="305">
        <v>1098</v>
      </c>
      <c r="Y74" s="305">
        <v>1096</v>
      </c>
      <c r="Z74" s="305">
        <v>1074</v>
      </c>
      <c r="AA74" s="305">
        <v>1034</v>
      </c>
      <c r="AB74" s="305">
        <v>982</v>
      </c>
      <c r="AC74" s="305">
        <v>977</v>
      </c>
      <c r="AD74" s="305">
        <v>937</v>
      </c>
      <c r="AE74" s="305">
        <v>913</v>
      </c>
      <c r="AF74" s="305">
        <v>876</v>
      </c>
      <c r="AG74" s="305">
        <v>862</v>
      </c>
      <c r="AH74" s="305">
        <v>898</v>
      </c>
      <c r="AI74" s="305">
        <v>874</v>
      </c>
      <c r="AJ74" s="305">
        <v>884</v>
      </c>
      <c r="AK74" s="305">
        <v>872</v>
      </c>
      <c r="AL74" s="305">
        <v>885</v>
      </c>
      <c r="AM74" s="305">
        <v>934</v>
      </c>
      <c r="AN74" s="305">
        <v>990</v>
      </c>
      <c r="AO74" s="305">
        <v>934</v>
      </c>
      <c r="AP74" s="305">
        <v>919</v>
      </c>
      <c r="AQ74" s="305">
        <v>952</v>
      </c>
      <c r="AR74" s="305">
        <v>917</v>
      </c>
      <c r="AS74" s="305">
        <v>966</v>
      </c>
      <c r="AT74" s="305">
        <v>996</v>
      </c>
      <c r="AU74" s="305">
        <v>1005</v>
      </c>
      <c r="AV74" s="305">
        <v>1036</v>
      </c>
      <c r="AW74" s="305">
        <v>1058</v>
      </c>
      <c r="AX74" s="305">
        <v>1035</v>
      </c>
      <c r="AY74" s="305">
        <v>1029</v>
      </c>
      <c r="AZ74" s="305">
        <v>1006</v>
      </c>
      <c r="BA74" s="305">
        <v>1030</v>
      </c>
      <c r="BB74" s="305">
        <v>1055</v>
      </c>
      <c r="BC74" s="305">
        <v>1020</v>
      </c>
      <c r="BD74" s="305">
        <v>1012</v>
      </c>
      <c r="BE74" s="305">
        <v>1047</v>
      </c>
      <c r="BF74" s="305">
        <v>1009</v>
      </c>
      <c r="BG74" s="305">
        <v>1003</v>
      </c>
      <c r="BH74" s="305">
        <v>1041</v>
      </c>
      <c r="BI74" s="305">
        <v>1051</v>
      </c>
      <c r="BJ74" s="305">
        <v>1049</v>
      </c>
      <c r="BK74" s="305">
        <v>1071</v>
      </c>
      <c r="BL74" s="201">
        <v>1027</v>
      </c>
      <c r="BM74" s="201">
        <v>994</v>
      </c>
      <c r="BN74" s="201">
        <v>1011</v>
      </c>
      <c r="BO74" s="201">
        <v>1033</v>
      </c>
      <c r="BP74" s="201">
        <v>1004</v>
      </c>
      <c r="BQ74" s="201">
        <v>1032</v>
      </c>
      <c r="BR74" s="201">
        <v>1015</v>
      </c>
      <c r="BS74" s="201">
        <v>1033</v>
      </c>
      <c r="BT74" s="201">
        <v>1082</v>
      </c>
      <c r="BU74" s="201">
        <v>1068</v>
      </c>
      <c r="BV74" s="201">
        <v>1077</v>
      </c>
      <c r="BW74" s="201">
        <v>1095</v>
      </c>
      <c r="BX74" s="305">
        <v>1086</v>
      </c>
      <c r="BY74" s="305">
        <v>1101</v>
      </c>
      <c r="BZ74" s="305">
        <v>1123</v>
      </c>
      <c r="CA74" s="305">
        <v>1159</v>
      </c>
      <c r="CB74" s="305">
        <v>1146</v>
      </c>
      <c r="CC74" s="305">
        <v>1152</v>
      </c>
      <c r="CD74" s="305">
        <v>1166</v>
      </c>
      <c r="CE74" s="305">
        <v>1213</v>
      </c>
      <c r="CF74" s="305">
        <v>1214</v>
      </c>
      <c r="CG74" s="305">
        <v>1216</v>
      </c>
      <c r="CH74" s="305">
        <v>1214</v>
      </c>
      <c r="CI74" s="305">
        <v>1197</v>
      </c>
      <c r="CJ74" s="201">
        <v>1159</v>
      </c>
      <c r="CK74" s="201">
        <v>1153</v>
      </c>
      <c r="CL74" s="201">
        <v>1149</v>
      </c>
      <c r="CM74" s="201">
        <v>1146</v>
      </c>
      <c r="CN74" s="201">
        <v>1143</v>
      </c>
      <c r="CO74" s="201">
        <v>1141</v>
      </c>
      <c r="CP74" s="201">
        <v>1126</v>
      </c>
      <c r="CQ74" s="201">
        <v>1173</v>
      </c>
      <c r="CR74" s="201">
        <v>1186</v>
      </c>
      <c r="CS74" s="201">
        <v>1190</v>
      </c>
      <c r="CT74" s="201">
        <v>1189</v>
      </c>
      <c r="CU74" s="201">
        <v>1188</v>
      </c>
      <c r="CV74" s="305">
        <v>1165</v>
      </c>
      <c r="CW74" s="305">
        <v>1156</v>
      </c>
      <c r="CX74" s="305">
        <v>1167</v>
      </c>
      <c r="CY74" s="305">
        <v>1173</v>
      </c>
      <c r="CZ74" s="305">
        <v>1190</v>
      </c>
      <c r="DA74" s="305">
        <v>1176</v>
      </c>
      <c r="DB74" s="305">
        <v>1156</v>
      </c>
      <c r="DC74" s="305">
        <v>1157</v>
      </c>
      <c r="DD74" s="305">
        <v>1146</v>
      </c>
      <c r="DE74" s="305">
        <v>1161</v>
      </c>
      <c r="DF74" s="305">
        <v>1163</v>
      </c>
      <c r="DG74" s="305">
        <v>1153</v>
      </c>
      <c r="DH74" s="201">
        <v>1147</v>
      </c>
      <c r="DI74" s="201">
        <v>1145</v>
      </c>
      <c r="DJ74" s="201">
        <v>1125</v>
      </c>
      <c r="DK74" s="201">
        <v>1136</v>
      </c>
      <c r="DL74" s="201">
        <v>1126</v>
      </c>
      <c r="DM74" s="201">
        <v>1135</v>
      </c>
      <c r="DN74" s="201">
        <v>1071</v>
      </c>
      <c r="DO74" s="201">
        <v>1062</v>
      </c>
      <c r="DP74" s="201">
        <v>1066</v>
      </c>
      <c r="DQ74" s="201">
        <v>1063</v>
      </c>
      <c r="DR74" s="201">
        <v>1044</v>
      </c>
      <c r="DS74" s="201">
        <v>1005</v>
      </c>
      <c r="DT74" s="305">
        <v>980</v>
      </c>
      <c r="DU74" s="305">
        <v>984</v>
      </c>
      <c r="DV74" s="305">
        <v>988</v>
      </c>
      <c r="DW74" s="305">
        <v>987</v>
      </c>
      <c r="DX74" s="305">
        <v>1001</v>
      </c>
      <c r="DY74" s="305">
        <v>998</v>
      </c>
      <c r="DZ74" s="305">
        <v>998</v>
      </c>
      <c r="EA74" s="305">
        <v>999</v>
      </c>
      <c r="EB74" s="305">
        <v>993</v>
      </c>
      <c r="EC74" s="305">
        <v>992</v>
      </c>
      <c r="ED74" s="305">
        <v>997</v>
      </c>
      <c r="EE74" s="305">
        <v>981</v>
      </c>
      <c r="EF74" s="201">
        <v>953</v>
      </c>
      <c r="EG74" s="201">
        <v>958</v>
      </c>
      <c r="EH74" s="201">
        <v>963</v>
      </c>
      <c r="EI74" s="201">
        <v>977</v>
      </c>
      <c r="EJ74" s="201">
        <v>960</v>
      </c>
      <c r="EK74" s="201">
        <v>991</v>
      </c>
      <c r="EL74" s="201">
        <v>968</v>
      </c>
      <c r="EM74" s="201">
        <v>987</v>
      </c>
      <c r="EN74" s="201">
        <v>985</v>
      </c>
      <c r="EO74" s="201">
        <v>968</v>
      </c>
      <c r="EP74" s="201">
        <v>986</v>
      </c>
      <c r="EQ74" s="201">
        <v>976</v>
      </c>
      <c r="ER74" s="201">
        <v>943</v>
      </c>
      <c r="ES74" s="201">
        <v>973</v>
      </c>
      <c r="ET74" s="201">
        <v>959</v>
      </c>
      <c r="EU74" s="201">
        <v>976</v>
      </c>
      <c r="EV74" s="201">
        <v>962</v>
      </c>
      <c r="EW74" s="201">
        <v>979</v>
      </c>
      <c r="EX74" s="315">
        <v>17</v>
      </c>
      <c r="EY74" s="316">
        <v>101.767151767152</v>
      </c>
      <c r="EZ74" s="315">
        <v>3</v>
      </c>
      <c r="FA74" s="316">
        <v>100.30737704918</v>
      </c>
    </row>
    <row r="75" spans="1:157" ht="15" outlineLevel="2">
      <c r="A75" s="335">
        <v>664</v>
      </c>
      <c r="B75" s="336" t="s">
        <v>536</v>
      </c>
      <c r="C75" s="335" t="s">
        <v>587</v>
      </c>
      <c r="D75" s="305">
        <v>11751</v>
      </c>
      <c r="E75" s="305">
        <v>11741</v>
      </c>
      <c r="F75" s="305">
        <v>11767</v>
      </c>
      <c r="G75" s="305">
        <v>11783</v>
      </c>
      <c r="H75" s="305">
        <v>11929</v>
      </c>
      <c r="I75" s="305">
        <v>12007</v>
      </c>
      <c r="J75" s="305">
        <v>11942</v>
      </c>
      <c r="K75" s="305">
        <v>12076</v>
      </c>
      <c r="L75" s="305">
        <v>11953</v>
      </c>
      <c r="M75" s="305">
        <v>12021</v>
      </c>
      <c r="N75" s="305">
        <v>12037</v>
      </c>
      <c r="O75" s="305">
        <v>11981</v>
      </c>
      <c r="P75" s="305">
        <v>11939</v>
      </c>
      <c r="Q75" s="305">
        <v>10974</v>
      </c>
      <c r="R75" s="305">
        <v>11751</v>
      </c>
      <c r="S75" s="305">
        <v>11750</v>
      </c>
      <c r="T75" s="305">
        <v>11929</v>
      </c>
      <c r="U75" s="305">
        <v>12148</v>
      </c>
      <c r="V75" s="305">
        <v>11976</v>
      </c>
      <c r="W75" s="305">
        <v>12349</v>
      </c>
      <c r="X75" s="305">
        <v>12447</v>
      </c>
      <c r="Y75" s="305">
        <v>12711</v>
      </c>
      <c r="Z75" s="305">
        <v>12753</v>
      </c>
      <c r="AA75" s="305">
        <v>12551</v>
      </c>
      <c r="AB75" s="305">
        <v>12347</v>
      </c>
      <c r="AC75" s="305">
        <v>12186</v>
      </c>
      <c r="AD75" s="305">
        <v>12269</v>
      </c>
      <c r="AE75" s="305">
        <v>12351</v>
      </c>
      <c r="AF75" s="305">
        <v>12278</v>
      </c>
      <c r="AG75" s="305">
        <v>12498</v>
      </c>
      <c r="AH75" s="305">
        <v>12871</v>
      </c>
      <c r="AI75" s="305">
        <v>13050</v>
      </c>
      <c r="AJ75" s="305">
        <v>13235</v>
      </c>
      <c r="AK75" s="305">
        <v>13342</v>
      </c>
      <c r="AL75" s="305">
        <v>13090</v>
      </c>
      <c r="AM75" s="305">
        <v>13183</v>
      </c>
      <c r="AN75" s="305">
        <v>13004</v>
      </c>
      <c r="AO75" s="305">
        <v>12928</v>
      </c>
      <c r="AP75" s="305">
        <v>13035</v>
      </c>
      <c r="AQ75" s="305">
        <v>13281</v>
      </c>
      <c r="AR75" s="305">
        <v>13219</v>
      </c>
      <c r="AS75" s="305">
        <v>13382</v>
      </c>
      <c r="AT75" s="305">
        <v>13555</v>
      </c>
      <c r="AU75" s="305">
        <v>13651</v>
      </c>
      <c r="AV75" s="305">
        <v>13768</v>
      </c>
      <c r="AW75" s="305">
        <v>13945</v>
      </c>
      <c r="AX75" s="305">
        <v>13854</v>
      </c>
      <c r="AY75" s="305">
        <v>13810</v>
      </c>
      <c r="AZ75" s="305">
        <v>13657</v>
      </c>
      <c r="BA75" s="305">
        <v>13669</v>
      </c>
      <c r="BB75" s="305">
        <v>13836</v>
      </c>
      <c r="BC75" s="305">
        <v>13671</v>
      </c>
      <c r="BD75" s="305">
        <v>13701</v>
      </c>
      <c r="BE75" s="305">
        <v>13764</v>
      </c>
      <c r="BF75" s="305">
        <v>13730</v>
      </c>
      <c r="BG75" s="305">
        <v>13836</v>
      </c>
      <c r="BH75" s="305">
        <v>13914</v>
      </c>
      <c r="BI75" s="305">
        <v>13893</v>
      </c>
      <c r="BJ75" s="305">
        <v>13847</v>
      </c>
      <c r="BK75" s="305">
        <v>13930</v>
      </c>
      <c r="BL75" s="201">
        <v>13735</v>
      </c>
      <c r="BM75" s="201">
        <v>13733</v>
      </c>
      <c r="BN75" s="201">
        <v>13881</v>
      </c>
      <c r="BO75" s="201">
        <v>14012</v>
      </c>
      <c r="BP75" s="201">
        <v>13996</v>
      </c>
      <c r="BQ75" s="201">
        <v>14010</v>
      </c>
      <c r="BR75" s="201">
        <v>14045</v>
      </c>
      <c r="BS75" s="201">
        <v>14115</v>
      </c>
      <c r="BT75" s="201">
        <v>14123</v>
      </c>
      <c r="BU75" s="201">
        <v>14224</v>
      </c>
      <c r="BV75" s="201">
        <v>14284</v>
      </c>
      <c r="BW75" s="201">
        <v>14262</v>
      </c>
      <c r="BX75" s="305">
        <v>14035</v>
      </c>
      <c r="BY75" s="305">
        <v>14010</v>
      </c>
      <c r="BZ75" s="305">
        <v>14190</v>
      </c>
      <c r="CA75" s="305">
        <v>14232</v>
      </c>
      <c r="CB75" s="305">
        <v>14280</v>
      </c>
      <c r="CC75" s="305">
        <v>14419</v>
      </c>
      <c r="CD75" s="305">
        <v>14446</v>
      </c>
      <c r="CE75" s="305">
        <v>14568</v>
      </c>
      <c r="CF75" s="305">
        <v>14548</v>
      </c>
      <c r="CG75" s="305">
        <v>14575</v>
      </c>
      <c r="CH75" s="305">
        <v>14623</v>
      </c>
      <c r="CI75" s="305">
        <v>14604</v>
      </c>
      <c r="CJ75" s="201">
        <v>14373</v>
      </c>
      <c r="CK75" s="201">
        <v>14293</v>
      </c>
      <c r="CL75" s="201">
        <v>14267</v>
      </c>
      <c r="CM75" s="201">
        <v>14163</v>
      </c>
      <c r="CN75" s="201">
        <v>14150</v>
      </c>
      <c r="CO75" s="201">
        <v>14227</v>
      </c>
      <c r="CP75" s="201">
        <v>14331</v>
      </c>
      <c r="CQ75" s="201">
        <v>14520</v>
      </c>
      <c r="CR75" s="201">
        <v>14560</v>
      </c>
      <c r="CS75" s="201">
        <v>14690</v>
      </c>
      <c r="CT75" s="201">
        <v>14817</v>
      </c>
      <c r="CU75" s="201">
        <v>14749</v>
      </c>
      <c r="CV75" s="305">
        <v>14643</v>
      </c>
      <c r="CW75" s="305">
        <v>14742</v>
      </c>
      <c r="CX75" s="305">
        <v>14895</v>
      </c>
      <c r="CY75" s="305">
        <v>15018</v>
      </c>
      <c r="CZ75" s="305">
        <v>15047</v>
      </c>
      <c r="DA75" s="305">
        <v>15002</v>
      </c>
      <c r="DB75" s="305">
        <v>14939</v>
      </c>
      <c r="DC75" s="305">
        <v>15036</v>
      </c>
      <c r="DD75" s="305">
        <v>15012</v>
      </c>
      <c r="DE75" s="305">
        <v>15047</v>
      </c>
      <c r="DF75" s="305">
        <v>15009</v>
      </c>
      <c r="DG75" s="305">
        <v>15139</v>
      </c>
      <c r="DH75" s="201">
        <v>15091</v>
      </c>
      <c r="DI75" s="201">
        <v>15126</v>
      </c>
      <c r="DJ75" s="201">
        <v>14768</v>
      </c>
      <c r="DK75" s="201">
        <v>14984</v>
      </c>
      <c r="DL75" s="201">
        <v>15067</v>
      </c>
      <c r="DM75" s="201">
        <v>15040</v>
      </c>
      <c r="DN75" s="201">
        <v>14021</v>
      </c>
      <c r="DO75" s="201">
        <v>14117</v>
      </c>
      <c r="DP75" s="201">
        <v>14123</v>
      </c>
      <c r="DQ75" s="201">
        <v>14118</v>
      </c>
      <c r="DR75" s="201">
        <v>14244</v>
      </c>
      <c r="DS75" s="201">
        <v>14292</v>
      </c>
      <c r="DT75" s="305">
        <v>14103</v>
      </c>
      <c r="DU75" s="305">
        <v>14150</v>
      </c>
      <c r="DV75" s="305">
        <v>14235</v>
      </c>
      <c r="DW75" s="305">
        <v>14273</v>
      </c>
      <c r="DX75" s="305">
        <v>14307</v>
      </c>
      <c r="DY75" s="305">
        <v>14343</v>
      </c>
      <c r="DZ75" s="305">
        <v>14301</v>
      </c>
      <c r="EA75" s="305">
        <v>14269</v>
      </c>
      <c r="EB75" s="305">
        <v>14307</v>
      </c>
      <c r="EC75" s="305">
        <v>14365</v>
      </c>
      <c r="ED75" s="305">
        <v>14426</v>
      </c>
      <c r="EE75" s="305">
        <v>14405</v>
      </c>
      <c r="EF75" s="201">
        <v>14219</v>
      </c>
      <c r="EG75" s="201">
        <v>14154</v>
      </c>
      <c r="EH75" s="201">
        <v>14196</v>
      </c>
      <c r="EI75" s="201">
        <v>14277</v>
      </c>
      <c r="EJ75" s="201">
        <v>14448</v>
      </c>
      <c r="EK75" s="201">
        <v>14578</v>
      </c>
      <c r="EL75" s="201">
        <v>14705</v>
      </c>
      <c r="EM75" s="201">
        <v>14792</v>
      </c>
      <c r="EN75" s="201">
        <v>14866</v>
      </c>
      <c r="EO75" s="201">
        <v>14905</v>
      </c>
      <c r="EP75" s="201">
        <v>14955</v>
      </c>
      <c r="EQ75" s="201">
        <v>15029</v>
      </c>
      <c r="ER75" s="201">
        <v>14753</v>
      </c>
      <c r="ES75" s="201">
        <v>14779</v>
      </c>
      <c r="ET75" s="201">
        <v>14875</v>
      </c>
      <c r="EU75" s="201">
        <v>14953</v>
      </c>
      <c r="EV75" s="201">
        <v>14900</v>
      </c>
      <c r="EW75" s="201">
        <v>14740</v>
      </c>
      <c r="EX75" s="315">
        <v>-160</v>
      </c>
      <c r="EY75" s="316">
        <v>98.926174496644293</v>
      </c>
      <c r="EZ75" s="315">
        <v>-289</v>
      </c>
      <c r="FA75" s="316">
        <v>98.077051034666297</v>
      </c>
    </row>
    <row r="76" spans="1:157" ht="15" outlineLevel="2">
      <c r="A76" s="335">
        <v>686</v>
      </c>
      <c r="B76" s="336" t="s">
        <v>536</v>
      </c>
      <c r="C76" s="335" t="s">
        <v>460</v>
      </c>
      <c r="D76" s="305">
        <v>14339</v>
      </c>
      <c r="E76" s="305">
        <v>14363</v>
      </c>
      <c r="F76" s="305">
        <v>14456</v>
      </c>
      <c r="G76" s="305">
        <v>14662</v>
      </c>
      <c r="H76" s="305">
        <v>14991</v>
      </c>
      <c r="I76" s="305">
        <v>15240</v>
      </c>
      <c r="J76" s="305">
        <v>15204</v>
      </c>
      <c r="K76" s="305">
        <v>15240</v>
      </c>
      <c r="L76" s="305">
        <v>15050</v>
      </c>
      <c r="M76" s="305">
        <v>15188</v>
      </c>
      <c r="N76" s="305">
        <v>15248</v>
      </c>
      <c r="O76" s="305">
        <v>15187</v>
      </c>
      <c r="P76" s="305">
        <v>15045</v>
      </c>
      <c r="Q76" s="305">
        <v>14790</v>
      </c>
      <c r="R76" s="305">
        <v>15105</v>
      </c>
      <c r="S76" s="305">
        <v>15201</v>
      </c>
      <c r="T76" s="305">
        <v>14991</v>
      </c>
      <c r="U76" s="305">
        <v>15571</v>
      </c>
      <c r="V76" s="305">
        <v>15462</v>
      </c>
      <c r="W76" s="305">
        <v>15944</v>
      </c>
      <c r="X76" s="305">
        <v>15970</v>
      </c>
      <c r="Y76" s="305">
        <v>16184</v>
      </c>
      <c r="Z76" s="305">
        <v>16206</v>
      </c>
      <c r="AA76" s="305">
        <v>15920</v>
      </c>
      <c r="AB76" s="305">
        <v>15658</v>
      </c>
      <c r="AC76" s="305">
        <v>15371</v>
      </c>
      <c r="AD76" s="305">
        <v>15267</v>
      </c>
      <c r="AE76" s="305">
        <v>15503</v>
      </c>
      <c r="AF76" s="305">
        <v>15624</v>
      </c>
      <c r="AG76" s="305">
        <v>15795</v>
      </c>
      <c r="AH76" s="305">
        <v>16280</v>
      </c>
      <c r="AI76" s="305">
        <v>16440</v>
      </c>
      <c r="AJ76" s="305">
        <v>16604</v>
      </c>
      <c r="AK76" s="305">
        <v>16743</v>
      </c>
      <c r="AL76" s="305">
        <v>16528</v>
      </c>
      <c r="AM76" s="305">
        <v>16592</v>
      </c>
      <c r="AN76" s="305">
        <v>16299</v>
      </c>
      <c r="AO76" s="305">
        <v>16184</v>
      </c>
      <c r="AP76" s="305">
        <v>16489</v>
      </c>
      <c r="AQ76" s="305">
        <v>16658</v>
      </c>
      <c r="AR76" s="305">
        <v>16740</v>
      </c>
      <c r="AS76" s="305">
        <v>17027</v>
      </c>
      <c r="AT76" s="305">
        <v>17155</v>
      </c>
      <c r="AU76" s="305">
        <v>17243</v>
      </c>
      <c r="AV76" s="305">
        <v>17248</v>
      </c>
      <c r="AW76" s="305">
        <v>17497</v>
      </c>
      <c r="AX76" s="305">
        <v>17389</v>
      </c>
      <c r="AY76" s="305">
        <v>17224</v>
      </c>
      <c r="AZ76" s="305">
        <v>16970</v>
      </c>
      <c r="BA76" s="305">
        <v>16800</v>
      </c>
      <c r="BB76" s="305">
        <v>17257</v>
      </c>
      <c r="BC76" s="305">
        <v>17259</v>
      </c>
      <c r="BD76" s="305">
        <v>17247</v>
      </c>
      <c r="BE76" s="305">
        <v>17485</v>
      </c>
      <c r="BF76" s="305">
        <v>17550</v>
      </c>
      <c r="BG76" s="305">
        <v>17534</v>
      </c>
      <c r="BH76" s="305">
        <v>17748</v>
      </c>
      <c r="BI76" s="305">
        <v>17765</v>
      </c>
      <c r="BJ76" s="305">
        <v>17806</v>
      </c>
      <c r="BK76" s="305">
        <v>17915</v>
      </c>
      <c r="BL76" s="201">
        <v>17646</v>
      </c>
      <c r="BM76" s="201">
        <v>17750</v>
      </c>
      <c r="BN76" s="201">
        <v>18023</v>
      </c>
      <c r="BO76" s="201">
        <v>18214</v>
      </c>
      <c r="BP76" s="201">
        <v>18277</v>
      </c>
      <c r="BQ76" s="201">
        <v>18391</v>
      </c>
      <c r="BR76" s="201">
        <v>18332</v>
      </c>
      <c r="BS76" s="201">
        <v>18363</v>
      </c>
      <c r="BT76" s="201">
        <v>18525</v>
      </c>
      <c r="BU76" s="201">
        <v>18670</v>
      </c>
      <c r="BV76" s="201">
        <v>18815</v>
      </c>
      <c r="BW76" s="201">
        <v>18682</v>
      </c>
      <c r="BX76" s="305">
        <v>18435</v>
      </c>
      <c r="BY76" s="305">
        <v>18632</v>
      </c>
      <c r="BZ76" s="305">
        <v>18969</v>
      </c>
      <c r="CA76" s="305">
        <v>19167</v>
      </c>
      <c r="CB76" s="305">
        <v>19325</v>
      </c>
      <c r="CC76" s="305">
        <v>19419</v>
      </c>
      <c r="CD76" s="305">
        <v>19645</v>
      </c>
      <c r="CE76" s="305">
        <v>19861</v>
      </c>
      <c r="CF76" s="305">
        <v>19914</v>
      </c>
      <c r="CG76" s="305">
        <v>20030</v>
      </c>
      <c r="CH76" s="305">
        <v>20098</v>
      </c>
      <c r="CI76" s="305">
        <v>20046</v>
      </c>
      <c r="CJ76" s="201">
        <v>19792</v>
      </c>
      <c r="CK76" s="201">
        <v>19791</v>
      </c>
      <c r="CL76" s="201">
        <v>19774</v>
      </c>
      <c r="CM76" s="201">
        <v>19647</v>
      </c>
      <c r="CN76" s="201">
        <v>19516</v>
      </c>
      <c r="CO76" s="201">
        <v>19623</v>
      </c>
      <c r="CP76" s="201">
        <v>19713</v>
      </c>
      <c r="CQ76" s="201">
        <v>20139</v>
      </c>
      <c r="CR76" s="201">
        <v>20300</v>
      </c>
      <c r="CS76" s="201">
        <v>20569</v>
      </c>
      <c r="CT76" s="201">
        <v>20927</v>
      </c>
      <c r="CU76" s="201">
        <v>21120</v>
      </c>
      <c r="CV76" s="305">
        <v>20963</v>
      </c>
      <c r="CW76" s="305">
        <v>21384</v>
      </c>
      <c r="CX76" s="305">
        <v>21650</v>
      </c>
      <c r="CY76" s="305">
        <v>21975</v>
      </c>
      <c r="CZ76" s="305">
        <v>22202</v>
      </c>
      <c r="DA76" s="305">
        <v>22353</v>
      </c>
      <c r="DB76" s="305">
        <v>22397</v>
      </c>
      <c r="DC76" s="305">
        <v>22589</v>
      </c>
      <c r="DD76" s="305">
        <v>22149</v>
      </c>
      <c r="DE76" s="305">
        <v>22261</v>
      </c>
      <c r="DF76" s="305">
        <v>22329</v>
      </c>
      <c r="DG76" s="305">
        <v>22254</v>
      </c>
      <c r="DH76" s="201">
        <v>22266</v>
      </c>
      <c r="DI76" s="201">
        <v>22191</v>
      </c>
      <c r="DJ76" s="201">
        <v>21751</v>
      </c>
      <c r="DK76" s="201">
        <v>21886</v>
      </c>
      <c r="DL76" s="201">
        <v>21822</v>
      </c>
      <c r="DM76" s="201">
        <v>21968</v>
      </c>
      <c r="DN76" s="201">
        <v>20816</v>
      </c>
      <c r="DO76" s="201">
        <v>20810</v>
      </c>
      <c r="DP76" s="201">
        <v>20856</v>
      </c>
      <c r="DQ76" s="201">
        <v>20861</v>
      </c>
      <c r="DR76" s="201">
        <v>20940</v>
      </c>
      <c r="DS76" s="201">
        <v>20894</v>
      </c>
      <c r="DT76" s="305">
        <v>20619</v>
      </c>
      <c r="DU76" s="305">
        <v>20731</v>
      </c>
      <c r="DV76" s="305">
        <v>21001</v>
      </c>
      <c r="DW76" s="305">
        <v>21065</v>
      </c>
      <c r="DX76" s="305">
        <v>21035</v>
      </c>
      <c r="DY76" s="305">
        <v>20924</v>
      </c>
      <c r="DZ76" s="305">
        <v>20864</v>
      </c>
      <c r="EA76" s="305">
        <v>20905</v>
      </c>
      <c r="EB76" s="305">
        <v>20924</v>
      </c>
      <c r="EC76" s="305">
        <v>21009</v>
      </c>
      <c r="ED76" s="305">
        <v>20973</v>
      </c>
      <c r="EE76" s="305">
        <v>20963</v>
      </c>
      <c r="EF76" s="201">
        <v>20734</v>
      </c>
      <c r="EG76" s="201">
        <v>20819</v>
      </c>
      <c r="EH76" s="201">
        <v>20862</v>
      </c>
      <c r="EI76" s="201">
        <v>20950</v>
      </c>
      <c r="EJ76" s="201">
        <v>21051</v>
      </c>
      <c r="EK76" s="201">
        <v>21098</v>
      </c>
      <c r="EL76" s="201">
        <v>21097</v>
      </c>
      <c r="EM76" s="201">
        <v>21225</v>
      </c>
      <c r="EN76" s="201">
        <v>21183</v>
      </c>
      <c r="EO76" s="201">
        <v>21154</v>
      </c>
      <c r="EP76" s="201">
        <v>21248</v>
      </c>
      <c r="EQ76" s="201">
        <v>21218</v>
      </c>
      <c r="ER76" s="201">
        <v>20875</v>
      </c>
      <c r="ES76" s="201">
        <v>20884</v>
      </c>
      <c r="ET76" s="201">
        <v>21166</v>
      </c>
      <c r="EU76" s="201">
        <v>21144</v>
      </c>
      <c r="EV76" s="201">
        <v>21269</v>
      </c>
      <c r="EW76" s="201">
        <v>21302</v>
      </c>
      <c r="EX76" s="315">
        <v>33</v>
      </c>
      <c r="EY76" s="316">
        <v>100.15515539047399</v>
      </c>
      <c r="EZ76" s="315">
        <v>84</v>
      </c>
      <c r="FA76" s="316">
        <v>100.395890281836</v>
      </c>
    </row>
    <row r="77" spans="1:157" ht="15" outlineLevel="2">
      <c r="A77" s="335">
        <v>819</v>
      </c>
      <c r="B77" s="336" t="s">
        <v>536</v>
      </c>
      <c r="C77" s="335" t="s">
        <v>470</v>
      </c>
      <c r="D77" s="305">
        <v>773</v>
      </c>
      <c r="E77" s="305">
        <v>778</v>
      </c>
      <c r="F77" s="305">
        <v>813</v>
      </c>
      <c r="G77" s="305">
        <v>848</v>
      </c>
      <c r="H77" s="305">
        <v>969</v>
      </c>
      <c r="I77" s="305">
        <v>1097</v>
      </c>
      <c r="J77" s="305">
        <v>1136</v>
      </c>
      <c r="K77" s="305">
        <v>1197</v>
      </c>
      <c r="L77" s="305">
        <v>1255</v>
      </c>
      <c r="M77" s="305">
        <v>1414</v>
      </c>
      <c r="N77" s="305">
        <v>1508</v>
      </c>
      <c r="O77" s="305">
        <v>1565</v>
      </c>
      <c r="P77" s="305">
        <v>1563</v>
      </c>
      <c r="Q77" s="305">
        <v>1571</v>
      </c>
      <c r="R77" s="305">
        <v>1546</v>
      </c>
      <c r="S77" s="305">
        <v>1541</v>
      </c>
      <c r="T77" s="305">
        <v>969</v>
      </c>
      <c r="U77" s="305">
        <v>1366</v>
      </c>
      <c r="V77" s="305">
        <v>1369</v>
      </c>
      <c r="W77" s="305">
        <v>1375</v>
      </c>
      <c r="X77" s="305">
        <v>1400</v>
      </c>
      <c r="Y77" s="305">
        <v>1425</v>
      </c>
      <c r="Z77" s="305">
        <v>1387</v>
      </c>
      <c r="AA77" s="305">
        <v>1317</v>
      </c>
      <c r="AB77" s="305">
        <v>1264</v>
      </c>
      <c r="AC77" s="305">
        <v>1164</v>
      </c>
      <c r="AD77" s="305">
        <v>1126</v>
      </c>
      <c r="AE77" s="305">
        <v>1094</v>
      </c>
      <c r="AF77" s="305">
        <v>1073</v>
      </c>
      <c r="AG77" s="305">
        <v>1079</v>
      </c>
      <c r="AH77" s="305">
        <v>1151</v>
      </c>
      <c r="AI77" s="305">
        <v>1154</v>
      </c>
      <c r="AJ77" s="305">
        <v>1177</v>
      </c>
      <c r="AK77" s="305">
        <v>1179</v>
      </c>
      <c r="AL77" s="305">
        <v>1126</v>
      </c>
      <c r="AM77" s="305">
        <v>1105</v>
      </c>
      <c r="AN77" s="305">
        <v>1045</v>
      </c>
      <c r="AO77" s="305">
        <v>1016</v>
      </c>
      <c r="AP77" s="305">
        <v>996</v>
      </c>
      <c r="AQ77" s="305">
        <v>1015</v>
      </c>
      <c r="AR77" s="305">
        <v>1053</v>
      </c>
      <c r="AS77" s="305">
        <v>1091</v>
      </c>
      <c r="AT77" s="305">
        <v>1135</v>
      </c>
      <c r="AU77" s="305">
        <v>1112</v>
      </c>
      <c r="AV77" s="305">
        <v>1116</v>
      </c>
      <c r="AW77" s="305">
        <v>1108</v>
      </c>
      <c r="AX77" s="305">
        <v>1101</v>
      </c>
      <c r="AY77" s="305">
        <v>1077</v>
      </c>
      <c r="AZ77" s="305">
        <v>1008</v>
      </c>
      <c r="BA77" s="305">
        <v>991</v>
      </c>
      <c r="BB77" s="305">
        <v>980</v>
      </c>
      <c r="BC77" s="305">
        <v>910</v>
      </c>
      <c r="BD77" s="305">
        <v>960</v>
      </c>
      <c r="BE77" s="305">
        <v>957</v>
      </c>
      <c r="BF77" s="305">
        <v>959</v>
      </c>
      <c r="BG77" s="305">
        <v>974</v>
      </c>
      <c r="BH77" s="305">
        <v>988</v>
      </c>
      <c r="BI77" s="305">
        <v>976</v>
      </c>
      <c r="BJ77" s="305">
        <v>958</v>
      </c>
      <c r="BK77" s="305">
        <v>1011</v>
      </c>
      <c r="BL77" s="201">
        <v>1031</v>
      </c>
      <c r="BM77" s="201">
        <v>1037</v>
      </c>
      <c r="BN77" s="201">
        <v>1011</v>
      </c>
      <c r="BO77" s="201">
        <v>1006</v>
      </c>
      <c r="BP77" s="201">
        <v>994</v>
      </c>
      <c r="BQ77" s="201">
        <v>982</v>
      </c>
      <c r="BR77" s="201">
        <v>948</v>
      </c>
      <c r="BS77" s="201">
        <v>931</v>
      </c>
      <c r="BT77" s="201">
        <v>943</v>
      </c>
      <c r="BU77" s="201">
        <v>951</v>
      </c>
      <c r="BV77" s="201">
        <v>935</v>
      </c>
      <c r="BW77" s="201">
        <v>906</v>
      </c>
      <c r="BX77" s="305">
        <v>835</v>
      </c>
      <c r="BY77" s="305">
        <v>834</v>
      </c>
      <c r="BZ77" s="305">
        <v>878</v>
      </c>
      <c r="CA77" s="305">
        <v>878</v>
      </c>
      <c r="CB77" s="305">
        <v>866</v>
      </c>
      <c r="CC77" s="305">
        <v>874</v>
      </c>
      <c r="CD77" s="305">
        <v>880</v>
      </c>
      <c r="CE77" s="305">
        <v>891</v>
      </c>
      <c r="CF77" s="305">
        <v>918</v>
      </c>
      <c r="CG77" s="305">
        <v>935</v>
      </c>
      <c r="CH77" s="305">
        <v>928</v>
      </c>
      <c r="CI77" s="305">
        <v>935</v>
      </c>
      <c r="CJ77" s="201">
        <v>895</v>
      </c>
      <c r="CK77" s="201">
        <v>830</v>
      </c>
      <c r="CL77" s="201">
        <v>861</v>
      </c>
      <c r="CM77" s="201">
        <v>825</v>
      </c>
      <c r="CN77" s="201">
        <v>806</v>
      </c>
      <c r="CO77" s="201">
        <v>819</v>
      </c>
      <c r="CP77" s="201">
        <v>822</v>
      </c>
      <c r="CQ77" s="201">
        <v>837</v>
      </c>
      <c r="CR77" s="201">
        <v>855</v>
      </c>
      <c r="CS77" s="201">
        <v>874</v>
      </c>
      <c r="CT77" s="201">
        <v>900</v>
      </c>
      <c r="CU77" s="201">
        <v>914</v>
      </c>
      <c r="CV77" s="305">
        <v>889</v>
      </c>
      <c r="CW77" s="305">
        <v>907</v>
      </c>
      <c r="CX77" s="305">
        <v>966</v>
      </c>
      <c r="CY77" s="305">
        <v>966</v>
      </c>
      <c r="CZ77" s="305">
        <v>974</v>
      </c>
      <c r="DA77" s="305">
        <v>942</v>
      </c>
      <c r="DB77" s="305">
        <v>943</v>
      </c>
      <c r="DC77" s="305">
        <v>954</v>
      </c>
      <c r="DD77" s="305">
        <v>947</v>
      </c>
      <c r="DE77" s="305">
        <v>949</v>
      </c>
      <c r="DF77" s="305">
        <v>942</v>
      </c>
      <c r="DG77" s="305">
        <v>917</v>
      </c>
      <c r="DH77" s="201">
        <v>891</v>
      </c>
      <c r="DI77" s="201">
        <v>918</v>
      </c>
      <c r="DJ77" s="201">
        <v>950</v>
      </c>
      <c r="DK77" s="201">
        <v>994</v>
      </c>
      <c r="DL77" s="201">
        <v>1007</v>
      </c>
      <c r="DM77" s="201">
        <v>971</v>
      </c>
      <c r="DN77" s="201">
        <v>887</v>
      </c>
      <c r="DO77" s="201">
        <v>894</v>
      </c>
      <c r="DP77" s="201">
        <v>894</v>
      </c>
      <c r="DQ77" s="201">
        <v>871</v>
      </c>
      <c r="DR77" s="201">
        <v>855</v>
      </c>
      <c r="DS77" s="201">
        <v>840</v>
      </c>
      <c r="DT77" s="305">
        <v>805</v>
      </c>
      <c r="DU77" s="305">
        <v>778</v>
      </c>
      <c r="DV77" s="305">
        <v>764</v>
      </c>
      <c r="DW77" s="305">
        <v>791</v>
      </c>
      <c r="DX77" s="305">
        <v>787</v>
      </c>
      <c r="DY77" s="305">
        <v>801</v>
      </c>
      <c r="DZ77" s="305">
        <v>819</v>
      </c>
      <c r="EA77" s="305">
        <v>814</v>
      </c>
      <c r="EB77" s="305">
        <v>800</v>
      </c>
      <c r="EC77" s="305">
        <v>791</v>
      </c>
      <c r="ED77" s="305">
        <v>763</v>
      </c>
      <c r="EE77" s="305">
        <v>757</v>
      </c>
      <c r="EF77" s="201">
        <v>754</v>
      </c>
      <c r="EG77" s="201">
        <v>720</v>
      </c>
      <c r="EH77" s="201">
        <v>732</v>
      </c>
      <c r="EI77" s="201">
        <v>749</v>
      </c>
      <c r="EJ77" s="201">
        <v>774</v>
      </c>
      <c r="EK77" s="201">
        <v>774</v>
      </c>
      <c r="EL77" s="201">
        <v>766</v>
      </c>
      <c r="EM77" s="201">
        <v>756</v>
      </c>
      <c r="EN77" s="201">
        <v>751</v>
      </c>
      <c r="EO77" s="201">
        <v>757</v>
      </c>
      <c r="EP77" s="201">
        <v>755</v>
      </c>
      <c r="EQ77" s="201">
        <v>726</v>
      </c>
      <c r="ER77" s="201">
        <v>655</v>
      </c>
      <c r="ES77" s="201">
        <v>700</v>
      </c>
      <c r="ET77" s="201">
        <v>728</v>
      </c>
      <c r="EU77" s="201">
        <v>781</v>
      </c>
      <c r="EV77" s="201">
        <v>801</v>
      </c>
      <c r="EW77" s="201">
        <v>815</v>
      </c>
      <c r="EX77" s="315">
        <v>14</v>
      </c>
      <c r="EY77" s="316">
        <v>101.747815230961</v>
      </c>
      <c r="EZ77" s="315">
        <v>89</v>
      </c>
      <c r="FA77" s="316">
        <v>112.258953168044</v>
      </c>
    </row>
    <row r="78" spans="1:157" ht="15" outlineLevel="2">
      <c r="A78" s="335">
        <v>854</v>
      </c>
      <c r="B78" s="336" t="s">
        <v>536</v>
      </c>
      <c r="C78" s="335" t="s">
        <v>474</v>
      </c>
      <c r="D78" s="305">
        <v>916</v>
      </c>
      <c r="E78" s="305">
        <v>950</v>
      </c>
      <c r="F78" s="305">
        <v>964</v>
      </c>
      <c r="G78" s="305">
        <v>987</v>
      </c>
      <c r="H78" s="305">
        <v>1034</v>
      </c>
      <c r="I78" s="305">
        <v>1103</v>
      </c>
      <c r="J78" s="305">
        <v>1067</v>
      </c>
      <c r="K78" s="305">
        <v>1073</v>
      </c>
      <c r="L78" s="305">
        <v>1064</v>
      </c>
      <c r="M78" s="305">
        <v>1072</v>
      </c>
      <c r="N78" s="305">
        <v>1065</v>
      </c>
      <c r="O78" s="305">
        <v>978</v>
      </c>
      <c r="P78" s="305">
        <v>957</v>
      </c>
      <c r="Q78" s="305">
        <v>996</v>
      </c>
      <c r="R78" s="305">
        <v>1042</v>
      </c>
      <c r="S78" s="305">
        <v>1095</v>
      </c>
      <c r="T78" s="305">
        <v>1034</v>
      </c>
      <c r="U78" s="305">
        <v>1205</v>
      </c>
      <c r="V78" s="305">
        <v>1240</v>
      </c>
      <c r="W78" s="305">
        <v>1314</v>
      </c>
      <c r="X78" s="305">
        <v>1401</v>
      </c>
      <c r="Y78" s="305">
        <v>1440</v>
      </c>
      <c r="Z78" s="305">
        <v>1393</v>
      </c>
      <c r="AA78" s="305">
        <v>1319</v>
      </c>
      <c r="AB78" s="305">
        <v>1255</v>
      </c>
      <c r="AC78" s="305">
        <v>1142</v>
      </c>
      <c r="AD78" s="305">
        <v>1202</v>
      </c>
      <c r="AE78" s="305">
        <v>1188</v>
      </c>
      <c r="AF78" s="305">
        <v>1186</v>
      </c>
      <c r="AG78" s="305">
        <v>1174</v>
      </c>
      <c r="AH78" s="305">
        <v>1191</v>
      </c>
      <c r="AI78" s="305">
        <v>1192</v>
      </c>
      <c r="AJ78" s="305">
        <v>1201</v>
      </c>
      <c r="AK78" s="305">
        <v>1198</v>
      </c>
      <c r="AL78" s="305">
        <v>1123</v>
      </c>
      <c r="AM78" s="305">
        <v>1223</v>
      </c>
      <c r="AN78" s="305">
        <v>1316</v>
      </c>
      <c r="AO78" s="305">
        <v>1240</v>
      </c>
      <c r="AP78" s="305">
        <v>1162</v>
      </c>
      <c r="AQ78" s="305">
        <v>1218</v>
      </c>
      <c r="AR78" s="305">
        <v>1265</v>
      </c>
      <c r="AS78" s="305">
        <v>1542</v>
      </c>
      <c r="AT78" s="305">
        <v>1490</v>
      </c>
      <c r="AU78" s="305">
        <v>1484</v>
      </c>
      <c r="AV78" s="305">
        <v>1459</v>
      </c>
      <c r="AW78" s="305">
        <v>1481</v>
      </c>
      <c r="AX78" s="305">
        <v>1470</v>
      </c>
      <c r="AY78" s="305">
        <v>1513</v>
      </c>
      <c r="AZ78" s="305">
        <v>1487</v>
      </c>
      <c r="BA78" s="305">
        <v>1483</v>
      </c>
      <c r="BB78" s="305">
        <v>1447</v>
      </c>
      <c r="BC78" s="305">
        <v>1347</v>
      </c>
      <c r="BD78" s="305">
        <v>1384</v>
      </c>
      <c r="BE78" s="305">
        <v>1419</v>
      </c>
      <c r="BF78" s="305">
        <v>1431</v>
      </c>
      <c r="BG78" s="305">
        <v>1391</v>
      </c>
      <c r="BH78" s="305">
        <v>1355</v>
      </c>
      <c r="BI78" s="305">
        <v>1351</v>
      </c>
      <c r="BJ78" s="305">
        <v>1345</v>
      </c>
      <c r="BK78" s="305">
        <v>1351</v>
      </c>
      <c r="BL78" s="201">
        <v>1351</v>
      </c>
      <c r="BM78" s="201">
        <v>1264</v>
      </c>
      <c r="BN78" s="201">
        <v>1284</v>
      </c>
      <c r="BO78" s="201">
        <v>1255</v>
      </c>
      <c r="BP78" s="201">
        <v>1281</v>
      </c>
      <c r="BQ78" s="201">
        <v>1307</v>
      </c>
      <c r="BR78" s="201">
        <v>1289</v>
      </c>
      <c r="BS78" s="201">
        <v>1259</v>
      </c>
      <c r="BT78" s="201">
        <v>1271</v>
      </c>
      <c r="BU78" s="201">
        <v>1307</v>
      </c>
      <c r="BV78" s="201">
        <v>1288</v>
      </c>
      <c r="BW78" s="201">
        <v>1285</v>
      </c>
      <c r="BX78" s="305">
        <v>1262</v>
      </c>
      <c r="BY78" s="305">
        <v>1169</v>
      </c>
      <c r="BZ78" s="305">
        <v>1148</v>
      </c>
      <c r="CA78" s="305">
        <v>1213</v>
      </c>
      <c r="CB78" s="305">
        <v>1235</v>
      </c>
      <c r="CC78" s="305">
        <v>1229</v>
      </c>
      <c r="CD78" s="305">
        <v>1252</v>
      </c>
      <c r="CE78" s="305">
        <v>1185</v>
      </c>
      <c r="CF78" s="305">
        <v>1139</v>
      </c>
      <c r="CG78" s="305">
        <v>1147</v>
      </c>
      <c r="CH78" s="305">
        <v>1155</v>
      </c>
      <c r="CI78" s="305">
        <v>1157</v>
      </c>
      <c r="CJ78" s="201">
        <v>1125</v>
      </c>
      <c r="CK78" s="201">
        <v>1070</v>
      </c>
      <c r="CL78" s="201">
        <v>1077</v>
      </c>
      <c r="CM78" s="201">
        <v>1125</v>
      </c>
      <c r="CN78" s="201">
        <v>1083</v>
      </c>
      <c r="CO78" s="201">
        <v>1108</v>
      </c>
      <c r="CP78" s="201">
        <v>1104</v>
      </c>
      <c r="CQ78" s="201">
        <v>1109</v>
      </c>
      <c r="CR78" s="201">
        <v>1122</v>
      </c>
      <c r="CS78" s="201">
        <v>1147</v>
      </c>
      <c r="CT78" s="201">
        <v>1213</v>
      </c>
      <c r="CU78" s="201">
        <v>1262</v>
      </c>
      <c r="CV78" s="305">
        <v>1236</v>
      </c>
      <c r="CW78" s="305">
        <v>1235</v>
      </c>
      <c r="CX78" s="305">
        <v>1219</v>
      </c>
      <c r="CY78" s="305">
        <v>1228</v>
      </c>
      <c r="CZ78" s="305">
        <v>1258</v>
      </c>
      <c r="DA78" s="305">
        <v>1280</v>
      </c>
      <c r="DB78" s="305">
        <v>1300</v>
      </c>
      <c r="DC78" s="305">
        <v>1288</v>
      </c>
      <c r="DD78" s="305">
        <v>1183</v>
      </c>
      <c r="DE78" s="305">
        <v>1195</v>
      </c>
      <c r="DF78" s="305">
        <v>1223</v>
      </c>
      <c r="DG78" s="305">
        <v>1233</v>
      </c>
      <c r="DH78" s="201">
        <v>1164</v>
      </c>
      <c r="DI78" s="201">
        <v>1167</v>
      </c>
      <c r="DJ78" s="201">
        <v>1281</v>
      </c>
      <c r="DK78" s="201">
        <v>1283</v>
      </c>
      <c r="DL78" s="201">
        <v>1297</v>
      </c>
      <c r="DM78" s="201">
        <v>1299</v>
      </c>
      <c r="DN78" s="201">
        <v>1170</v>
      </c>
      <c r="DO78" s="201">
        <v>1176</v>
      </c>
      <c r="DP78" s="201">
        <v>1215</v>
      </c>
      <c r="DQ78" s="201">
        <v>1173</v>
      </c>
      <c r="DR78" s="201">
        <v>1165</v>
      </c>
      <c r="DS78" s="201">
        <v>1163</v>
      </c>
      <c r="DT78" s="305">
        <v>1109</v>
      </c>
      <c r="DU78" s="305">
        <v>1015</v>
      </c>
      <c r="DV78" s="305">
        <v>1094</v>
      </c>
      <c r="DW78" s="305">
        <v>1097</v>
      </c>
      <c r="DX78" s="305">
        <v>1061</v>
      </c>
      <c r="DY78" s="305">
        <v>1105</v>
      </c>
      <c r="DZ78" s="305">
        <v>1087</v>
      </c>
      <c r="EA78" s="305">
        <v>1085</v>
      </c>
      <c r="EB78" s="305">
        <v>1064</v>
      </c>
      <c r="EC78" s="305">
        <v>1079</v>
      </c>
      <c r="ED78" s="305">
        <v>1091</v>
      </c>
      <c r="EE78" s="305">
        <v>1093</v>
      </c>
      <c r="EF78" s="201">
        <v>1022</v>
      </c>
      <c r="EG78" s="201">
        <v>1004</v>
      </c>
      <c r="EH78" s="201">
        <v>1024</v>
      </c>
      <c r="EI78" s="201">
        <v>1055</v>
      </c>
      <c r="EJ78" s="201">
        <v>1085</v>
      </c>
      <c r="EK78" s="201">
        <v>1072</v>
      </c>
      <c r="EL78" s="201">
        <v>1060</v>
      </c>
      <c r="EM78" s="201">
        <v>1062</v>
      </c>
      <c r="EN78" s="201">
        <v>1096</v>
      </c>
      <c r="EO78" s="201">
        <v>1092</v>
      </c>
      <c r="EP78" s="201">
        <v>1115</v>
      </c>
      <c r="EQ78" s="201">
        <v>1121</v>
      </c>
      <c r="ER78" s="201">
        <v>1040</v>
      </c>
      <c r="ES78" s="201">
        <v>1015</v>
      </c>
      <c r="ET78" s="201">
        <v>1024</v>
      </c>
      <c r="EU78" s="201">
        <v>1052</v>
      </c>
      <c r="EV78" s="201">
        <v>1030</v>
      </c>
      <c r="EW78" s="201">
        <v>1042</v>
      </c>
      <c r="EX78" s="315">
        <v>12</v>
      </c>
      <c r="EY78" s="316">
        <v>101.165048543689</v>
      </c>
      <c r="EZ78" s="315">
        <v>-79</v>
      </c>
      <c r="FA78" s="316">
        <v>92.952720785013398</v>
      </c>
    </row>
    <row r="79" spans="1:157" ht="15" outlineLevel="2">
      <c r="A79" s="335">
        <v>887</v>
      </c>
      <c r="B79" s="336" t="s">
        <v>536</v>
      </c>
      <c r="C79" s="335" t="s">
        <v>480</v>
      </c>
      <c r="D79" s="305">
        <v>12247</v>
      </c>
      <c r="E79" s="305">
        <v>12416</v>
      </c>
      <c r="F79" s="305">
        <v>12475</v>
      </c>
      <c r="G79" s="305">
        <v>12529</v>
      </c>
      <c r="H79" s="305">
        <v>12682</v>
      </c>
      <c r="I79" s="305">
        <v>12898</v>
      </c>
      <c r="J79" s="305">
        <v>12847</v>
      </c>
      <c r="K79" s="305">
        <v>13017</v>
      </c>
      <c r="L79" s="305">
        <v>13013</v>
      </c>
      <c r="M79" s="305">
        <v>13118</v>
      </c>
      <c r="N79" s="305">
        <v>13163</v>
      </c>
      <c r="O79" s="305">
        <v>13207</v>
      </c>
      <c r="P79" s="305">
        <v>12796</v>
      </c>
      <c r="Q79" s="305">
        <v>12414</v>
      </c>
      <c r="R79" s="305">
        <v>12869</v>
      </c>
      <c r="S79" s="305">
        <v>12804</v>
      </c>
      <c r="T79" s="305">
        <v>12682</v>
      </c>
      <c r="U79" s="305">
        <v>13252</v>
      </c>
      <c r="V79" s="305">
        <v>13152</v>
      </c>
      <c r="W79" s="305">
        <v>13624</v>
      </c>
      <c r="X79" s="305">
        <v>13819</v>
      </c>
      <c r="Y79" s="305">
        <v>14105</v>
      </c>
      <c r="Z79" s="305">
        <v>13985</v>
      </c>
      <c r="AA79" s="305">
        <v>13709</v>
      </c>
      <c r="AB79" s="305">
        <v>13109</v>
      </c>
      <c r="AC79" s="305">
        <v>12839</v>
      </c>
      <c r="AD79" s="305">
        <v>13008</v>
      </c>
      <c r="AE79" s="305">
        <v>13099</v>
      </c>
      <c r="AF79" s="305">
        <v>13173</v>
      </c>
      <c r="AG79" s="305">
        <v>13335</v>
      </c>
      <c r="AH79" s="305">
        <v>13790</v>
      </c>
      <c r="AI79" s="305">
        <v>13950</v>
      </c>
      <c r="AJ79" s="305">
        <v>14253</v>
      </c>
      <c r="AK79" s="305">
        <v>14292</v>
      </c>
      <c r="AL79" s="305">
        <v>14018</v>
      </c>
      <c r="AM79" s="305">
        <v>14026</v>
      </c>
      <c r="AN79" s="305">
        <v>13859</v>
      </c>
      <c r="AO79" s="305">
        <v>13601</v>
      </c>
      <c r="AP79" s="305">
        <v>13862</v>
      </c>
      <c r="AQ79" s="305">
        <v>14240</v>
      </c>
      <c r="AR79" s="305">
        <v>14341</v>
      </c>
      <c r="AS79" s="305">
        <v>14819</v>
      </c>
      <c r="AT79" s="305">
        <v>14875</v>
      </c>
      <c r="AU79" s="305">
        <v>14923</v>
      </c>
      <c r="AV79" s="305">
        <v>15058</v>
      </c>
      <c r="AW79" s="305">
        <v>15340</v>
      </c>
      <c r="AX79" s="305">
        <v>15380</v>
      </c>
      <c r="AY79" s="305">
        <v>15435</v>
      </c>
      <c r="AZ79" s="305">
        <v>15284</v>
      </c>
      <c r="BA79" s="305">
        <v>15237</v>
      </c>
      <c r="BB79" s="305">
        <v>15442</v>
      </c>
      <c r="BC79" s="305">
        <v>15317</v>
      </c>
      <c r="BD79" s="305">
        <v>15383</v>
      </c>
      <c r="BE79" s="305">
        <v>15542</v>
      </c>
      <c r="BF79" s="305">
        <v>15562</v>
      </c>
      <c r="BG79" s="305">
        <v>15578</v>
      </c>
      <c r="BH79" s="305">
        <v>15570</v>
      </c>
      <c r="BI79" s="305">
        <v>15461</v>
      </c>
      <c r="BJ79" s="305">
        <v>15287</v>
      </c>
      <c r="BK79" s="305">
        <v>15341</v>
      </c>
      <c r="BL79" s="201">
        <v>15051</v>
      </c>
      <c r="BM79" s="201">
        <v>14903</v>
      </c>
      <c r="BN79" s="201">
        <v>15030</v>
      </c>
      <c r="BO79" s="201">
        <v>15117</v>
      </c>
      <c r="BP79" s="201">
        <v>15077</v>
      </c>
      <c r="BQ79" s="201">
        <v>15263</v>
      </c>
      <c r="BR79" s="201">
        <v>15120</v>
      </c>
      <c r="BS79" s="201">
        <v>15059</v>
      </c>
      <c r="BT79" s="201">
        <v>15119</v>
      </c>
      <c r="BU79" s="201">
        <v>15065</v>
      </c>
      <c r="BV79" s="201">
        <v>15023</v>
      </c>
      <c r="BW79" s="201">
        <v>14908</v>
      </c>
      <c r="BX79" s="305">
        <v>14684</v>
      </c>
      <c r="BY79" s="305">
        <v>14753</v>
      </c>
      <c r="BZ79" s="305">
        <v>14902</v>
      </c>
      <c r="CA79" s="305">
        <v>15095</v>
      </c>
      <c r="CB79" s="305">
        <v>15162</v>
      </c>
      <c r="CC79" s="305">
        <v>15202</v>
      </c>
      <c r="CD79" s="305">
        <v>15294</v>
      </c>
      <c r="CE79" s="305">
        <v>15451</v>
      </c>
      <c r="CF79" s="305">
        <v>15419</v>
      </c>
      <c r="CG79" s="305">
        <v>15473</v>
      </c>
      <c r="CH79" s="305">
        <v>15450</v>
      </c>
      <c r="CI79" s="305">
        <v>15439</v>
      </c>
      <c r="CJ79" s="201">
        <v>15223</v>
      </c>
      <c r="CK79" s="201">
        <v>15042</v>
      </c>
      <c r="CL79" s="201">
        <v>15067</v>
      </c>
      <c r="CM79" s="201">
        <v>14959</v>
      </c>
      <c r="CN79" s="201">
        <v>14856</v>
      </c>
      <c r="CO79" s="201">
        <v>14880</v>
      </c>
      <c r="CP79" s="201">
        <v>15026</v>
      </c>
      <c r="CQ79" s="201">
        <v>15353</v>
      </c>
      <c r="CR79" s="201">
        <v>15511</v>
      </c>
      <c r="CS79" s="201">
        <v>15741</v>
      </c>
      <c r="CT79" s="201">
        <v>15959</v>
      </c>
      <c r="CU79" s="201">
        <v>16049</v>
      </c>
      <c r="CV79" s="305">
        <v>16020</v>
      </c>
      <c r="CW79" s="305">
        <v>16140</v>
      </c>
      <c r="CX79" s="305">
        <v>16402</v>
      </c>
      <c r="CY79" s="305">
        <v>16658</v>
      </c>
      <c r="CZ79" s="305">
        <v>16758</v>
      </c>
      <c r="DA79" s="305">
        <v>16914</v>
      </c>
      <c r="DB79" s="305">
        <v>16984</v>
      </c>
      <c r="DC79" s="305">
        <v>17101</v>
      </c>
      <c r="DD79" s="305">
        <v>16745</v>
      </c>
      <c r="DE79" s="305">
        <v>16844</v>
      </c>
      <c r="DF79" s="305">
        <v>16890</v>
      </c>
      <c r="DG79" s="305">
        <v>16928</v>
      </c>
      <c r="DH79" s="201">
        <v>16874</v>
      </c>
      <c r="DI79" s="201">
        <v>16827</v>
      </c>
      <c r="DJ79" s="201">
        <v>16630</v>
      </c>
      <c r="DK79" s="201">
        <v>16773</v>
      </c>
      <c r="DL79" s="201">
        <v>16731</v>
      </c>
      <c r="DM79" s="201">
        <v>16867</v>
      </c>
      <c r="DN79" s="201">
        <v>16063</v>
      </c>
      <c r="DO79" s="201">
        <v>16102</v>
      </c>
      <c r="DP79" s="201">
        <v>16253</v>
      </c>
      <c r="DQ79" s="201">
        <v>16315</v>
      </c>
      <c r="DR79" s="201">
        <v>16335</v>
      </c>
      <c r="DS79" s="201">
        <v>16146</v>
      </c>
      <c r="DT79" s="305">
        <v>15814</v>
      </c>
      <c r="DU79" s="305">
        <v>15629</v>
      </c>
      <c r="DV79" s="305">
        <v>15916</v>
      </c>
      <c r="DW79" s="305">
        <v>15975</v>
      </c>
      <c r="DX79" s="305">
        <v>15935</v>
      </c>
      <c r="DY79" s="305">
        <v>15988</v>
      </c>
      <c r="DZ79" s="305">
        <v>15936</v>
      </c>
      <c r="EA79" s="305">
        <v>16018</v>
      </c>
      <c r="EB79" s="305">
        <v>15985</v>
      </c>
      <c r="EC79" s="305">
        <v>15981</v>
      </c>
      <c r="ED79" s="305">
        <v>16015</v>
      </c>
      <c r="EE79" s="305">
        <v>15927</v>
      </c>
      <c r="EF79" s="201">
        <v>15598</v>
      </c>
      <c r="EG79" s="201">
        <v>15411</v>
      </c>
      <c r="EH79" s="201">
        <v>15419</v>
      </c>
      <c r="EI79" s="201">
        <v>15623</v>
      </c>
      <c r="EJ79" s="201">
        <v>15915</v>
      </c>
      <c r="EK79" s="201">
        <v>15877</v>
      </c>
      <c r="EL79" s="201">
        <v>15877</v>
      </c>
      <c r="EM79" s="201">
        <v>15961</v>
      </c>
      <c r="EN79" s="201">
        <v>15996</v>
      </c>
      <c r="EO79" s="201">
        <v>15998</v>
      </c>
      <c r="EP79" s="201">
        <v>16077</v>
      </c>
      <c r="EQ79" s="201">
        <v>16074</v>
      </c>
      <c r="ER79" s="201">
        <v>15673</v>
      </c>
      <c r="ES79" s="201">
        <v>15788</v>
      </c>
      <c r="ET79" s="201">
        <v>15939</v>
      </c>
      <c r="EU79" s="201">
        <v>15929</v>
      </c>
      <c r="EV79" s="201">
        <v>15920</v>
      </c>
      <c r="EW79" s="201">
        <v>16002</v>
      </c>
      <c r="EX79" s="315">
        <v>82</v>
      </c>
      <c r="EY79" s="316">
        <v>100.515075376884</v>
      </c>
      <c r="EZ79" s="315">
        <v>-72</v>
      </c>
      <c r="FA79" s="316">
        <v>99.552071668533003</v>
      </c>
    </row>
    <row r="80" spans="1:157" ht="15" outlineLevel="1">
      <c r="A80" s="298" t="s">
        <v>537</v>
      </c>
      <c r="B80" s="299"/>
      <c r="C80" s="300"/>
      <c r="D80" s="301">
        <v>255743</v>
      </c>
      <c r="E80" s="301">
        <v>256001</v>
      </c>
      <c r="F80" s="301">
        <v>257430</v>
      </c>
      <c r="G80" s="301">
        <v>258403</v>
      </c>
      <c r="H80" s="301">
        <v>262196</v>
      </c>
      <c r="I80" s="301">
        <v>263410</v>
      </c>
      <c r="J80" s="301">
        <v>263726</v>
      </c>
      <c r="K80" s="301">
        <v>265497</v>
      </c>
      <c r="L80" s="301">
        <v>262282</v>
      </c>
      <c r="M80" s="301">
        <v>264452</v>
      </c>
      <c r="N80" s="301">
        <v>266963</v>
      </c>
      <c r="O80" s="301">
        <v>267536</v>
      </c>
      <c r="P80" s="301">
        <v>264413</v>
      </c>
      <c r="Q80" s="301">
        <v>242679</v>
      </c>
      <c r="R80" s="301">
        <v>267657</v>
      </c>
      <c r="S80" s="301">
        <v>270549</v>
      </c>
      <c r="T80" s="301">
        <v>262196</v>
      </c>
      <c r="U80" s="301">
        <v>277058</v>
      </c>
      <c r="V80" s="301">
        <v>276434</v>
      </c>
      <c r="W80" s="301">
        <v>282173</v>
      </c>
      <c r="X80" s="301">
        <v>282983</v>
      </c>
      <c r="Y80" s="301">
        <v>287464</v>
      </c>
      <c r="Z80" s="301">
        <v>288164</v>
      </c>
      <c r="AA80" s="301">
        <v>286034</v>
      </c>
      <c r="AB80" s="301">
        <v>282664</v>
      </c>
      <c r="AC80" s="301">
        <v>282982</v>
      </c>
      <c r="AD80" s="301">
        <v>283290</v>
      </c>
      <c r="AE80" s="301">
        <v>285656</v>
      </c>
      <c r="AF80" s="301">
        <v>286928</v>
      </c>
      <c r="AG80" s="301">
        <v>289257</v>
      </c>
      <c r="AH80" s="301">
        <v>295521</v>
      </c>
      <c r="AI80" s="301">
        <v>297898</v>
      </c>
      <c r="AJ80" s="301">
        <v>301303</v>
      </c>
      <c r="AK80" s="301">
        <v>303099</v>
      </c>
      <c r="AL80" s="301">
        <v>301045</v>
      </c>
      <c r="AM80" s="301">
        <v>302792</v>
      </c>
      <c r="AN80" s="301">
        <v>299834</v>
      </c>
      <c r="AO80" s="301">
        <v>298731</v>
      </c>
      <c r="AP80" s="301">
        <v>302254</v>
      </c>
      <c r="AQ80" s="301">
        <v>306744</v>
      </c>
      <c r="AR80" s="301">
        <v>309607</v>
      </c>
      <c r="AS80" s="301">
        <v>329778</v>
      </c>
      <c r="AT80" s="301">
        <v>341451</v>
      </c>
      <c r="AU80" s="301">
        <v>320534</v>
      </c>
      <c r="AV80" s="301">
        <v>323065</v>
      </c>
      <c r="AW80" s="301">
        <v>324367</v>
      </c>
      <c r="AX80" s="301">
        <v>324233</v>
      </c>
      <c r="AY80" s="301">
        <v>325080</v>
      </c>
      <c r="AZ80" s="301">
        <v>321254</v>
      </c>
      <c r="BA80" s="301">
        <v>319164</v>
      </c>
      <c r="BB80" s="301">
        <v>325383</v>
      </c>
      <c r="BC80" s="301">
        <v>324751</v>
      </c>
      <c r="BD80" s="301">
        <v>323335</v>
      </c>
      <c r="BE80" s="301">
        <v>325374</v>
      </c>
      <c r="BF80" s="301">
        <v>326446</v>
      </c>
      <c r="BG80" s="301">
        <v>329908</v>
      </c>
      <c r="BH80" s="301">
        <v>330623</v>
      </c>
      <c r="BI80" s="301">
        <v>331690</v>
      </c>
      <c r="BJ80" s="301">
        <v>332007</v>
      </c>
      <c r="BK80" s="301">
        <v>333154</v>
      </c>
      <c r="BL80" s="301">
        <v>331480</v>
      </c>
      <c r="BM80" s="301">
        <v>332193</v>
      </c>
      <c r="BN80" s="301">
        <v>335349</v>
      </c>
      <c r="BO80" s="301">
        <v>336622</v>
      </c>
      <c r="BP80" s="301">
        <v>337922</v>
      </c>
      <c r="BQ80" s="301">
        <v>339144</v>
      </c>
      <c r="BR80" s="301">
        <v>339429</v>
      </c>
      <c r="BS80" s="301">
        <v>341779</v>
      </c>
      <c r="BT80" s="301">
        <v>344471</v>
      </c>
      <c r="BU80" s="301">
        <v>346101</v>
      </c>
      <c r="BV80" s="301">
        <v>347460</v>
      </c>
      <c r="BW80" s="301">
        <v>342522</v>
      </c>
      <c r="BX80" s="301">
        <v>340503</v>
      </c>
      <c r="BY80" s="301">
        <v>341430</v>
      </c>
      <c r="BZ80" s="301">
        <v>345824</v>
      </c>
      <c r="CA80" s="301">
        <v>349544</v>
      </c>
      <c r="CB80" s="301">
        <v>353397</v>
      </c>
      <c r="CC80" s="301">
        <v>355343</v>
      </c>
      <c r="CD80" s="301">
        <v>356817</v>
      </c>
      <c r="CE80" s="301">
        <v>360058</v>
      </c>
      <c r="CF80" s="301">
        <v>360494</v>
      </c>
      <c r="CG80" s="301">
        <v>363276</v>
      </c>
      <c r="CH80" s="301">
        <v>365044</v>
      </c>
      <c r="CI80" s="301">
        <v>364827</v>
      </c>
      <c r="CJ80" s="301">
        <v>361482</v>
      </c>
      <c r="CK80" s="301">
        <v>361750</v>
      </c>
      <c r="CL80" s="301">
        <v>362983</v>
      </c>
      <c r="CM80" s="301">
        <v>357868</v>
      </c>
      <c r="CN80" s="301">
        <v>352059</v>
      </c>
      <c r="CO80" s="301">
        <v>351583</v>
      </c>
      <c r="CP80" s="301">
        <v>356805</v>
      </c>
      <c r="CQ80" s="301">
        <v>365738</v>
      </c>
      <c r="CR80" s="301">
        <v>369450</v>
      </c>
      <c r="CS80" s="301">
        <v>373281</v>
      </c>
      <c r="CT80" s="301">
        <v>377574</v>
      </c>
      <c r="CU80" s="301">
        <v>380776</v>
      </c>
      <c r="CV80" s="301">
        <v>381481</v>
      </c>
      <c r="CW80" s="301">
        <v>386731</v>
      </c>
      <c r="CX80" s="301">
        <v>391376</v>
      </c>
      <c r="CY80" s="301">
        <v>395779</v>
      </c>
      <c r="CZ80" s="301">
        <v>399489</v>
      </c>
      <c r="DA80" s="301">
        <v>402524</v>
      </c>
      <c r="DB80" s="301">
        <v>404955</v>
      </c>
      <c r="DC80" s="301">
        <v>408233</v>
      </c>
      <c r="DD80" s="301">
        <v>405751</v>
      </c>
      <c r="DE80" s="301">
        <v>408827</v>
      </c>
      <c r="DF80" s="301">
        <v>411410</v>
      </c>
      <c r="DG80" s="301">
        <v>412856</v>
      </c>
      <c r="DH80" s="301">
        <v>413408</v>
      </c>
      <c r="DI80" s="301">
        <v>415554</v>
      </c>
      <c r="DJ80" s="301">
        <v>414325</v>
      </c>
      <c r="DK80" s="301">
        <v>417101</v>
      </c>
      <c r="DL80" s="301">
        <v>418481</v>
      </c>
      <c r="DM80" s="301">
        <v>420682</v>
      </c>
      <c r="DN80" s="301">
        <v>402374</v>
      </c>
      <c r="DO80" s="301">
        <v>405229</v>
      </c>
      <c r="DP80" s="301">
        <v>409208</v>
      </c>
      <c r="DQ80" s="301">
        <v>411380</v>
      </c>
      <c r="DR80" s="301">
        <v>413205</v>
      </c>
      <c r="DS80" s="301">
        <v>412583</v>
      </c>
      <c r="DT80" s="301">
        <v>409550</v>
      </c>
      <c r="DU80" s="301">
        <v>410974</v>
      </c>
      <c r="DV80" s="301">
        <v>415188</v>
      </c>
      <c r="DW80" s="301">
        <v>416797</v>
      </c>
      <c r="DX80" s="301">
        <v>418620</v>
      </c>
      <c r="DY80" s="301">
        <v>419823</v>
      </c>
      <c r="DZ80" s="301">
        <v>419730</v>
      </c>
      <c r="EA80" s="301">
        <v>419667</v>
      </c>
      <c r="EB80" s="301">
        <v>422135</v>
      </c>
      <c r="EC80" s="301">
        <v>423463</v>
      </c>
      <c r="ED80" s="301">
        <v>424841</v>
      </c>
      <c r="EE80" s="301">
        <v>424218</v>
      </c>
      <c r="EF80" s="301">
        <v>419476</v>
      </c>
      <c r="EG80" s="301">
        <v>420993</v>
      </c>
      <c r="EH80" s="301">
        <v>422691</v>
      </c>
      <c r="EI80" s="301">
        <v>424958</v>
      </c>
      <c r="EJ80" s="301">
        <v>427409</v>
      </c>
      <c r="EK80" s="301">
        <v>428408</v>
      </c>
      <c r="EL80" s="301">
        <v>427976</v>
      </c>
      <c r="EM80" s="301">
        <v>430802</v>
      </c>
      <c r="EN80" s="301">
        <v>431219</v>
      </c>
      <c r="EO80" s="301">
        <v>432242</v>
      </c>
      <c r="EP80" s="301">
        <v>434794</v>
      </c>
      <c r="EQ80" s="301">
        <v>434575</v>
      </c>
      <c r="ER80" s="301">
        <v>430008</v>
      </c>
      <c r="ES80" s="301">
        <v>432372</v>
      </c>
      <c r="ET80" s="301">
        <v>435774</v>
      </c>
      <c r="EU80" s="301">
        <v>436958</v>
      </c>
      <c r="EV80" s="301">
        <v>438418</v>
      </c>
      <c r="EW80" s="301">
        <v>429509</v>
      </c>
      <c r="EX80" s="315">
        <v>-8909</v>
      </c>
      <c r="EY80" s="316">
        <v>97.967921025140399</v>
      </c>
      <c r="EZ80" s="315">
        <v>-5066</v>
      </c>
      <c r="FA80" s="316">
        <v>98.834263360754804</v>
      </c>
    </row>
    <row r="81" spans="1:157" ht="15" outlineLevel="2">
      <c r="A81" s="335">
        <v>2</v>
      </c>
      <c r="B81" s="336" t="s">
        <v>537</v>
      </c>
      <c r="C81" s="335" t="s">
        <v>360</v>
      </c>
      <c r="D81" s="305">
        <v>2470</v>
      </c>
      <c r="E81" s="305">
        <v>2405</v>
      </c>
      <c r="F81" s="305">
        <v>2452</v>
      </c>
      <c r="G81" s="305">
        <v>2463</v>
      </c>
      <c r="H81" s="305">
        <v>2508</v>
      </c>
      <c r="I81" s="305">
        <v>2531</v>
      </c>
      <c r="J81" s="305">
        <v>2535</v>
      </c>
      <c r="K81" s="305">
        <v>2521</v>
      </c>
      <c r="L81" s="305">
        <v>2481</v>
      </c>
      <c r="M81" s="305">
        <v>2512</v>
      </c>
      <c r="N81" s="305">
        <v>2561</v>
      </c>
      <c r="O81" s="305">
        <v>2565</v>
      </c>
      <c r="P81" s="305">
        <v>2515</v>
      </c>
      <c r="Q81" s="305">
        <v>2295</v>
      </c>
      <c r="R81" s="305">
        <v>2438</v>
      </c>
      <c r="S81" s="305">
        <v>2444</v>
      </c>
      <c r="T81" s="305">
        <v>2508</v>
      </c>
      <c r="U81" s="305">
        <v>2498</v>
      </c>
      <c r="V81" s="305">
        <v>2486</v>
      </c>
      <c r="W81" s="305">
        <v>2612</v>
      </c>
      <c r="X81" s="305">
        <v>2559</v>
      </c>
      <c r="Y81" s="305">
        <v>2574</v>
      </c>
      <c r="Z81" s="305">
        <v>2582</v>
      </c>
      <c r="AA81" s="305">
        <v>2552</v>
      </c>
      <c r="AB81" s="305">
        <v>2493</v>
      </c>
      <c r="AC81" s="305">
        <v>2391</v>
      </c>
      <c r="AD81" s="305">
        <v>2454</v>
      </c>
      <c r="AE81" s="305">
        <v>2504</v>
      </c>
      <c r="AF81" s="305">
        <v>2498</v>
      </c>
      <c r="AG81" s="305">
        <v>2462</v>
      </c>
      <c r="AH81" s="305">
        <v>2538</v>
      </c>
      <c r="AI81" s="305">
        <v>2584</v>
      </c>
      <c r="AJ81" s="305">
        <v>2557</v>
      </c>
      <c r="AK81" s="305">
        <v>2640</v>
      </c>
      <c r="AL81" s="305">
        <v>2614</v>
      </c>
      <c r="AM81" s="305">
        <v>2655</v>
      </c>
      <c r="AN81" s="305">
        <v>3207</v>
      </c>
      <c r="AO81" s="305">
        <v>3222</v>
      </c>
      <c r="AP81" s="305">
        <v>3271</v>
      </c>
      <c r="AQ81" s="305">
        <v>3243</v>
      </c>
      <c r="AR81" s="305">
        <v>3477</v>
      </c>
      <c r="AS81" s="305">
        <v>19548</v>
      </c>
      <c r="AT81" s="305">
        <v>28941</v>
      </c>
      <c r="AU81" s="305">
        <v>6746</v>
      </c>
      <c r="AV81" s="305">
        <v>6091</v>
      </c>
      <c r="AW81" s="305">
        <v>3398</v>
      </c>
      <c r="AX81" s="305">
        <v>3406</v>
      </c>
      <c r="AY81" s="305">
        <v>3320</v>
      </c>
      <c r="AZ81" s="305">
        <v>3163</v>
      </c>
      <c r="BA81" s="305">
        <v>3083</v>
      </c>
      <c r="BB81" s="305">
        <v>3047</v>
      </c>
      <c r="BC81" s="305">
        <v>2980</v>
      </c>
      <c r="BD81" s="305">
        <v>3081</v>
      </c>
      <c r="BE81" s="305">
        <v>3058</v>
      </c>
      <c r="BF81" s="305">
        <v>3019</v>
      </c>
      <c r="BG81" s="305">
        <v>3640</v>
      </c>
      <c r="BH81" s="305">
        <v>3356</v>
      </c>
      <c r="BI81" s="305">
        <v>3348</v>
      </c>
      <c r="BJ81" s="305">
        <v>3296</v>
      </c>
      <c r="BK81" s="305">
        <v>3351</v>
      </c>
      <c r="BL81" s="201">
        <v>3446</v>
      </c>
      <c r="BM81" s="201">
        <v>3147</v>
      </c>
      <c r="BN81" s="201">
        <v>2584</v>
      </c>
      <c r="BO81" s="201">
        <v>2440</v>
      </c>
      <c r="BP81" s="201">
        <v>2429</v>
      </c>
      <c r="BQ81" s="201">
        <v>2453</v>
      </c>
      <c r="BR81" s="201">
        <v>2458</v>
      </c>
      <c r="BS81" s="201">
        <v>2492</v>
      </c>
      <c r="BT81" s="201">
        <v>2501</v>
      </c>
      <c r="BU81" s="201">
        <v>2508</v>
      </c>
      <c r="BV81" s="201">
        <v>2522</v>
      </c>
      <c r="BW81" s="201">
        <v>2464</v>
      </c>
      <c r="BX81" s="305">
        <v>2372</v>
      </c>
      <c r="BY81" s="305">
        <v>2384</v>
      </c>
      <c r="BZ81" s="305">
        <v>2439</v>
      </c>
      <c r="CA81" s="305">
        <v>2432</v>
      </c>
      <c r="CB81" s="305">
        <v>2445</v>
      </c>
      <c r="CC81" s="305">
        <v>2650</v>
      </c>
      <c r="CD81" s="305">
        <v>2642</v>
      </c>
      <c r="CE81" s="305">
        <v>2655</v>
      </c>
      <c r="CF81" s="305">
        <v>2619</v>
      </c>
      <c r="CG81" s="305">
        <v>2620</v>
      </c>
      <c r="CH81" s="305">
        <v>2631</v>
      </c>
      <c r="CI81" s="305">
        <v>2611</v>
      </c>
      <c r="CJ81" s="201">
        <v>2575</v>
      </c>
      <c r="CK81" s="201">
        <v>2566</v>
      </c>
      <c r="CL81" s="201">
        <v>2623</v>
      </c>
      <c r="CM81" s="201">
        <v>2588</v>
      </c>
      <c r="CN81" s="201">
        <v>2525</v>
      </c>
      <c r="CO81" s="201">
        <v>2530</v>
      </c>
      <c r="CP81" s="201">
        <v>2539</v>
      </c>
      <c r="CQ81" s="201">
        <v>2590</v>
      </c>
      <c r="CR81" s="201">
        <v>2591</v>
      </c>
      <c r="CS81" s="201">
        <v>2570</v>
      </c>
      <c r="CT81" s="201">
        <v>2657</v>
      </c>
      <c r="CU81" s="201">
        <v>2673</v>
      </c>
      <c r="CV81" s="305">
        <v>2641</v>
      </c>
      <c r="CW81" s="305">
        <v>2670</v>
      </c>
      <c r="CX81" s="305">
        <v>2731</v>
      </c>
      <c r="CY81" s="305">
        <v>2768</v>
      </c>
      <c r="CZ81" s="305">
        <v>2826</v>
      </c>
      <c r="DA81" s="305">
        <v>2817</v>
      </c>
      <c r="DB81" s="305">
        <v>2765</v>
      </c>
      <c r="DC81" s="305">
        <v>2793</v>
      </c>
      <c r="DD81" s="305">
        <v>2808</v>
      </c>
      <c r="DE81" s="305">
        <v>2829</v>
      </c>
      <c r="DF81" s="305">
        <v>2825</v>
      </c>
      <c r="DG81" s="305">
        <v>2873</v>
      </c>
      <c r="DH81" s="201">
        <v>2896</v>
      </c>
      <c r="DI81" s="201">
        <v>2918</v>
      </c>
      <c r="DJ81" s="201">
        <v>2946</v>
      </c>
      <c r="DK81" s="201">
        <v>3009</v>
      </c>
      <c r="DL81" s="201">
        <v>3021</v>
      </c>
      <c r="DM81" s="201">
        <v>3032</v>
      </c>
      <c r="DN81" s="201">
        <v>2867</v>
      </c>
      <c r="DO81" s="201">
        <v>2868</v>
      </c>
      <c r="DP81" s="201">
        <v>2926</v>
      </c>
      <c r="DQ81" s="201">
        <v>2882</v>
      </c>
      <c r="DR81" s="201">
        <v>2912</v>
      </c>
      <c r="DS81" s="201">
        <v>2958</v>
      </c>
      <c r="DT81" s="305">
        <v>2933</v>
      </c>
      <c r="DU81" s="305">
        <v>2890</v>
      </c>
      <c r="DV81" s="305">
        <v>2979</v>
      </c>
      <c r="DW81" s="305">
        <v>3041</v>
      </c>
      <c r="DX81" s="305">
        <v>3067</v>
      </c>
      <c r="DY81" s="305">
        <v>3041</v>
      </c>
      <c r="DZ81" s="305">
        <v>3084</v>
      </c>
      <c r="EA81" s="305">
        <v>3075</v>
      </c>
      <c r="EB81" s="305">
        <v>3115</v>
      </c>
      <c r="EC81" s="305">
        <v>3116</v>
      </c>
      <c r="ED81" s="305">
        <v>3092</v>
      </c>
      <c r="EE81" s="305">
        <v>3105</v>
      </c>
      <c r="EF81" s="201">
        <v>3026</v>
      </c>
      <c r="EG81" s="201">
        <v>3055</v>
      </c>
      <c r="EH81" s="201">
        <v>3108</v>
      </c>
      <c r="EI81" s="201">
        <v>3221</v>
      </c>
      <c r="EJ81" s="201">
        <v>3247</v>
      </c>
      <c r="EK81" s="201">
        <v>3195</v>
      </c>
      <c r="EL81" s="201">
        <v>3166</v>
      </c>
      <c r="EM81" s="201">
        <v>3243</v>
      </c>
      <c r="EN81" s="201">
        <v>3292</v>
      </c>
      <c r="EO81" s="201">
        <v>3330</v>
      </c>
      <c r="EP81" s="201">
        <v>3293</v>
      </c>
      <c r="EQ81" s="201">
        <v>3249</v>
      </c>
      <c r="ER81" s="201">
        <v>3126</v>
      </c>
      <c r="ES81" s="201">
        <v>3281</v>
      </c>
      <c r="ET81" s="201">
        <v>3351</v>
      </c>
      <c r="EU81" s="201">
        <v>3436</v>
      </c>
      <c r="EV81" s="201">
        <v>3350</v>
      </c>
      <c r="EW81" s="201">
        <v>3448</v>
      </c>
      <c r="EX81" s="315">
        <v>98</v>
      </c>
      <c r="EY81" s="316">
        <v>102.925373134328</v>
      </c>
      <c r="EZ81" s="315">
        <v>199</v>
      </c>
      <c r="FA81" s="316">
        <v>106.12496152662401</v>
      </c>
    </row>
    <row r="82" spans="1:157" ht="15" outlineLevel="2">
      <c r="A82" s="335">
        <v>21</v>
      </c>
      <c r="B82" s="336" t="s">
        <v>537</v>
      </c>
      <c r="C82" s="335" t="s">
        <v>588</v>
      </c>
      <c r="D82" s="305">
        <v>720</v>
      </c>
      <c r="E82" s="305">
        <v>623</v>
      </c>
      <c r="F82" s="305">
        <v>645</v>
      </c>
      <c r="G82" s="305">
        <v>618</v>
      </c>
      <c r="H82" s="305">
        <v>592</v>
      </c>
      <c r="I82" s="305">
        <v>590</v>
      </c>
      <c r="J82" s="305">
        <v>576</v>
      </c>
      <c r="K82" s="305">
        <v>575</v>
      </c>
      <c r="L82" s="305">
        <v>560</v>
      </c>
      <c r="M82" s="305">
        <v>575</v>
      </c>
      <c r="N82" s="305">
        <v>600</v>
      </c>
      <c r="O82" s="305">
        <v>624</v>
      </c>
      <c r="P82" s="305">
        <v>624</v>
      </c>
      <c r="Q82" s="305">
        <v>636</v>
      </c>
      <c r="R82" s="305">
        <v>699</v>
      </c>
      <c r="S82" s="305">
        <v>675</v>
      </c>
      <c r="T82" s="305">
        <v>592</v>
      </c>
      <c r="U82" s="305">
        <v>632</v>
      </c>
      <c r="V82" s="305">
        <v>639</v>
      </c>
      <c r="W82" s="305">
        <v>649</v>
      </c>
      <c r="X82" s="305">
        <v>666</v>
      </c>
      <c r="Y82" s="305">
        <v>689</v>
      </c>
      <c r="Z82" s="305">
        <v>689</v>
      </c>
      <c r="AA82" s="305">
        <v>663</v>
      </c>
      <c r="AB82" s="305">
        <v>634</v>
      </c>
      <c r="AC82" s="305">
        <v>624</v>
      </c>
      <c r="AD82" s="305">
        <v>625</v>
      </c>
      <c r="AE82" s="305">
        <v>644</v>
      </c>
      <c r="AF82" s="305">
        <v>633</v>
      </c>
      <c r="AG82" s="305">
        <v>662</v>
      </c>
      <c r="AH82" s="305">
        <v>747</v>
      </c>
      <c r="AI82" s="305">
        <v>775</v>
      </c>
      <c r="AJ82" s="305">
        <v>791</v>
      </c>
      <c r="AK82" s="305">
        <v>795</v>
      </c>
      <c r="AL82" s="305">
        <v>737</v>
      </c>
      <c r="AM82" s="305">
        <v>747</v>
      </c>
      <c r="AN82" s="305">
        <v>708</v>
      </c>
      <c r="AO82" s="305">
        <v>584</v>
      </c>
      <c r="AP82" s="305">
        <v>615</v>
      </c>
      <c r="AQ82" s="305">
        <v>626</v>
      </c>
      <c r="AR82" s="305">
        <v>668</v>
      </c>
      <c r="AS82" s="305">
        <v>678</v>
      </c>
      <c r="AT82" s="305">
        <v>686</v>
      </c>
      <c r="AU82" s="305">
        <v>678</v>
      </c>
      <c r="AV82" s="305">
        <v>654</v>
      </c>
      <c r="AW82" s="305">
        <v>654</v>
      </c>
      <c r="AX82" s="305">
        <v>645</v>
      </c>
      <c r="AY82" s="305">
        <v>649</v>
      </c>
      <c r="AZ82" s="305">
        <v>624</v>
      </c>
      <c r="BA82" s="305">
        <v>611</v>
      </c>
      <c r="BB82" s="305">
        <v>621</v>
      </c>
      <c r="BC82" s="305">
        <v>567</v>
      </c>
      <c r="BD82" s="305">
        <v>579</v>
      </c>
      <c r="BE82" s="305">
        <v>558</v>
      </c>
      <c r="BF82" s="305">
        <v>560</v>
      </c>
      <c r="BG82" s="305">
        <v>571</v>
      </c>
      <c r="BH82" s="305">
        <v>556</v>
      </c>
      <c r="BI82" s="305">
        <v>551</v>
      </c>
      <c r="BJ82" s="305">
        <v>534</v>
      </c>
      <c r="BK82" s="305">
        <v>561</v>
      </c>
      <c r="BL82" s="201">
        <v>561</v>
      </c>
      <c r="BM82" s="201">
        <v>537</v>
      </c>
      <c r="BN82" s="201">
        <v>528</v>
      </c>
      <c r="BO82" s="201">
        <v>527</v>
      </c>
      <c r="BP82" s="201">
        <v>523</v>
      </c>
      <c r="BQ82" s="201">
        <v>534</v>
      </c>
      <c r="BR82" s="201">
        <v>539</v>
      </c>
      <c r="BS82" s="201">
        <v>535</v>
      </c>
      <c r="BT82" s="201">
        <v>523</v>
      </c>
      <c r="BU82" s="201">
        <v>515</v>
      </c>
      <c r="BV82" s="201">
        <v>523</v>
      </c>
      <c r="BW82" s="201">
        <v>517</v>
      </c>
      <c r="BX82" s="305">
        <v>494</v>
      </c>
      <c r="BY82" s="305">
        <v>487</v>
      </c>
      <c r="BZ82" s="305">
        <v>530</v>
      </c>
      <c r="CA82" s="305">
        <v>510</v>
      </c>
      <c r="CB82" s="305">
        <v>498</v>
      </c>
      <c r="CC82" s="305">
        <v>505</v>
      </c>
      <c r="CD82" s="305">
        <v>518</v>
      </c>
      <c r="CE82" s="305">
        <v>564</v>
      </c>
      <c r="CF82" s="305">
        <v>587</v>
      </c>
      <c r="CG82" s="305">
        <v>589</v>
      </c>
      <c r="CH82" s="305">
        <v>594</v>
      </c>
      <c r="CI82" s="305">
        <v>562</v>
      </c>
      <c r="CJ82" s="201">
        <v>502</v>
      </c>
      <c r="CK82" s="201">
        <v>489</v>
      </c>
      <c r="CL82" s="201">
        <v>483</v>
      </c>
      <c r="CM82" s="201">
        <v>501</v>
      </c>
      <c r="CN82" s="201">
        <v>488</v>
      </c>
      <c r="CO82" s="201">
        <v>476</v>
      </c>
      <c r="CP82" s="201">
        <v>478</v>
      </c>
      <c r="CQ82" s="201">
        <v>499</v>
      </c>
      <c r="CR82" s="201">
        <v>511</v>
      </c>
      <c r="CS82" s="201">
        <v>491</v>
      </c>
      <c r="CT82" s="201">
        <v>502</v>
      </c>
      <c r="CU82" s="201">
        <v>496</v>
      </c>
      <c r="CV82" s="305">
        <v>476</v>
      </c>
      <c r="CW82" s="305">
        <v>476</v>
      </c>
      <c r="CX82" s="305">
        <v>490</v>
      </c>
      <c r="CY82" s="305">
        <v>512</v>
      </c>
      <c r="CZ82" s="305">
        <v>531</v>
      </c>
      <c r="DA82" s="305">
        <v>526</v>
      </c>
      <c r="DB82" s="305">
        <v>518</v>
      </c>
      <c r="DC82" s="305">
        <v>527</v>
      </c>
      <c r="DD82" s="305">
        <v>518</v>
      </c>
      <c r="DE82" s="305">
        <v>541</v>
      </c>
      <c r="DF82" s="305">
        <v>529</v>
      </c>
      <c r="DG82" s="305">
        <v>526</v>
      </c>
      <c r="DH82" s="201">
        <v>508</v>
      </c>
      <c r="DI82" s="201">
        <v>529</v>
      </c>
      <c r="DJ82" s="201">
        <v>533</v>
      </c>
      <c r="DK82" s="201">
        <v>540</v>
      </c>
      <c r="DL82" s="201">
        <v>556</v>
      </c>
      <c r="DM82" s="201">
        <v>580</v>
      </c>
      <c r="DN82" s="201">
        <v>522</v>
      </c>
      <c r="DO82" s="201">
        <v>523</v>
      </c>
      <c r="DP82" s="201">
        <v>512</v>
      </c>
      <c r="DQ82" s="201">
        <v>492</v>
      </c>
      <c r="DR82" s="201">
        <v>485</v>
      </c>
      <c r="DS82" s="201">
        <v>498</v>
      </c>
      <c r="DT82" s="305">
        <v>463</v>
      </c>
      <c r="DU82" s="305">
        <v>495</v>
      </c>
      <c r="DV82" s="305">
        <v>514</v>
      </c>
      <c r="DW82" s="305">
        <v>534</v>
      </c>
      <c r="DX82" s="305">
        <v>541</v>
      </c>
      <c r="DY82" s="305">
        <v>548</v>
      </c>
      <c r="DZ82" s="305">
        <v>529</v>
      </c>
      <c r="EA82" s="305">
        <v>521</v>
      </c>
      <c r="EB82" s="305">
        <v>546</v>
      </c>
      <c r="EC82" s="305">
        <v>548</v>
      </c>
      <c r="ED82" s="305">
        <v>545</v>
      </c>
      <c r="EE82" s="305">
        <v>522</v>
      </c>
      <c r="EF82" s="201">
        <v>469</v>
      </c>
      <c r="EG82" s="201">
        <v>449</v>
      </c>
      <c r="EH82" s="201">
        <v>471</v>
      </c>
      <c r="EI82" s="201">
        <v>487</v>
      </c>
      <c r="EJ82" s="201">
        <v>494</v>
      </c>
      <c r="EK82" s="201">
        <v>498</v>
      </c>
      <c r="EL82" s="201">
        <v>494</v>
      </c>
      <c r="EM82" s="201">
        <v>514</v>
      </c>
      <c r="EN82" s="201">
        <v>534</v>
      </c>
      <c r="EO82" s="201">
        <v>563</v>
      </c>
      <c r="EP82" s="201">
        <v>574</v>
      </c>
      <c r="EQ82" s="201">
        <v>584</v>
      </c>
      <c r="ER82" s="201">
        <v>512</v>
      </c>
      <c r="ES82" s="201">
        <v>505</v>
      </c>
      <c r="ET82" s="201">
        <v>551</v>
      </c>
      <c r="EU82" s="201">
        <v>543</v>
      </c>
      <c r="EV82" s="201">
        <v>559</v>
      </c>
      <c r="EW82" s="201">
        <v>558</v>
      </c>
      <c r="EX82" s="315">
        <v>-1</v>
      </c>
      <c r="EY82" s="316">
        <v>99.821109123434695</v>
      </c>
      <c r="EZ82" s="315">
        <v>-26</v>
      </c>
      <c r="FA82" s="316">
        <v>95.547945205479493</v>
      </c>
    </row>
    <row r="83" spans="1:157" ht="15" outlineLevel="2">
      <c r="A83" s="335">
        <v>55</v>
      </c>
      <c r="B83" s="336" t="s">
        <v>537</v>
      </c>
      <c r="C83" s="335" t="s">
        <v>373</v>
      </c>
      <c r="D83" s="305">
        <v>575</v>
      </c>
      <c r="E83" s="305">
        <v>507</v>
      </c>
      <c r="F83" s="305">
        <v>531</v>
      </c>
      <c r="G83" s="305">
        <v>550</v>
      </c>
      <c r="H83" s="305">
        <v>545</v>
      </c>
      <c r="I83" s="305">
        <v>533</v>
      </c>
      <c r="J83" s="305">
        <v>535</v>
      </c>
      <c r="K83" s="305">
        <v>524</v>
      </c>
      <c r="L83" s="305">
        <v>512</v>
      </c>
      <c r="M83" s="305">
        <v>546</v>
      </c>
      <c r="N83" s="305">
        <v>566</v>
      </c>
      <c r="O83" s="305">
        <v>590</v>
      </c>
      <c r="P83" s="305">
        <v>560</v>
      </c>
      <c r="Q83" s="305">
        <v>494</v>
      </c>
      <c r="R83" s="305">
        <v>609</v>
      </c>
      <c r="S83" s="305">
        <v>600</v>
      </c>
      <c r="T83" s="305">
        <v>545</v>
      </c>
      <c r="U83" s="305">
        <v>630</v>
      </c>
      <c r="V83" s="305">
        <v>620</v>
      </c>
      <c r="W83" s="305">
        <v>663</v>
      </c>
      <c r="X83" s="305">
        <v>704</v>
      </c>
      <c r="Y83" s="305">
        <v>788</v>
      </c>
      <c r="Z83" s="305">
        <v>738</v>
      </c>
      <c r="AA83" s="305">
        <v>730</v>
      </c>
      <c r="AB83" s="305">
        <v>623</v>
      </c>
      <c r="AC83" s="305">
        <v>559</v>
      </c>
      <c r="AD83" s="305">
        <v>558</v>
      </c>
      <c r="AE83" s="305">
        <v>588</v>
      </c>
      <c r="AF83" s="305">
        <v>589</v>
      </c>
      <c r="AG83" s="305">
        <v>648</v>
      </c>
      <c r="AH83" s="305">
        <v>681</v>
      </c>
      <c r="AI83" s="305">
        <v>697</v>
      </c>
      <c r="AJ83" s="305">
        <v>687</v>
      </c>
      <c r="AK83" s="305">
        <v>654</v>
      </c>
      <c r="AL83" s="305">
        <v>577</v>
      </c>
      <c r="AM83" s="305">
        <v>593</v>
      </c>
      <c r="AN83" s="305">
        <v>586</v>
      </c>
      <c r="AO83" s="305">
        <v>489</v>
      </c>
      <c r="AP83" s="305">
        <v>490</v>
      </c>
      <c r="AQ83" s="305">
        <v>520</v>
      </c>
      <c r="AR83" s="305">
        <v>585</v>
      </c>
      <c r="AS83" s="305">
        <v>630</v>
      </c>
      <c r="AT83" s="305">
        <v>662</v>
      </c>
      <c r="AU83" s="305">
        <v>665</v>
      </c>
      <c r="AV83" s="305">
        <v>673</v>
      </c>
      <c r="AW83" s="305">
        <v>674</v>
      </c>
      <c r="AX83" s="305">
        <v>671</v>
      </c>
      <c r="AY83" s="305">
        <v>665</v>
      </c>
      <c r="AZ83" s="305">
        <v>631</v>
      </c>
      <c r="BA83" s="305">
        <v>613</v>
      </c>
      <c r="BB83" s="305">
        <v>579</v>
      </c>
      <c r="BC83" s="305">
        <v>495</v>
      </c>
      <c r="BD83" s="305">
        <v>502</v>
      </c>
      <c r="BE83" s="305">
        <v>525</v>
      </c>
      <c r="BF83" s="305">
        <v>507</v>
      </c>
      <c r="BG83" s="305">
        <v>507</v>
      </c>
      <c r="BH83" s="305">
        <v>516</v>
      </c>
      <c r="BI83" s="305">
        <v>544</v>
      </c>
      <c r="BJ83" s="305">
        <v>527</v>
      </c>
      <c r="BK83" s="305">
        <v>540</v>
      </c>
      <c r="BL83" s="201">
        <v>524</v>
      </c>
      <c r="BM83" s="201">
        <v>489</v>
      </c>
      <c r="BN83" s="201">
        <v>512</v>
      </c>
      <c r="BO83" s="201">
        <v>508</v>
      </c>
      <c r="BP83" s="201">
        <v>491</v>
      </c>
      <c r="BQ83" s="201">
        <v>498</v>
      </c>
      <c r="BR83" s="201">
        <v>514</v>
      </c>
      <c r="BS83" s="201">
        <v>537</v>
      </c>
      <c r="BT83" s="201">
        <v>542</v>
      </c>
      <c r="BU83" s="201">
        <v>536</v>
      </c>
      <c r="BV83" s="201">
        <v>581</v>
      </c>
      <c r="BW83" s="201">
        <v>569</v>
      </c>
      <c r="BX83" s="305">
        <v>466</v>
      </c>
      <c r="BY83" s="305">
        <v>483</v>
      </c>
      <c r="BZ83" s="305">
        <v>485</v>
      </c>
      <c r="CA83" s="305">
        <v>493</v>
      </c>
      <c r="CB83" s="305">
        <v>464</v>
      </c>
      <c r="CC83" s="305">
        <v>453</v>
      </c>
      <c r="CD83" s="305">
        <v>443</v>
      </c>
      <c r="CE83" s="305">
        <v>456</v>
      </c>
      <c r="CF83" s="305">
        <v>452</v>
      </c>
      <c r="CG83" s="305">
        <v>476</v>
      </c>
      <c r="CH83" s="305">
        <v>505</v>
      </c>
      <c r="CI83" s="305">
        <v>500</v>
      </c>
      <c r="CJ83" s="201">
        <v>434</v>
      </c>
      <c r="CK83" s="201">
        <v>421</v>
      </c>
      <c r="CL83" s="201">
        <v>481</v>
      </c>
      <c r="CM83" s="201">
        <v>478</v>
      </c>
      <c r="CN83" s="201">
        <v>447</v>
      </c>
      <c r="CO83" s="201">
        <v>436</v>
      </c>
      <c r="CP83" s="201">
        <v>442</v>
      </c>
      <c r="CQ83" s="201">
        <v>498</v>
      </c>
      <c r="CR83" s="201">
        <v>518</v>
      </c>
      <c r="CS83" s="201">
        <v>523</v>
      </c>
      <c r="CT83" s="201">
        <v>538</v>
      </c>
      <c r="CU83" s="201">
        <v>517</v>
      </c>
      <c r="CV83" s="305">
        <v>497</v>
      </c>
      <c r="CW83" s="305">
        <v>513</v>
      </c>
      <c r="CX83" s="305">
        <v>508</v>
      </c>
      <c r="CY83" s="305">
        <v>533</v>
      </c>
      <c r="CZ83" s="305">
        <v>539</v>
      </c>
      <c r="DA83" s="305">
        <v>531</v>
      </c>
      <c r="DB83" s="305">
        <v>526</v>
      </c>
      <c r="DC83" s="305">
        <v>522</v>
      </c>
      <c r="DD83" s="305">
        <v>544</v>
      </c>
      <c r="DE83" s="305">
        <v>558</v>
      </c>
      <c r="DF83" s="305">
        <v>540</v>
      </c>
      <c r="DG83" s="305">
        <v>533</v>
      </c>
      <c r="DH83" s="201">
        <v>503</v>
      </c>
      <c r="DI83" s="201">
        <v>522</v>
      </c>
      <c r="DJ83" s="201">
        <v>544</v>
      </c>
      <c r="DK83" s="201">
        <v>568</v>
      </c>
      <c r="DL83" s="201">
        <v>563</v>
      </c>
      <c r="DM83" s="201">
        <v>568</v>
      </c>
      <c r="DN83" s="201">
        <v>544</v>
      </c>
      <c r="DO83" s="201">
        <v>520</v>
      </c>
      <c r="DP83" s="201">
        <v>520</v>
      </c>
      <c r="DQ83" s="201">
        <v>523</v>
      </c>
      <c r="DR83" s="201">
        <v>535</v>
      </c>
      <c r="DS83" s="201">
        <v>506</v>
      </c>
      <c r="DT83" s="305">
        <v>469</v>
      </c>
      <c r="DU83" s="305">
        <v>476</v>
      </c>
      <c r="DV83" s="305">
        <v>515</v>
      </c>
      <c r="DW83" s="305">
        <v>529</v>
      </c>
      <c r="DX83" s="305">
        <v>569</v>
      </c>
      <c r="DY83" s="305">
        <v>577</v>
      </c>
      <c r="DZ83" s="305">
        <v>555</v>
      </c>
      <c r="EA83" s="305">
        <v>543</v>
      </c>
      <c r="EB83" s="305">
        <v>583</v>
      </c>
      <c r="EC83" s="305">
        <v>628</v>
      </c>
      <c r="ED83" s="305">
        <v>649</v>
      </c>
      <c r="EE83" s="305">
        <v>622</v>
      </c>
      <c r="EF83" s="201">
        <v>586</v>
      </c>
      <c r="EG83" s="201">
        <v>563</v>
      </c>
      <c r="EH83" s="201">
        <v>570</v>
      </c>
      <c r="EI83" s="201">
        <v>605</v>
      </c>
      <c r="EJ83" s="201">
        <v>598</v>
      </c>
      <c r="EK83" s="201">
        <v>617</v>
      </c>
      <c r="EL83" s="201">
        <v>580</v>
      </c>
      <c r="EM83" s="201">
        <v>595</v>
      </c>
      <c r="EN83" s="201">
        <v>617</v>
      </c>
      <c r="EO83" s="201">
        <v>619</v>
      </c>
      <c r="EP83" s="201">
        <v>632</v>
      </c>
      <c r="EQ83" s="201">
        <v>618</v>
      </c>
      <c r="ER83" s="201">
        <v>580</v>
      </c>
      <c r="ES83" s="201">
        <v>574</v>
      </c>
      <c r="ET83" s="201">
        <v>601</v>
      </c>
      <c r="EU83" s="201">
        <v>599</v>
      </c>
      <c r="EV83" s="201">
        <v>615</v>
      </c>
      <c r="EW83" s="201">
        <v>627</v>
      </c>
      <c r="EX83" s="315">
        <v>12</v>
      </c>
      <c r="EY83" s="316">
        <v>101.951219512195</v>
      </c>
      <c r="EZ83" s="315">
        <v>9</v>
      </c>
      <c r="FA83" s="316">
        <v>101.456310679612</v>
      </c>
    </row>
    <row r="84" spans="1:157" ht="15" outlineLevel="2">
      <c r="A84" s="335">
        <v>148</v>
      </c>
      <c r="B84" s="336" t="s">
        <v>537</v>
      </c>
      <c r="C84" s="335" t="s">
        <v>391</v>
      </c>
      <c r="D84" s="305">
        <v>18936</v>
      </c>
      <c r="E84" s="305">
        <v>18892</v>
      </c>
      <c r="F84" s="305">
        <v>18840</v>
      </c>
      <c r="G84" s="305">
        <v>18914</v>
      </c>
      <c r="H84" s="305">
        <v>19029</v>
      </c>
      <c r="I84" s="305">
        <v>19132</v>
      </c>
      <c r="J84" s="305">
        <v>19155</v>
      </c>
      <c r="K84" s="305">
        <v>19288</v>
      </c>
      <c r="L84" s="305">
        <v>19236</v>
      </c>
      <c r="M84" s="305">
        <v>19398</v>
      </c>
      <c r="N84" s="305">
        <v>19501</v>
      </c>
      <c r="O84" s="305">
        <v>19643</v>
      </c>
      <c r="P84" s="305">
        <v>19600</v>
      </c>
      <c r="Q84" s="305">
        <v>17318</v>
      </c>
      <c r="R84" s="305">
        <v>19314</v>
      </c>
      <c r="S84" s="305">
        <v>19394</v>
      </c>
      <c r="T84" s="305">
        <v>19029</v>
      </c>
      <c r="U84" s="305">
        <v>19925</v>
      </c>
      <c r="V84" s="305">
        <v>20008</v>
      </c>
      <c r="W84" s="305">
        <v>20304</v>
      </c>
      <c r="X84" s="305">
        <v>20430</v>
      </c>
      <c r="Y84" s="305">
        <v>20591</v>
      </c>
      <c r="Z84" s="305">
        <v>20752</v>
      </c>
      <c r="AA84" s="305">
        <v>20625</v>
      </c>
      <c r="AB84" s="305">
        <v>20365</v>
      </c>
      <c r="AC84" s="305">
        <v>20248</v>
      </c>
      <c r="AD84" s="305">
        <v>20327</v>
      </c>
      <c r="AE84" s="305">
        <v>20550</v>
      </c>
      <c r="AF84" s="305">
        <v>20623</v>
      </c>
      <c r="AG84" s="305">
        <v>20809</v>
      </c>
      <c r="AH84" s="305">
        <v>21417</v>
      </c>
      <c r="AI84" s="305">
        <v>21696</v>
      </c>
      <c r="AJ84" s="305">
        <v>21961</v>
      </c>
      <c r="AK84" s="305">
        <v>22074</v>
      </c>
      <c r="AL84" s="305">
        <v>21769</v>
      </c>
      <c r="AM84" s="305">
        <v>21971</v>
      </c>
      <c r="AN84" s="305">
        <v>21691</v>
      </c>
      <c r="AO84" s="305">
        <v>21854</v>
      </c>
      <c r="AP84" s="305">
        <v>21976</v>
      </c>
      <c r="AQ84" s="305">
        <v>22092</v>
      </c>
      <c r="AR84" s="305">
        <v>22234</v>
      </c>
      <c r="AS84" s="305">
        <v>22429</v>
      </c>
      <c r="AT84" s="305">
        <v>22573</v>
      </c>
      <c r="AU84" s="305">
        <v>22629</v>
      </c>
      <c r="AV84" s="305">
        <v>22508</v>
      </c>
      <c r="AW84" s="305">
        <v>22762</v>
      </c>
      <c r="AX84" s="305">
        <v>22631</v>
      </c>
      <c r="AY84" s="305">
        <v>22497</v>
      </c>
      <c r="AZ84" s="305">
        <v>22266</v>
      </c>
      <c r="BA84" s="305">
        <v>22167</v>
      </c>
      <c r="BB84" s="305">
        <v>22459</v>
      </c>
      <c r="BC84" s="305">
        <v>22421</v>
      </c>
      <c r="BD84" s="305">
        <v>22458</v>
      </c>
      <c r="BE84" s="305">
        <v>22504</v>
      </c>
      <c r="BF84" s="305">
        <v>22562</v>
      </c>
      <c r="BG84" s="305">
        <v>22733</v>
      </c>
      <c r="BH84" s="305">
        <v>22834</v>
      </c>
      <c r="BI84" s="305">
        <v>22810</v>
      </c>
      <c r="BJ84" s="305">
        <v>22697</v>
      </c>
      <c r="BK84" s="305">
        <v>22630</v>
      </c>
      <c r="BL84" s="201">
        <v>22295</v>
      </c>
      <c r="BM84" s="201">
        <v>22312</v>
      </c>
      <c r="BN84" s="201">
        <v>22501</v>
      </c>
      <c r="BO84" s="201">
        <v>22674</v>
      </c>
      <c r="BP84" s="201">
        <v>22763</v>
      </c>
      <c r="BQ84" s="201">
        <v>22709</v>
      </c>
      <c r="BR84" s="201">
        <v>22558</v>
      </c>
      <c r="BS84" s="201">
        <v>22562</v>
      </c>
      <c r="BT84" s="201">
        <v>22554</v>
      </c>
      <c r="BU84" s="201">
        <v>22497</v>
      </c>
      <c r="BV84" s="201">
        <v>22443</v>
      </c>
      <c r="BW84" s="201">
        <v>26091</v>
      </c>
      <c r="BX84" s="305">
        <v>26585</v>
      </c>
      <c r="BY84" s="305">
        <v>27481</v>
      </c>
      <c r="BZ84" s="305">
        <v>27744</v>
      </c>
      <c r="CA84" s="305">
        <v>28643</v>
      </c>
      <c r="CB84" s="305">
        <v>29126</v>
      </c>
      <c r="CC84" s="305">
        <v>29356</v>
      </c>
      <c r="CD84" s="305">
        <v>29574</v>
      </c>
      <c r="CE84" s="305">
        <v>29918</v>
      </c>
      <c r="CF84" s="305">
        <v>30028</v>
      </c>
      <c r="CG84" s="305">
        <v>30353</v>
      </c>
      <c r="CH84" s="305">
        <v>30590</v>
      </c>
      <c r="CI84" s="305">
        <v>30632</v>
      </c>
      <c r="CJ84" s="201">
        <v>30398</v>
      </c>
      <c r="CK84" s="201">
        <v>30613</v>
      </c>
      <c r="CL84" s="201">
        <v>30765</v>
      </c>
      <c r="CM84" s="201">
        <v>30314</v>
      </c>
      <c r="CN84" s="201">
        <v>29756</v>
      </c>
      <c r="CO84" s="201">
        <v>29755</v>
      </c>
      <c r="CP84" s="201">
        <v>30042</v>
      </c>
      <c r="CQ84" s="201">
        <v>30859</v>
      </c>
      <c r="CR84" s="201">
        <v>31193</v>
      </c>
      <c r="CS84" s="201">
        <v>31559</v>
      </c>
      <c r="CT84" s="201">
        <v>31978</v>
      </c>
      <c r="CU84" s="201">
        <v>32288</v>
      </c>
      <c r="CV84" s="305">
        <v>32360</v>
      </c>
      <c r="CW84" s="305">
        <v>32904</v>
      </c>
      <c r="CX84" s="305">
        <v>33273</v>
      </c>
      <c r="CY84" s="305">
        <v>33784</v>
      </c>
      <c r="CZ84" s="305">
        <v>34093</v>
      </c>
      <c r="DA84" s="305">
        <v>34361</v>
      </c>
      <c r="DB84" s="305">
        <v>34524</v>
      </c>
      <c r="DC84" s="305">
        <v>34810</v>
      </c>
      <c r="DD84" s="305">
        <v>34585</v>
      </c>
      <c r="DE84" s="305">
        <v>34930</v>
      </c>
      <c r="DF84" s="305">
        <v>35152</v>
      </c>
      <c r="DG84" s="305">
        <v>35272</v>
      </c>
      <c r="DH84" s="201">
        <v>35343</v>
      </c>
      <c r="DI84" s="201">
        <v>35475</v>
      </c>
      <c r="DJ84" s="201">
        <v>35562</v>
      </c>
      <c r="DK84" s="201">
        <v>35857</v>
      </c>
      <c r="DL84" s="201">
        <v>36035</v>
      </c>
      <c r="DM84" s="201">
        <v>36342</v>
      </c>
      <c r="DN84" s="201">
        <v>34934</v>
      </c>
      <c r="DO84" s="201">
        <v>35268</v>
      </c>
      <c r="DP84" s="201">
        <v>35655</v>
      </c>
      <c r="DQ84" s="201">
        <v>35909</v>
      </c>
      <c r="DR84" s="201">
        <v>36303</v>
      </c>
      <c r="DS84" s="201">
        <v>36291</v>
      </c>
      <c r="DT84" s="305">
        <v>36036</v>
      </c>
      <c r="DU84" s="305">
        <v>36250</v>
      </c>
      <c r="DV84" s="305">
        <v>36538</v>
      </c>
      <c r="DW84" s="305">
        <v>36745</v>
      </c>
      <c r="DX84" s="305">
        <v>36849</v>
      </c>
      <c r="DY84" s="305">
        <v>36997</v>
      </c>
      <c r="DZ84" s="305">
        <v>37090</v>
      </c>
      <c r="EA84" s="305">
        <v>37158</v>
      </c>
      <c r="EB84" s="305">
        <v>37351</v>
      </c>
      <c r="EC84" s="305">
        <v>37427</v>
      </c>
      <c r="ED84" s="305">
        <v>37601</v>
      </c>
      <c r="EE84" s="305">
        <v>37504</v>
      </c>
      <c r="EF84" s="201">
        <v>37071</v>
      </c>
      <c r="EG84" s="201">
        <v>37278</v>
      </c>
      <c r="EH84" s="201">
        <v>37368</v>
      </c>
      <c r="EI84" s="201">
        <v>37457</v>
      </c>
      <c r="EJ84" s="201">
        <v>37743</v>
      </c>
      <c r="EK84" s="201">
        <v>37729</v>
      </c>
      <c r="EL84" s="201">
        <v>37733</v>
      </c>
      <c r="EM84" s="201">
        <v>37974</v>
      </c>
      <c r="EN84" s="201">
        <v>37974</v>
      </c>
      <c r="EO84" s="201">
        <v>38105</v>
      </c>
      <c r="EP84" s="201">
        <v>38340</v>
      </c>
      <c r="EQ84" s="201">
        <v>38255</v>
      </c>
      <c r="ER84" s="201">
        <v>37887</v>
      </c>
      <c r="ES84" s="201">
        <v>38228</v>
      </c>
      <c r="ET84" s="201">
        <v>38411</v>
      </c>
      <c r="EU84" s="201">
        <v>38523</v>
      </c>
      <c r="EV84" s="201">
        <v>38553</v>
      </c>
      <c r="EW84" s="201">
        <v>37661</v>
      </c>
      <c r="EX84" s="315">
        <v>-892</v>
      </c>
      <c r="EY84" s="316">
        <v>97.686301973906097</v>
      </c>
      <c r="EZ84" s="315">
        <v>-594</v>
      </c>
      <c r="FA84" s="316">
        <v>98.447261795843701</v>
      </c>
    </row>
    <row r="85" spans="1:157" ht="15" outlineLevel="2">
      <c r="A85" s="335">
        <v>197</v>
      </c>
      <c r="B85" s="336" t="s">
        <v>537</v>
      </c>
      <c r="C85" s="335" t="s">
        <v>589</v>
      </c>
      <c r="D85" s="305">
        <v>2253</v>
      </c>
      <c r="E85" s="305">
        <v>2239</v>
      </c>
      <c r="F85" s="305">
        <v>2230</v>
      </c>
      <c r="G85" s="305">
        <v>2248</v>
      </c>
      <c r="H85" s="305">
        <v>2330</v>
      </c>
      <c r="I85" s="305">
        <v>2369</v>
      </c>
      <c r="J85" s="305">
        <v>2347</v>
      </c>
      <c r="K85" s="305">
        <v>2356</v>
      </c>
      <c r="L85" s="305">
        <v>2310</v>
      </c>
      <c r="M85" s="305">
        <v>2343</v>
      </c>
      <c r="N85" s="305">
        <v>2407</v>
      </c>
      <c r="O85" s="305">
        <v>2426</v>
      </c>
      <c r="P85" s="305">
        <v>2261</v>
      </c>
      <c r="Q85" s="305">
        <v>2261</v>
      </c>
      <c r="R85" s="305">
        <v>2340</v>
      </c>
      <c r="S85" s="305">
        <v>2361</v>
      </c>
      <c r="T85" s="305">
        <v>2330</v>
      </c>
      <c r="U85" s="305">
        <v>2526</v>
      </c>
      <c r="V85" s="305">
        <v>2529</v>
      </c>
      <c r="W85" s="305">
        <v>2543</v>
      </c>
      <c r="X85" s="305">
        <v>2589</v>
      </c>
      <c r="Y85" s="305">
        <v>2624</v>
      </c>
      <c r="Z85" s="305">
        <v>2595</v>
      </c>
      <c r="AA85" s="305">
        <v>2539</v>
      </c>
      <c r="AB85" s="305">
        <v>2431</v>
      </c>
      <c r="AC85" s="305">
        <v>2450</v>
      </c>
      <c r="AD85" s="305">
        <v>2411</v>
      </c>
      <c r="AE85" s="305">
        <v>2475</v>
      </c>
      <c r="AF85" s="305">
        <v>2426</v>
      </c>
      <c r="AG85" s="305">
        <v>2354</v>
      </c>
      <c r="AH85" s="305">
        <v>2548</v>
      </c>
      <c r="AI85" s="305">
        <v>2637</v>
      </c>
      <c r="AJ85" s="305">
        <v>2676</v>
      </c>
      <c r="AK85" s="305">
        <v>2712</v>
      </c>
      <c r="AL85" s="305">
        <v>2586</v>
      </c>
      <c r="AM85" s="305">
        <v>2638</v>
      </c>
      <c r="AN85" s="305">
        <v>2622</v>
      </c>
      <c r="AO85" s="305">
        <v>2631</v>
      </c>
      <c r="AP85" s="305">
        <v>2627</v>
      </c>
      <c r="AQ85" s="305">
        <v>2670</v>
      </c>
      <c r="AR85" s="305">
        <v>2682</v>
      </c>
      <c r="AS85" s="305">
        <v>2731</v>
      </c>
      <c r="AT85" s="305">
        <v>2709</v>
      </c>
      <c r="AU85" s="305">
        <v>2738</v>
      </c>
      <c r="AV85" s="305">
        <v>2730</v>
      </c>
      <c r="AW85" s="305">
        <v>2808</v>
      </c>
      <c r="AX85" s="305">
        <v>2797</v>
      </c>
      <c r="AY85" s="305">
        <v>2833</v>
      </c>
      <c r="AZ85" s="305">
        <v>2792</v>
      </c>
      <c r="BA85" s="305">
        <v>2769</v>
      </c>
      <c r="BB85" s="305">
        <v>2745</v>
      </c>
      <c r="BC85" s="305">
        <v>2631</v>
      </c>
      <c r="BD85" s="305">
        <v>2588</v>
      </c>
      <c r="BE85" s="305">
        <v>2626</v>
      </c>
      <c r="BF85" s="305">
        <v>2644</v>
      </c>
      <c r="BG85" s="305">
        <v>2537</v>
      </c>
      <c r="BH85" s="305">
        <v>2475</v>
      </c>
      <c r="BI85" s="305">
        <v>2442</v>
      </c>
      <c r="BJ85" s="305">
        <v>2443</v>
      </c>
      <c r="BK85" s="305">
        <v>2483</v>
      </c>
      <c r="BL85" s="201">
        <v>2472</v>
      </c>
      <c r="BM85" s="201">
        <v>2417</v>
      </c>
      <c r="BN85" s="201">
        <v>2402</v>
      </c>
      <c r="BO85" s="201">
        <v>2385</v>
      </c>
      <c r="BP85" s="201">
        <v>2369</v>
      </c>
      <c r="BQ85" s="201">
        <v>2397</v>
      </c>
      <c r="BR85" s="201">
        <v>2406</v>
      </c>
      <c r="BS85" s="201">
        <v>2422</v>
      </c>
      <c r="BT85" s="201">
        <v>2421</v>
      </c>
      <c r="BU85" s="201">
        <v>2425</v>
      </c>
      <c r="BV85" s="201">
        <v>2403</v>
      </c>
      <c r="BW85" s="201">
        <v>2419</v>
      </c>
      <c r="BX85" s="305">
        <v>2315</v>
      </c>
      <c r="BY85" s="305">
        <v>2329</v>
      </c>
      <c r="BZ85" s="305">
        <v>2375</v>
      </c>
      <c r="CA85" s="305">
        <v>2384</v>
      </c>
      <c r="CB85" s="305">
        <v>2398</v>
      </c>
      <c r="CC85" s="305">
        <v>2461</v>
      </c>
      <c r="CD85" s="305">
        <v>2484</v>
      </c>
      <c r="CE85" s="305">
        <v>2511</v>
      </c>
      <c r="CF85" s="305">
        <v>2493</v>
      </c>
      <c r="CG85" s="305">
        <v>2533</v>
      </c>
      <c r="CH85" s="305">
        <v>2585</v>
      </c>
      <c r="CI85" s="305">
        <v>2573</v>
      </c>
      <c r="CJ85" s="201">
        <v>2437</v>
      </c>
      <c r="CK85" s="201">
        <v>2395</v>
      </c>
      <c r="CL85" s="201">
        <v>2433</v>
      </c>
      <c r="CM85" s="201">
        <v>2398</v>
      </c>
      <c r="CN85" s="201">
        <v>2296</v>
      </c>
      <c r="CO85" s="201">
        <v>2273</v>
      </c>
      <c r="CP85" s="201">
        <v>2302</v>
      </c>
      <c r="CQ85" s="201">
        <v>2421</v>
      </c>
      <c r="CR85" s="201">
        <v>2459</v>
      </c>
      <c r="CS85" s="201">
        <v>2453</v>
      </c>
      <c r="CT85" s="201">
        <v>2504</v>
      </c>
      <c r="CU85" s="201">
        <v>2557</v>
      </c>
      <c r="CV85" s="305">
        <v>2566</v>
      </c>
      <c r="CW85" s="305">
        <v>2598</v>
      </c>
      <c r="CX85" s="305">
        <v>2649</v>
      </c>
      <c r="CY85" s="305">
        <v>2711</v>
      </c>
      <c r="CZ85" s="305">
        <v>2733</v>
      </c>
      <c r="DA85" s="305">
        <v>2753</v>
      </c>
      <c r="DB85" s="305">
        <v>2666</v>
      </c>
      <c r="DC85" s="305">
        <v>2622</v>
      </c>
      <c r="DD85" s="305">
        <v>2695</v>
      </c>
      <c r="DE85" s="305">
        <v>2713</v>
      </c>
      <c r="DF85" s="305">
        <v>2663</v>
      </c>
      <c r="DG85" s="305">
        <v>2705</v>
      </c>
      <c r="DH85" s="201">
        <v>2642</v>
      </c>
      <c r="DI85" s="201">
        <v>2698</v>
      </c>
      <c r="DJ85" s="201">
        <v>2696</v>
      </c>
      <c r="DK85" s="201">
        <v>2738</v>
      </c>
      <c r="DL85" s="201">
        <v>2741</v>
      </c>
      <c r="DM85" s="201">
        <v>2725</v>
      </c>
      <c r="DN85" s="201">
        <v>2487</v>
      </c>
      <c r="DO85" s="201">
        <v>2505</v>
      </c>
      <c r="DP85" s="201">
        <v>2576</v>
      </c>
      <c r="DQ85" s="201">
        <v>2591</v>
      </c>
      <c r="DR85" s="201">
        <v>2646</v>
      </c>
      <c r="DS85" s="201">
        <v>2631</v>
      </c>
      <c r="DT85" s="305">
        <v>2625</v>
      </c>
      <c r="DU85" s="305">
        <v>2592</v>
      </c>
      <c r="DV85" s="305">
        <v>2659</v>
      </c>
      <c r="DW85" s="305">
        <v>2684</v>
      </c>
      <c r="DX85" s="305">
        <v>2705</v>
      </c>
      <c r="DY85" s="305">
        <v>2727</v>
      </c>
      <c r="DZ85" s="305">
        <v>2720</v>
      </c>
      <c r="EA85" s="305">
        <v>2680</v>
      </c>
      <c r="EB85" s="305">
        <v>2710</v>
      </c>
      <c r="EC85" s="305">
        <v>2709</v>
      </c>
      <c r="ED85" s="305">
        <v>2739</v>
      </c>
      <c r="EE85" s="305">
        <v>2728</v>
      </c>
      <c r="EF85" s="201">
        <v>2680</v>
      </c>
      <c r="EG85" s="201">
        <v>2671</v>
      </c>
      <c r="EH85" s="201">
        <v>2683</v>
      </c>
      <c r="EI85" s="201">
        <v>2703</v>
      </c>
      <c r="EJ85" s="201">
        <v>2747</v>
      </c>
      <c r="EK85" s="201">
        <v>2767</v>
      </c>
      <c r="EL85" s="201">
        <v>2774</v>
      </c>
      <c r="EM85" s="201">
        <v>2798</v>
      </c>
      <c r="EN85" s="201">
        <v>2801</v>
      </c>
      <c r="EO85" s="201">
        <v>2844</v>
      </c>
      <c r="EP85" s="201">
        <v>2877</v>
      </c>
      <c r="EQ85" s="201">
        <v>2843</v>
      </c>
      <c r="ER85" s="201">
        <v>2709</v>
      </c>
      <c r="ES85" s="201">
        <v>2736</v>
      </c>
      <c r="ET85" s="201">
        <v>2783</v>
      </c>
      <c r="EU85" s="201">
        <v>2775</v>
      </c>
      <c r="EV85" s="201">
        <v>2759</v>
      </c>
      <c r="EW85" s="201">
        <v>2774</v>
      </c>
      <c r="EX85" s="315">
        <v>15</v>
      </c>
      <c r="EY85" s="316">
        <v>100.543675244654</v>
      </c>
      <c r="EZ85" s="315">
        <v>-69</v>
      </c>
      <c r="FA85" s="316">
        <v>97.572986282096394</v>
      </c>
    </row>
    <row r="86" spans="1:157" ht="15" outlineLevel="2">
      <c r="A86" s="335">
        <v>206</v>
      </c>
      <c r="B86" s="336" t="s">
        <v>537</v>
      </c>
      <c r="C86" s="335" t="s">
        <v>590</v>
      </c>
      <c r="D86" s="305">
        <v>585</v>
      </c>
      <c r="E86" s="305">
        <v>592</v>
      </c>
      <c r="F86" s="305">
        <v>601</v>
      </c>
      <c r="G86" s="305">
        <v>612</v>
      </c>
      <c r="H86" s="305">
        <v>605</v>
      </c>
      <c r="I86" s="305">
        <v>588</v>
      </c>
      <c r="J86" s="305">
        <v>591</v>
      </c>
      <c r="K86" s="305">
        <v>582</v>
      </c>
      <c r="L86" s="305">
        <v>596</v>
      </c>
      <c r="M86" s="305">
        <v>606</v>
      </c>
      <c r="N86" s="305">
        <v>627</v>
      </c>
      <c r="O86" s="305">
        <v>620</v>
      </c>
      <c r="P86" s="305">
        <v>583</v>
      </c>
      <c r="Q86" s="305">
        <v>595</v>
      </c>
      <c r="R86" s="305">
        <v>629</v>
      </c>
      <c r="S86" s="305">
        <v>623</v>
      </c>
      <c r="T86" s="305">
        <v>605</v>
      </c>
      <c r="U86" s="305">
        <v>652</v>
      </c>
      <c r="V86" s="305">
        <v>675</v>
      </c>
      <c r="W86" s="305">
        <v>697</v>
      </c>
      <c r="X86" s="305">
        <v>709</v>
      </c>
      <c r="Y86" s="305">
        <v>711</v>
      </c>
      <c r="Z86" s="305">
        <v>684</v>
      </c>
      <c r="AA86" s="305">
        <v>673</v>
      </c>
      <c r="AB86" s="305">
        <v>649</v>
      </c>
      <c r="AC86" s="305">
        <v>639</v>
      </c>
      <c r="AD86" s="305">
        <v>664</v>
      </c>
      <c r="AE86" s="305">
        <v>663</v>
      </c>
      <c r="AF86" s="305">
        <v>654</v>
      </c>
      <c r="AG86" s="305">
        <v>664</v>
      </c>
      <c r="AH86" s="305">
        <v>709</v>
      </c>
      <c r="AI86" s="305">
        <v>730</v>
      </c>
      <c r="AJ86" s="305">
        <v>738</v>
      </c>
      <c r="AK86" s="305">
        <v>738</v>
      </c>
      <c r="AL86" s="305">
        <v>723</v>
      </c>
      <c r="AM86" s="305">
        <v>723</v>
      </c>
      <c r="AN86" s="305">
        <v>719</v>
      </c>
      <c r="AO86" s="305">
        <v>659</v>
      </c>
      <c r="AP86" s="305">
        <v>694</v>
      </c>
      <c r="AQ86" s="305">
        <v>709</v>
      </c>
      <c r="AR86" s="305">
        <v>729</v>
      </c>
      <c r="AS86" s="305">
        <v>731</v>
      </c>
      <c r="AT86" s="305">
        <v>743</v>
      </c>
      <c r="AU86" s="305">
        <v>723</v>
      </c>
      <c r="AV86" s="305">
        <v>779</v>
      </c>
      <c r="AW86" s="305">
        <v>715</v>
      </c>
      <c r="AX86" s="305">
        <v>711</v>
      </c>
      <c r="AY86" s="305">
        <v>710</v>
      </c>
      <c r="AZ86" s="305">
        <v>691</v>
      </c>
      <c r="BA86" s="305">
        <v>692</v>
      </c>
      <c r="BB86" s="305">
        <v>696</v>
      </c>
      <c r="BC86" s="305">
        <v>667</v>
      </c>
      <c r="BD86" s="305">
        <v>656</v>
      </c>
      <c r="BE86" s="305">
        <v>660</v>
      </c>
      <c r="BF86" s="305">
        <v>677</v>
      </c>
      <c r="BG86" s="305">
        <v>680</v>
      </c>
      <c r="BH86" s="305">
        <v>682</v>
      </c>
      <c r="BI86" s="305">
        <v>677</v>
      </c>
      <c r="BJ86" s="305">
        <v>665</v>
      </c>
      <c r="BK86" s="305">
        <v>664</v>
      </c>
      <c r="BL86" s="201">
        <v>652</v>
      </c>
      <c r="BM86" s="201">
        <v>640</v>
      </c>
      <c r="BN86" s="201">
        <v>642</v>
      </c>
      <c r="BO86" s="201">
        <v>608</v>
      </c>
      <c r="BP86" s="201">
        <v>605</v>
      </c>
      <c r="BQ86" s="201">
        <v>622</v>
      </c>
      <c r="BR86" s="201">
        <v>623</v>
      </c>
      <c r="BS86" s="201">
        <v>629</v>
      </c>
      <c r="BT86" s="201">
        <v>627</v>
      </c>
      <c r="BU86" s="201">
        <v>624</v>
      </c>
      <c r="BV86" s="201">
        <v>643</v>
      </c>
      <c r="BW86" s="201">
        <v>636</v>
      </c>
      <c r="BX86" s="305">
        <v>604</v>
      </c>
      <c r="BY86" s="305">
        <v>582</v>
      </c>
      <c r="BZ86" s="305">
        <v>604</v>
      </c>
      <c r="CA86" s="305">
        <v>599</v>
      </c>
      <c r="CB86" s="305">
        <v>609</v>
      </c>
      <c r="CC86" s="305">
        <v>620</v>
      </c>
      <c r="CD86" s="305">
        <v>612</v>
      </c>
      <c r="CE86" s="305">
        <v>631</v>
      </c>
      <c r="CF86" s="305">
        <v>632</v>
      </c>
      <c r="CG86" s="305">
        <v>640</v>
      </c>
      <c r="CH86" s="305">
        <v>655</v>
      </c>
      <c r="CI86" s="305">
        <v>647</v>
      </c>
      <c r="CJ86" s="201">
        <v>607</v>
      </c>
      <c r="CK86" s="201">
        <v>597</v>
      </c>
      <c r="CL86" s="201">
        <v>604</v>
      </c>
      <c r="CM86" s="201">
        <v>588</v>
      </c>
      <c r="CN86" s="201">
        <v>579</v>
      </c>
      <c r="CO86" s="201">
        <v>585</v>
      </c>
      <c r="CP86" s="201">
        <v>604</v>
      </c>
      <c r="CQ86" s="201">
        <v>626</v>
      </c>
      <c r="CR86" s="201">
        <v>630</v>
      </c>
      <c r="CS86" s="201">
        <v>628</v>
      </c>
      <c r="CT86" s="201">
        <v>635</v>
      </c>
      <c r="CU86" s="201">
        <v>632</v>
      </c>
      <c r="CV86" s="305">
        <v>611</v>
      </c>
      <c r="CW86" s="305">
        <v>634</v>
      </c>
      <c r="CX86" s="305">
        <v>662</v>
      </c>
      <c r="CY86" s="305">
        <v>673</v>
      </c>
      <c r="CZ86" s="305">
        <v>670</v>
      </c>
      <c r="DA86" s="305">
        <v>670</v>
      </c>
      <c r="DB86" s="305">
        <v>685</v>
      </c>
      <c r="DC86" s="305">
        <v>684</v>
      </c>
      <c r="DD86" s="305">
        <v>676</v>
      </c>
      <c r="DE86" s="305">
        <v>661</v>
      </c>
      <c r="DF86" s="305">
        <v>655</v>
      </c>
      <c r="DG86" s="305">
        <v>667</v>
      </c>
      <c r="DH86" s="201">
        <v>656</v>
      </c>
      <c r="DI86" s="201">
        <v>660</v>
      </c>
      <c r="DJ86" s="201">
        <v>667</v>
      </c>
      <c r="DK86" s="201">
        <v>674</v>
      </c>
      <c r="DL86" s="201">
        <v>678</v>
      </c>
      <c r="DM86" s="201">
        <v>681</v>
      </c>
      <c r="DN86" s="201">
        <v>619</v>
      </c>
      <c r="DO86" s="201">
        <v>609</v>
      </c>
      <c r="DP86" s="201">
        <v>632</v>
      </c>
      <c r="DQ86" s="201">
        <v>640</v>
      </c>
      <c r="DR86" s="201">
        <v>651</v>
      </c>
      <c r="DS86" s="201">
        <v>663</v>
      </c>
      <c r="DT86" s="305">
        <v>647</v>
      </c>
      <c r="DU86" s="305">
        <v>653</v>
      </c>
      <c r="DV86" s="305">
        <v>671</v>
      </c>
      <c r="DW86" s="305">
        <v>668</v>
      </c>
      <c r="DX86" s="305">
        <v>665</v>
      </c>
      <c r="DY86" s="305">
        <v>667</v>
      </c>
      <c r="DZ86" s="305">
        <v>674</v>
      </c>
      <c r="EA86" s="305">
        <v>690</v>
      </c>
      <c r="EB86" s="305">
        <v>703</v>
      </c>
      <c r="EC86" s="305">
        <v>715</v>
      </c>
      <c r="ED86" s="305">
        <v>687</v>
      </c>
      <c r="EE86" s="305">
        <v>662</v>
      </c>
      <c r="EF86" s="201">
        <v>640</v>
      </c>
      <c r="EG86" s="201">
        <v>639</v>
      </c>
      <c r="EH86" s="201">
        <v>655</v>
      </c>
      <c r="EI86" s="201">
        <v>669</v>
      </c>
      <c r="EJ86" s="201">
        <v>678</v>
      </c>
      <c r="EK86" s="201">
        <v>700</v>
      </c>
      <c r="EL86" s="201">
        <v>714</v>
      </c>
      <c r="EM86" s="201">
        <v>727</v>
      </c>
      <c r="EN86" s="201">
        <v>748</v>
      </c>
      <c r="EO86" s="201">
        <v>768</v>
      </c>
      <c r="EP86" s="201">
        <v>780</v>
      </c>
      <c r="EQ86" s="201">
        <v>778</v>
      </c>
      <c r="ER86" s="201">
        <v>756</v>
      </c>
      <c r="ES86" s="201">
        <v>752</v>
      </c>
      <c r="ET86" s="201">
        <v>758</v>
      </c>
      <c r="EU86" s="201">
        <v>785</v>
      </c>
      <c r="EV86" s="201">
        <v>795</v>
      </c>
      <c r="EW86" s="201">
        <v>808</v>
      </c>
      <c r="EX86" s="315">
        <v>13</v>
      </c>
      <c r="EY86" s="316">
        <v>101.63522012578601</v>
      </c>
      <c r="EZ86" s="315">
        <v>30</v>
      </c>
      <c r="FA86" s="316">
        <v>103.856041131105</v>
      </c>
    </row>
    <row r="87" spans="1:157" ht="15" outlineLevel="2">
      <c r="A87" s="335">
        <v>313</v>
      </c>
      <c r="B87" s="336" t="s">
        <v>537</v>
      </c>
      <c r="C87" s="335" t="s">
        <v>411</v>
      </c>
      <c r="D87" s="305">
        <v>1443</v>
      </c>
      <c r="E87" s="305">
        <v>1289</v>
      </c>
      <c r="F87" s="305">
        <v>1321</v>
      </c>
      <c r="G87" s="305">
        <v>1317</v>
      </c>
      <c r="H87" s="305">
        <v>1327</v>
      </c>
      <c r="I87" s="305">
        <v>1329</v>
      </c>
      <c r="J87" s="305">
        <v>1326</v>
      </c>
      <c r="K87" s="305">
        <v>1330</v>
      </c>
      <c r="L87" s="305">
        <v>1296</v>
      </c>
      <c r="M87" s="305">
        <v>1367</v>
      </c>
      <c r="N87" s="305">
        <v>1400</v>
      </c>
      <c r="O87" s="305">
        <v>1432</v>
      </c>
      <c r="P87" s="305">
        <v>1368</v>
      </c>
      <c r="Q87" s="305">
        <v>1407</v>
      </c>
      <c r="R87" s="305">
        <v>1430</v>
      </c>
      <c r="S87" s="305">
        <v>1378</v>
      </c>
      <c r="T87" s="305">
        <v>1327</v>
      </c>
      <c r="U87" s="305">
        <v>1449</v>
      </c>
      <c r="V87" s="305">
        <v>1473</v>
      </c>
      <c r="W87" s="305">
        <v>1516</v>
      </c>
      <c r="X87" s="305">
        <v>1540</v>
      </c>
      <c r="Y87" s="305">
        <v>1539</v>
      </c>
      <c r="Z87" s="305">
        <v>1484</v>
      </c>
      <c r="AA87" s="305">
        <v>1449</v>
      </c>
      <c r="AB87" s="305">
        <v>1364</v>
      </c>
      <c r="AC87" s="305">
        <v>1363</v>
      </c>
      <c r="AD87" s="305">
        <v>1356</v>
      </c>
      <c r="AE87" s="305">
        <v>1378</v>
      </c>
      <c r="AF87" s="305">
        <v>1361</v>
      </c>
      <c r="AG87" s="305">
        <v>1384</v>
      </c>
      <c r="AH87" s="305">
        <v>1470</v>
      </c>
      <c r="AI87" s="305">
        <v>1482</v>
      </c>
      <c r="AJ87" s="305">
        <v>1482</v>
      </c>
      <c r="AK87" s="305">
        <v>1568</v>
      </c>
      <c r="AL87" s="305">
        <v>1564</v>
      </c>
      <c r="AM87" s="305">
        <v>1656</v>
      </c>
      <c r="AN87" s="305">
        <v>1697</v>
      </c>
      <c r="AO87" s="305">
        <v>1618</v>
      </c>
      <c r="AP87" s="305">
        <v>1615</v>
      </c>
      <c r="AQ87" s="305">
        <v>1659</v>
      </c>
      <c r="AR87" s="305">
        <v>1689</v>
      </c>
      <c r="AS87" s="305">
        <v>1746</v>
      </c>
      <c r="AT87" s="305">
        <v>1768</v>
      </c>
      <c r="AU87" s="305">
        <v>1787</v>
      </c>
      <c r="AV87" s="305">
        <v>2058</v>
      </c>
      <c r="AW87" s="305">
        <v>1794</v>
      </c>
      <c r="AX87" s="305">
        <v>1781</v>
      </c>
      <c r="AY87" s="305">
        <v>1771</v>
      </c>
      <c r="AZ87" s="305">
        <v>1763</v>
      </c>
      <c r="BA87" s="305">
        <v>1717</v>
      </c>
      <c r="BB87" s="305">
        <v>1695</v>
      </c>
      <c r="BC87" s="305">
        <v>1656</v>
      </c>
      <c r="BD87" s="305">
        <v>1676</v>
      </c>
      <c r="BE87" s="305">
        <v>1663</v>
      </c>
      <c r="BF87" s="305">
        <v>1672</v>
      </c>
      <c r="BG87" s="305">
        <v>1628</v>
      </c>
      <c r="BH87" s="305">
        <v>1635</v>
      </c>
      <c r="BI87" s="305">
        <v>1625</v>
      </c>
      <c r="BJ87" s="305">
        <v>1594</v>
      </c>
      <c r="BK87" s="305">
        <v>1605</v>
      </c>
      <c r="BL87" s="201">
        <v>1588</v>
      </c>
      <c r="BM87" s="201">
        <v>1563</v>
      </c>
      <c r="BN87" s="201">
        <v>1542</v>
      </c>
      <c r="BO87" s="201">
        <v>1580</v>
      </c>
      <c r="BP87" s="201">
        <v>1582</v>
      </c>
      <c r="BQ87" s="201">
        <v>1592</v>
      </c>
      <c r="BR87" s="201">
        <v>1603</v>
      </c>
      <c r="BS87" s="201">
        <v>1618</v>
      </c>
      <c r="BT87" s="201">
        <v>1665</v>
      </c>
      <c r="BU87" s="201">
        <v>1697</v>
      </c>
      <c r="BV87" s="201">
        <v>1664</v>
      </c>
      <c r="BW87" s="201">
        <v>1633</v>
      </c>
      <c r="BX87" s="305">
        <v>1588</v>
      </c>
      <c r="BY87" s="305">
        <v>1577</v>
      </c>
      <c r="BZ87" s="305">
        <v>1594</v>
      </c>
      <c r="CA87" s="305">
        <v>1634</v>
      </c>
      <c r="CB87" s="305">
        <v>1659</v>
      </c>
      <c r="CC87" s="305">
        <v>1654</v>
      </c>
      <c r="CD87" s="305">
        <v>1655</v>
      </c>
      <c r="CE87" s="305">
        <v>1650</v>
      </c>
      <c r="CF87" s="305">
        <v>1580</v>
      </c>
      <c r="CG87" s="305">
        <v>1588</v>
      </c>
      <c r="CH87" s="305">
        <v>1600</v>
      </c>
      <c r="CI87" s="305">
        <v>1578</v>
      </c>
      <c r="CJ87" s="201">
        <v>1509</v>
      </c>
      <c r="CK87" s="201">
        <v>1471</v>
      </c>
      <c r="CL87" s="201">
        <v>1488</v>
      </c>
      <c r="CM87" s="201">
        <v>1491</v>
      </c>
      <c r="CN87" s="201">
        <v>1410</v>
      </c>
      <c r="CO87" s="201">
        <v>1408</v>
      </c>
      <c r="CP87" s="201">
        <v>1413</v>
      </c>
      <c r="CQ87" s="201">
        <v>1451</v>
      </c>
      <c r="CR87" s="201">
        <v>1466</v>
      </c>
      <c r="CS87" s="201">
        <v>1437</v>
      </c>
      <c r="CT87" s="201">
        <v>1467</v>
      </c>
      <c r="CU87" s="201">
        <v>1420</v>
      </c>
      <c r="CV87" s="305">
        <v>1444</v>
      </c>
      <c r="CW87" s="305">
        <v>1431</v>
      </c>
      <c r="CX87" s="305">
        <v>1460</v>
      </c>
      <c r="CY87" s="305">
        <v>1489</v>
      </c>
      <c r="CZ87" s="305">
        <v>1528</v>
      </c>
      <c r="DA87" s="305">
        <v>1558</v>
      </c>
      <c r="DB87" s="305">
        <v>1521</v>
      </c>
      <c r="DC87" s="305">
        <v>1510</v>
      </c>
      <c r="DD87" s="305">
        <v>1563</v>
      </c>
      <c r="DE87" s="305">
        <v>1560</v>
      </c>
      <c r="DF87" s="305">
        <v>1541</v>
      </c>
      <c r="DG87" s="305">
        <v>1585</v>
      </c>
      <c r="DH87" s="201">
        <v>1560</v>
      </c>
      <c r="DI87" s="201">
        <v>1630</v>
      </c>
      <c r="DJ87" s="201">
        <v>1619</v>
      </c>
      <c r="DK87" s="201">
        <v>1614</v>
      </c>
      <c r="DL87" s="201">
        <v>1643</v>
      </c>
      <c r="DM87" s="201">
        <v>1682</v>
      </c>
      <c r="DN87" s="201">
        <v>1553</v>
      </c>
      <c r="DO87" s="201">
        <v>1605</v>
      </c>
      <c r="DP87" s="201">
        <v>1631</v>
      </c>
      <c r="DQ87" s="201">
        <v>1628</v>
      </c>
      <c r="DR87" s="201">
        <v>1652</v>
      </c>
      <c r="DS87" s="201">
        <v>1646</v>
      </c>
      <c r="DT87" s="305">
        <v>1621</v>
      </c>
      <c r="DU87" s="305">
        <v>1657</v>
      </c>
      <c r="DV87" s="305">
        <v>1656</v>
      </c>
      <c r="DW87" s="305">
        <v>1668</v>
      </c>
      <c r="DX87" s="305">
        <v>1693</v>
      </c>
      <c r="DY87" s="305">
        <v>1668</v>
      </c>
      <c r="DZ87" s="305">
        <v>1654</v>
      </c>
      <c r="EA87" s="305">
        <v>1626</v>
      </c>
      <c r="EB87" s="305">
        <v>1705</v>
      </c>
      <c r="EC87" s="305">
        <v>1742</v>
      </c>
      <c r="ED87" s="305">
        <v>1755</v>
      </c>
      <c r="EE87" s="305">
        <v>1743</v>
      </c>
      <c r="EF87" s="201">
        <v>1699</v>
      </c>
      <c r="EG87" s="201">
        <v>1693</v>
      </c>
      <c r="EH87" s="201">
        <v>1733</v>
      </c>
      <c r="EI87" s="201">
        <v>1762</v>
      </c>
      <c r="EJ87" s="201">
        <v>1785</v>
      </c>
      <c r="EK87" s="201">
        <v>1791</v>
      </c>
      <c r="EL87" s="201">
        <v>1790</v>
      </c>
      <c r="EM87" s="201">
        <v>1822</v>
      </c>
      <c r="EN87" s="201">
        <v>1822</v>
      </c>
      <c r="EO87" s="201">
        <v>1804</v>
      </c>
      <c r="EP87" s="201">
        <v>1773</v>
      </c>
      <c r="EQ87" s="201">
        <v>1764</v>
      </c>
      <c r="ER87" s="201">
        <v>1759</v>
      </c>
      <c r="ES87" s="201">
        <v>1797</v>
      </c>
      <c r="ET87" s="201">
        <v>1816</v>
      </c>
      <c r="EU87" s="201">
        <v>1858</v>
      </c>
      <c r="EV87" s="201">
        <v>1904</v>
      </c>
      <c r="EW87" s="201">
        <v>1860</v>
      </c>
      <c r="EX87" s="315">
        <v>-44</v>
      </c>
      <c r="EY87" s="316">
        <v>97.689075630252105</v>
      </c>
      <c r="EZ87" s="315">
        <v>96</v>
      </c>
      <c r="FA87" s="316">
        <v>105.442176870748</v>
      </c>
    </row>
    <row r="88" spans="1:157" ht="15" outlineLevel="2">
      <c r="A88" s="335">
        <v>318</v>
      </c>
      <c r="B88" s="336" t="s">
        <v>537</v>
      </c>
      <c r="C88" s="335" t="s">
        <v>413</v>
      </c>
      <c r="D88" s="305">
        <v>17446</v>
      </c>
      <c r="E88" s="305">
        <v>17617</v>
      </c>
      <c r="F88" s="305">
        <v>17662</v>
      </c>
      <c r="G88" s="305">
        <v>17842</v>
      </c>
      <c r="H88" s="305">
        <v>18068</v>
      </c>
      <c r="I88" s="305">
        <v>18116</v>
      </c>
      <c r="J88" s="305">
        <v>18162</v>
      </c>
      <c r="K88" s="305">
        <v>18276</v>
      </c>
      <c r="L88" s="305">
        <v>18222</v>
      </c>
      <c r="M88" s="305">
        <v>18461</v>
      </c>
      <c r="N88" s="305">
        <v>18482</v>
      </c>
      <c r="O88" s="305">
        <v>18490</v>
      </c>
      <c r="P88" s="305">
        <v>18167</v>
      </c>
      <c r="Q88" s="305">
        <v>16733</v>
      </c>
      <c r="R88" s="305">
        <v>18342</v>
      </c>
      <c r="S88" s="305">
        <v>18550</v>
      </c>
      <c r="T88" s="305">
        <v>18068</v>
      </c>
      <c r="U88" s="305">
        <v>19103</v>
      </c>
      <c r="V88" s="305">
        <v>19030</v>
      </c>
      <c r="W88" s="305">
        <v>19483</v>
      </c>
      <c r="X88" s="305">
        <v>19536</v>
      </c>
      <c r="Y88" s="305">
        <v>19688</v>
      </c>
      <c r="Z88" s="305">
        <v>19816</v>
      </c>
      <c r="AA88" s="305">
        <v>19671</v>
      </c>
      <c r="AB88" s="305">
        <v>19398</v>
      </c>
      <c r="AC88" s="305">
        <v>19453</v>
      </c>
      <c r="AD88" s="305">
        <v>19473</v>
      </c>
      <c r="AE88" s="305">
        <v>19530</v>
      </c>
      <c r="AF88" s="305">
        <v>19715</v>
      </c>
      <c r="AG88" s="305">
        <v>19906</v>
      </c>
      <c r="AH88" s="305">
        <v>20331</v>
      </c>
      <c r="AI88" s="305">
        <v>20440</v>
      </c>
      <c r="AJ88" s="305">
        <v>20735</v>
      </c>
      <c r="AK88" s="305">
        <v>20911</v>
      </c>
      <c r="AL88" s="305">
        <v>20944</v>
      </c>
      <c r="AM88" s="305">
        <v>21054</v>
      </c>
      <c r="AN88" s="305">
        <v>20810</v>
      </c>
      <c r="AO88" s="305">
        <v>20789</v>
      </c>
      <c r="AP88" s="305">
        <v>21066</v>
      </c>
      <c r="AQ88" s="305">
        <v>21328</v>
      </c>
      <c r="AR88" s="305">
        <v>21469</v>
      </c>
      <c r="AS88" s="305">
        <v>21690</v>
      </c>
      <c r="AT88" s="305">
        <v>21842</v>
      </c>
      <c r="AU88" s="305">
        <v>21970</v>
      </c>
      <c r="AV88" s="305">
        <v>22139</v>
      </c>
      <c r="AW88" s="305">
        <v>22528</v>
      </c>
      <c r="AX88" s="305">
        <v>22596</v>
      </c>
      <c r="AY88" s="305">
        <v>22557</v>
      </c>
      <c r="AZ88" s="305">
        <v>22251</v>
      </c>
      <c r="BA88" s="305">
        <v>21965</v>
      </c>
      <c r="BB88" s="305">
        <v>22466</v>
      </c>
      <c r="BC88" s="305">
        <v>22495</v>
      </c>
      <c r="BD88" s="305">
        <v>22430</v>
      </c>
      <c r="BE88" s="305">
        <v>22657</v>
      </c>
      <c r="BF88" s="305">
        <v>22845</v>
      </c>
      <c r="BG88" s="305">
        <v>22914</v>
      </c>
      <c r="BH88" s="305">
        <v>23036</v>
      </c>
      <c r="BI88" s="305">
        <v>23241</v>
      </c>
      <c r="BJ88" s="305">
        <v>23442</v>
      </c>
      <c r="BK88" s="305">
        <v>23578</v>
      </c>
      <c r="BL88" s="201">
        <v>23441</v>
      </c>
      <c r="BM88" s="201">
        <v>23478</v>
      </c>
      <c r="BN88" s="201">
        <v>23734</v>
      </c>
      <c r="BO88" s="201">
        <v>23784</v>
      </c>
      <c r="BP88" s="201">
        <v>23965</v>
      </c>
      <c r="BQ88" s="201">
        <v>24128</v>
      </c>
      <c r="BR88" s="201">
        <v>24101</v>
      </c>
      <c r="BS88" s="201">
        <v>24184</v>
      </c>
      <c r="BT88" s="201">
        <v>24482</v>
      </c>
      <c r="BU88" s="201">
        <v>24533</v>
      </c>
      <c r="BV88" s="201">
        <v>24655</v>
      </c>
      <c r="BW88" s="201">
        <v>26207</v>
      </c>
      <c r="BX88" s="305">
        <v>25965</v>
      </c>
      <c r="BY88" s="305">
        <v>25972</v>
      </c>
      <c r="BZ88" s="305">
        <v>26238</v>
      </c>
      <c r="CA88" s="305">
        <v>26554</v>
      </c>
      <c r="CB88" s="305">
        <v>26821</v>
      </c>
      <c r="CC88" s="305">
        <v>27059</v>
      </c>
      <c r="CD88" s="305">
        <v>27089</v>
      </c>
      <c r="CE88" s="305">
        <v>27387</v>
      </c>
      <c r="CF88" s="305">
        <v>27498</v>
      </c>
      <c r="CG88" s="305">
        <v>27683</v>
      </c>
      <c r="CH88" s="305">
        <v>27774</v>
      </c>
      <c r="CI88" s="305">
        <v>27759</v>
      </c>
      <c r="CJ88" s="201">
        <v>27622</v>
      </c>
      <c r="CK88" s="201">
        <v>27646</v>
      </c>
      <c r="CL88" s="201">
        <v>27733</v>
      </c>
      <c r="CM88" s="201">
        <v>27489</v>
      </c>
      <c r="CN88" s="201">
        <v>27093</v>
      </c>
      <c r="CO88" s="201">
        <v>27059</v>
      </c>
      <c r="CP88" s="201">
        <v>27505</v>
      </c>
      <c r="CQ88" s="201">
        <v>28188</v>
      </c>
      <c r="CR88" s="201">
        <v>28493</v>
      </c>
      <c r="CS88" s="201">
        <v>28846</v>
      </c>
      <c r="CT88" s="201">
        <v>29220</v>
      </c>
      <c r="CU88" s="201">
        <v>29571</v>
      </c>
      <c r="CV88" s="305">
        <v>29657</v>
      </c>
      <c r="CW88" s="305">
        <v>30189</v>
      </c>
      <c r="CX88" s="305">
        <v>30554</v>
      </c>
      <c r="CY88" s="305">
        <v>30942</v>
      </c>
      <c r="CZ88" s="305">
        <v>31224</v>
      </c>
      <c r="DA88" s="305">
        <v>31499</v>
      </c>
      <c r="DB88" s="305">
        <v>31713</v>
      </c>
      <c r="DC88" s="305">
        <v>32018</v>
      </c>
      <c r="DD88" s="305">
        <v>31825</v>
      </c>
      <c r="DE88" s="305">
        <v>32134</v>
      </c>
      <c r="DF88" s="305">
        <v>32376</v>
      </c>
      <c r="DG88" s="305">
        <v>32419</v>
      </c>
      <c r="DH88" s="201">
        <v>32501</v>
      </c>
      <c r="DI88" s="201">
        <v>32676</v>
      </c>
      <c r="DJ88" s="201">
        <v>32455</v>
      </c>
      <c r="DK88" s="201">
        <v>32658</v>
      </c>
      <c r="DL88" s="201">
        <v>32814</v>
      </c>
      <c r="DM88" s="201">
        <v>33028</v>
      </c>
      <c r="DN88" s="201">
        <v>31661</v>
      </c>
      <c r="DO88" s="201">
        <v>32047</v>
      </c>
      <c r="DP88" s="201">
        <v>32395</v>
      </c>
      <c r="DQ88" s="201">
        <v>32670</v>
      </c>
      <c r="DR88" s="201">
        <v>32820</v>
      </c>
      <c r="DS88" s="201">
        <v>32902</v>
      </c>
      <c r="DT88" s="305">
        <v>32640</v>
      </c>
      <c r="DU88" s="305">
        <v>32815</v>
      </c>
      <c r="DV88" s="305">
        <v>33075</v>
      </c>
      <c r="DW88" s="305">
        <v>33149</v>
      </c>
      <c r="DX88" s="305">
        <v>33233</v>
      </c>
      <c r="DY88" s="305">
        <v>33380</v>
      </c>
      <c r="DZ88" s="305">
        <v>33399</v>
      </c>
      <c r="EA88" s="305">
        <v>33294</v>
      </c>
      <c r="EB88" s="305">
        <v>33496</v>
      </c>
      <c r="EC88" s="305">
        <v>33605</v>
      </c>
      <c r="ED88" s="305">
        <v>33698</v>
      </c>
      <c r="EE88" s="305">
        <v>33775</v>
      </c>
      <c r="EF88" s="201">
        <v>33415</v>
      </c>
      <c r="EG88" s="201">
        <v>33615</v>
      </c>
      <c r="EH88" s="201">
        <v>33750</v>
      </c>
      <c r="EI88" s="201">
        <v>33865</v>
      </c>
      <c r="EJ88" s="201">
        <v>34045</v>
      </c>
      <c r="EK88" s="201">
        <v>34399</v>
      </c>
      <c r="EL88" s="201">
        <v>34445</v>
      </c>
      <c r="EM88" s="201">
        <v>34646</v>
      </c>
      <c r="EN88" s="201">
        <v>34598</v>
      </c>
      <c r="EO88" s="201">
        <v>34647</v>
      </c>
      <c r="EP88" s="201">
        <v>34945</v>
      </c>
      <c r="EQ88" s="201">
        <v>34952</v>
      </c>
      <c r="ER88" s="201">
        <v>34600</v>
      </c>
      <c r="ES88" s="201">
        <v>34792</v>
      </c>
      <c r="ET88" s="201">
        <v>35103</v>
      </c>
      <c r="EU88" s="201">
        <v>35089</v>
      </c>
      <c r="EV88" s="201">
        <v>35210</v>
      </c>
      <c r="EW88" s="201">
        <v>34366</v>
      </c>
      <c r="EX88" s="315">
        <v>-844</v>
      </c>
      <c r="EY88" s="316">
        <v>97.602953706333395</v>
      </c>
      <c r="EZ88" s="315">
        <v>-586</v>
      </c>
      <c r="FA88" s="316">
        <v>98.323414969100497</v>
      </c>
    </row>
    <row r="89" spans="1:157" ht="15" outlineLevel="2">
      <c r="A89" s="335">
        <v>321</v>
      </c>
      <c r="B89" s="336" t="s">
        <v>537</v>
      </c>
      <c r="C89" s="335" t="s">
        <v>591</v>
      </c>
      <c r="D89" s="305">
        <v>2408</v>
      </c>
      <c r="E89" s="305">
        <v>2420</v>
      </c>
      <c r="F89" s="305">
        <v>2422</v>
      </c>
      <c r="G89" s="305">
        <v>2390</v>
      </c>
      <c r="H89" s="305">
        <v>2382</v>
      </c>
      <c r="I89" s="305">
        <v>2435</v>
      </c>
      <c r="J89" s="305">
        <v>2443</v>
      </c>
      <c r="K89" s="305">
        <v>2481</v>
      </c>
      <c r="L89" s="305">
        <v>2415</v>
      </c>
      <c r="M89" s="305">
        <v>2429</v>
      </c>
      <c r="N89" s="305">
        <v>2434</v>
      </c>
      <c r="O89" s="305">
        <v>2434</v>
      </c>
      <c r="P89" s="305">
        <v>2409</v>
      </c>
      <c r="Q89" s="305">
        <v>1317</v>
      </c>
      <c r="R89" s="305">
        <v>2225</v>
      </c>
      <c r="S89" s="305">
        <v>2275</v>
      </c>
      <c r="T89" s="305">
        <v>2382</v>
      </c>
      <c r="U89" s="305">
        <v>2350</v>
      </c>
      <c r="V89" s="305">
        <v>2358</v>
      </c>
      <c r="W89" s="305">
        <v>2381</v>
      </c>
      <c r="X89" s="305">
        <v>2388</v>
      </c>
      <c r="Y89" s="305">
        <v>2437</v>
      </c>
      <c r="Z89" s="305">
        <v>2434</v>
      </c>
      <c r="AA89" s="305">
        <v>2387</v>
      </c>
      <c r="AB89" s="305">
        <v>2291</v>
      </c>
      <c r="AC89" s="305">
        <v>2230</v>
      </c>
      <c r="AD89" s="305">
        <v>2268</v>
      </c>
      <c r="AE89" s="305">
        <v>2265</v>
      </c>
      <c r="AF89" s="305">
        <v>2221</v>
      </c>
      <c r="AG89" s="305">
        <v>1992</v>
      </c>
      <c r="AH89" s="305">
        <v>2097</v>
      </c>
      <c r="AI89" s="305">
        <v>2195</v>
      </c>
      <c r="AJ89" s="305">
        <v>2195</v>
      </c>
      <c r="AK89" s="305">
        <v>2298</v>
      </c>
      <c r="AL89" s="305">
        <v>2284</v>
      </c>
      <c r="AM89" s="305">
        <v>2379</v>
      </c>
      <c r="AN89" s="305">
        <v>2457</v>
      </c>
      <c r="AO89" s="305">
        <v>2374</v>
      </c>
      <c r="AP89" s="305">
        <v>2429</v>
      </c>
      <c r="AQ89" s="305">
        <v>2463</v>
      </c>
      <c r="AR89" s="305">
        <v>2571</v>
      </c>
      <c r="AS89" s="305">
        <v>2617</v>
      </c>
      <c r="AT89" s="305">
        <v>2652</v>
      </c>
      <c r="AU89" s="305">
        <v>2637</v>
      </c>
      <c r="AV89" s="305">
        <v>2644</v>
      </c>
      <c r="AW89" s="305">
        <v>2624</v>
      </c>
      <c r="AX89" s="305">
        <v>2578</v>
      </c>
      <c r="AY89" s="305">
        <v>2577</v>
      </c>
      <c r="AZ89" s="305">
        <v>2576</v>
      </c>
      <c r="BA89" s="305">
        <v>2571</v>
      </c>
      <c r="BB89" s="305">
        <v>2540</v>
      </c>
      <c r="BC89" s="305">
        <v>2487</v>
      </c>
      <c r="BD89" s="305">
        <v>2486</v>
      </c>
      <c r="BE89" s="305">
        <v>2493</v>
      </c>
      <c r="BF89" s="305">
        <v>2518</v>
      </c>
      <c r="BG89" s="305">
        <v>2518</v>
      </c>
      <c r="BH89" s="305">
        <v>2519</v>
      </c>
      <c r="BI89" s="305">
        <v>2492</v>
      </c>
      <c r="BJ89" s="305">
        <v>2474</v>
      </c>
      <c r="BK89" s="305">
        <v>2530</v>
      </c>
      <c r="BL89" s="201">
        <v>2505</v>
      </c>
      <c r="BM89" s="201">
        <v>2509</v>
      </c>
      <c r="BN89" s="201">
        <v>2527</v>
      </c>
      <c r="BO89" s="201">
        <v>2547</v>
      </c>
      <c r="BP89" s="201">
        <v>2560</v>
      </c>
      <c r="BQ89" s="201">
        <v>2544</v>
      </c>
      <c r="BR89" s="201">
        <v>2556</v>
      </c>
      <c r="BS89" s="201">
        <v>2576</v>
      </c>
      <c r="BT89" s="201">
        <v>2604</v>
      </c>
      <c r="BU89" s="201">
        <v>2609</v>
      </c>
      <c r="BV89" s="201">
        <v>2622</v>
      </c>
      <c r="BW89" s="201">
        <v>2596</v>
      </c>
      <c r="BX89" s="305">
        <v>2532</v>
      </c>
      <c r="BY89" s="305">
        <v>2532</v>
      </c>
      <c r="BZ89" s="305">
        <v>2606</v>
      </c>
      <c r="CA89" s="305">
        <v>2611</v>
      </c>
      <c r="CB89" s="305">
        <v>2619</v>
      </c>
      <c r="CC89" s="305">
        <v>2639</v>
      </c>
      <c r="CD89" s="305">
        <v>2633</v>
      </c>
      <c r="CE89" s="305">
        <v>2661</v>
      </c>
      <c r="CF89" s="305">
        <v>2653</v>
      </c>
      <c r="CG89" s="305">
        <v>2644</v>
      </c>
      <c r="CH89" s="305">
        <v>2644</v>
      </c>
      <c r="CI89" s="305">
        <v>2584</v>
      </c>
      <c r="CJ89" s="201">
        <v>2528</v>
      </c>
      <c r="CK89" s="201">
        <v>2479</v>
      </c>
      <c r="CL89" s="201">
        <v>2492</v>
      </c>
      <c r="CM89" s="201">
        <v>2506</v>
      </c>
      <c r="CN89" s="201">
        <v>2411</v>
      </c>
      <c r="CO89" s="201">
        <v>2405</v>
      </c>
      <c r="CP89" s="201">
        <v>2382</v>
      </c>
      <c r="CQ89" s="201">
        <v>2454</v>
      </c>
      <c r="CR89" s="201">
        <v>2427</v>
      </c>
      <c r="CS89" s="201">
        <v>2433</v>
      </c>
      <c r="CT89" s="201">
        <v>2533</v>
      </c>
      <c r="CU89" s="201">
        <v>2544</v>
      </c>
      <c r="CV89" s="305">
        <v>2522</v>
      </c>
      <c r="CW89" s="305">
        <v>2537</v>
      </c>
      <c r="CX89" s="305">
        <v>2619</v>
      </c>
      <c r="CY89" s="305">
        <v>2643</v>
      </c>
      <c r="CZ89" s="305">
        <v>2681</v>
      </c>
      <c r="DA89" s="305">
        <v>2671</v>
      </c>
      <c r="DB89" s="305">
        <v>2680</v>
      </c>
      <c r="DC89" s="305">
        <v>2676</v>
      </c>
      <c r="DD89" s="305">
        <v>2660</v>
      </c>
      <c r="DE89" s="305">
        <v>2679</v>
      </c>
      <c r="DF89" s="305">
        <v>2657</v>
      </c>
      <c r="DG89" s="305">
        <v>2651</v>
      </c>
      <c r="DH89" s="201">
        <v>2625</v>
      </c>
      <c r="DI89" s="201">
        <v>2655</v>
      </c>
      <c r="DJ89" s="201">
        <v>2685</v>
      </c>
      <c r="DK89" s="201">
        <v>2705</v>
      </c>
      <c r="DL89" s="201">
        <v>2693</v>
      </c>
      <c r="DM89" s="201">
        <v>2720</v>
      </c>
      <c r="DN89" s="201">
        <v>2549</v>
      </c>
      <c r="DO89" s="201">
        <v>2535</v>
      </c>
      <c r="DP89" s="201">
        <v>2582</v>
      </c>
      <c r="DQ89" s="201">
        <v>2589</v>
      </c>
      <c r="DR89" s="201">
        <v>2633</v>
      </c>
      <c r="DS89" s="201">
        <v>2601</v>
      </c>
      <c r="DT89" s="305">
        <v>2586</v>
      </c>
      <c r="DU89" s="305">
        <v>2568</v>
      </c>
      <c r="DV89" s="305">
        <v>2627</v>
      </c>
      <c r="DW89" s="305">
        <v>2623</v>
      </c>
      <c r="DX89" s="305">
        <v>2620</v>
      </c>
      <c r="DY89" s="305">
        <v>2637</v>
      </c>
      <c r="DZ89" s="305">
        <v>2659</v>
      </c>
      <c r="EA89" s="305">
        <v>2661</v>
      </c>
      <c r="EB89" s="305">
        <v>2675</v>
      </c>
      <c r="EC89" s="305">
        <v>2683</v>
      </c>
      <c r="ED89" s="305">
        <v>2740</v>
      </c>
      <c r="EE89" s="305">
        <v>2745</v>
      </c>
      <c r="EF89" s="201">
        <v>2698</v>
      </c>
      <c r="EG89" s="201">
        <v>2661</v>
      </c>
      <c r="EH89" s="201">
        <v>2694</v>
      </c>
      <c r="EI89" s="201">
        <v>2782</v>
      </c>
      <c r="EJ89" s="201">
        <v>2802</v>
      </c>
      <c r="EK89" s="201">
        <v>2820</v>
      </c>
      <c r="EL89" s="201">
        <v>2792</v>
      </c>
      <c r="EM89" s="201">
        <v>2781</v>
      </c>
      <c r="EN89" s="201">
        <v>2782</v>
      </c>
      <c r="EO89" s="201">
        <v>2781</v>
      </c>
      <c r="EP89" s="201">
        <v>2809</v>
      </c>
      <c r="EQ89" s="201">
        <v>2777</v>
      </c>
      <c r="ER89" s="201">
        <v>2698</v>
      </c>
      <c r="ES89" s="201">
        <v>2678</v>
      </c>
      <c r="ET89" s="201">
        <v>2753</v>
      </c>
      <c r="EU89" s="201">
        <v>2776</v>
      </c>
      <c r="EV89" s="201">
        <v>2777</v>
      </c>
      <c r="EW89" s="201">
        <v>2634</v>
      </c>
      <c r="EX89" s="315">
        <v>-143</v>
      </c>
      <c r="EY89" s="316">
        <v>94.850558156283796</v>
      </c>
      <c r="EZ89" s="315">
        <v>-143</v>
      </c>
      <c r="FA89" s="316">
        <v>94.850558156283796</v>
      </c>
    </row>
    <row r="90" spans="1:157" ht="15" outlineLevel="2">
      <c r="A90" s="335">
        <v>376</v>
      </c>
      <c r="B90" s="336" t="s">
        <v>537</v>
      </c>
      <c r="C90" s="335" t="s">
        <v>421</v>
      </c>
      <c r="D90" s="305">
        <v>42182</v>
      </c>
      <c r="E90" s="305">
        <v>42416</v>
      </c>
      <c r="F90" s="305">
        <v>42768</v>
      </c>
      <c r="G90" s="305">
        <v>42899</v>
      </c>
      <c r="H90" s="305">
        <v>43679</v>
      </c>
      <c r="I90" s="305">
        <v>43773</v>
      </c>
      <c r="J90" s="305">
        <v>43834</v>
      </c>
      <c r="K90" s="305">
        <v>44103</v>
      </c>
      <c r="L90" s="305">
        <v>43131</v>
      </c>
      <c r="M90" s="305">
        <v>43300</v>
      </c>
      <c r="N90" s="305">
        <v>44126</v>
      </c>
      <c r="O90" s="305">
        <v>44057</v>
      </c>
      <c r="P90" s="305">
        <v>44112</v>
      </c>
      <c r="Q90" s="305">
        <v>43552</v>
      </c>
      <c r="R90" s="305">
        <v>44638</v>
      </c>
      <c r="S90" s="305">
        <v>45266</v>
      </c>
      <c r="T90" s="305">
        <v>43679</v>
      </c>
      <c r="U90" s="305">
        <v>46054</v>
      </c>
      <c r="V90" s="305">
        <v>45718</v>
      </c>
      <c r="W90" s="305">
        <v>46456</v>
      </c>
      <c r="X90" s="305">
        <v>46362</v>
      </c>
      <c r="Y90" s="305">
        <v>47070</v>
      </c>
      <c r="Z90" s="305">
        <v>47361</v>
      </c>
      <c r="AA90" s="305">
        <v>47176</v>
      </c>
      <c r="AB90" s="305">
        <v>46905</v>
      </c>
      <c r="AC90" s="305">
        <v>47375</v>
      </c>
      <c r="AD90" s="305">
        <v>47221</v>
      </c>
      <c r="AE90" s="305">
        <v>47418</v>
      </c>
      <c r="AF90" s="305">
        <v>47734</v>
      </c>
      <c r="AG90" s="305">
        <v>48007</v>
      </c>
      <c r="AH90" s="305">
        <v>48467</v>
      </c>
      <c r="AI90" s="305">
        <v>48674</v>
      </c>
      <c r="AJ90" s="305">
        <v>49171</v>
      </c>
      <c r="AK90" s="305">
        <v>49317</v>
      </c>
      <c r="AL90" s="305">
        <v>49385</v>
      </c>
      <c r="AM90" s="305">
        <v>49611</v>
      </c>
      <c r="AN90" s="305">
        <v>49232</v>
      </c>
      <c r="AO90" s="305">
        <v>49417</v>
      </c>
      <c r="AP90" s="305">
        <v>49903</v>
      </c>
      <c r="AQ90" s="305">
        <v>50504</v>
      </c>
      <c r="AR90" s="305">
        <v>50943</v>
      </c>
      <c r="AS90" s="305">
        <v>51265</v>
      </c>
      <c r="AT90" s="305">
        <v>51465</v>
      </c>
      <c r="AU90" s="305">
        <v>51657</v>
      </c>
      <c r="AV90" s="305">
        <v>52198</v>
      </c>
      <c r="AW90" s="305">
        <v>53065</v>
      </c>
      <c r="AX90" s="305">
        <v>53121</v>
      </c>
      <c r="AY90" s="305">
        <v>53179</v>
      </c>
      <c r="AZ90" s="305">
        <v>52600</v>
      </c>
      <c r="BA90" s="305">
        <v>52218</v>
      </c>
      <c r="BB90" s="305">
        <v>53518</v>
      </c>
      <c r="BC90" s="305">
        <v>53679</v>
      </c>
      <c r="BD90" s="305">
        <v>53385</v>
      </c>
      <c r="BE90" s="305">
        <v>53379</v>
      </c>
      <c r="BF90" s="305">
        <v>53425</v>
      </c>
      <c r="BG90" s="305">
        <v>53867</v>
      </c>
      <c r="BH90" s="305">
        <v>54395</v>
      </c>
      <c r="BI90" s="305">
        <v>54456</v>
      </c>
      <c r="BJ90" s="305">
        <v>54682</v>
      </c>
      <c r="BK90" s="305">
        <v>54605</v>
      </c>
      <c r="BL90" s="201">
        <v>54461</v>
      </c>
      <c r="BM90" s="201">
        <v>54659</v>
      </c>
      <c r="BN90" s="201">
        <v>55375</v>
      </c>
      <c r="BO90" s="201">
        <v>55430</v>
      </c>
      <c r="BP90" s="201">
        <v>55574</v>
      </c>
      <c r="BQ90" s="201">
        <v>55497</v>
      </c>
      <c r="BR90" s="201">
        <v>55444</v>
      </c>
      <c r="BS90" s="201">
        <v>55796</v>
      </c>
      <c r="BT90" s="201">
        <v>56117</v>
      </c>
      <c r="BU90" s="201">
        <v>56427</v>
      </c>
      <c r="BV90" s="201">
        <v>56702</v>
      </c>
      <c r="BW90" s="201">
        <v>54347</v>
      </c>
      <c r="BX90" s="305">
        <v>54449</v>
      </c>
      <c r="BY90" s="305">
        <v>54721</v>
      </c>
      <c r="BZ90" s="305">
        <v>55276</v>
      </c>
      <c r="CA90" s="305">
        <v>55965</v>
      </c>
      <c r="CB90" s="305">
        <v>56608</v>
      </c>
      <c r="CC90" s="305">
        <v>56636</v>
      </c>
      <c r="CD90" s="305">
        <v>56677</v>
      </c>
      <c r="CE90" s="305">
        <v>57028</v>
      </c>
      <c r="CF90" s="305">
        <v>57286</v>
      </c>
      <c r="CG90" s="305">
        <v>57714</v>
      </c>
      <c r="CH90" s="305">
        <v>58049</v>
      </c>
      <c r="CI90" s="305">
        <v>57974</v>
      </c>
      <c r="CJ90" s="201">
        <v>57825</v>
      </c>
      <c r="CK90" s="201">
        <v>58055</v>
      </c>
      <c r="CL90" s="201">
        <v>58083</v>
      </c>
      <c r="CM90" s="201">
        <v>57088</v>
      </c>
      <c r="CN90" s="201">
        <v>56562</v>
      </c>
      <c r="CO90" s="201">
        <v>56333</v>
      </c>
      <c r="CP90" s="201">
        <v>56962</v>
      </c>
      <c r="CQ90" s="201">
        <v>58115</v>
      </c>
      <c r="CR90" s="201">
        <v>58675</v>
      </c>
      <c r="CS90" s="201">
        <v>59183</v>
      </c>
      <c r="CT90" s="201">
        <v>59669</v>
      </c>
      <c r="CU90" s="201">
        <v>60096</v>
      </c>
      <c r="CV90" s="305">
        <v>60167</v>
      </c>
      <c r="CW90" s="305">
        <v>60956</v>
      </c>
      <c r="CX90" s="305">
        <v>61472</v>
      </c>
      <c r="CY90" s="305">
        <v>62097</v>
      </c>
      <c r="CZ90" s="305">
        <v>62572</v>
      </c>
      <c r="DA90" s="305">
        <v>62789</v>
      </c>
      <c r="DB90" s="305">
        <v>63051</v>
      </c>
      <c r="DC90" s="305">
        <v>63453</v>
      </c>
      <c r="DD90" s="305">
        <v>62642</v>
      </c>
      <c r="DE90" s="305">
        <v>62986</v>
      </c>
      <c r="DF90" s="305">
        <v>63050</v>
      </c>
      <c r="DG90" s="305">
        <v>63056</v>
      </c>
      <c r="DH90" s="201">
        <v>63197</v>
      </c>
      <c r="DI90" s="201">
        <v>63339</v>
      </c>
      <c r="DJ90" s="201">
        <v>63119</v>
      </c>
      <c r="DK90" s="201">
        <v>63357</v>
      </c>
      <c r="DL90" s="201">
        <v>63409</v>
      </c>
      <c r="DM90" s="201">
        <v>63539</v>
      </c>
      <c r="DN90" s="201">
        <v>61523</v>
      </c>
      <c r="DO90" s="201">
        <v>61743</v>
      </c>
      <c r="DP90" s="201">
        <v>62237</v>
      </c>
      <c r="DQ90" s="201">
        <v>62574</v>
      </c>
      <c r="DR90" s="201">
        <v>62738</v>
      </c>
      <c r="DS90" s="201">
        <v>62666</v>
      </c>
      <c r="DT90" s="305">
        <v>62302</v>
      </c>
      <c r="DU90" s="305">
        <v>62466</v>
      </c>
      <c r="DV90" s="305">
        <v>62862</v>
      </c>
      <c r="DW90" s="305">
        <v>63079</v>
      </c>
      <c r="DX90" s="305">
        <v>63353</v>
      </c>
      <c r="DY90" s="305">
        <v>63469</v>
      </c>
      <c r="DZ90" s="305">
        <v>63387</v>
      </c>
      <c r="EA90" s="305">
        <v>63418</v>
      </c>
      <c r="EB90" s="305">
        <v>63611</v>
      </c>
      <c r="EC90" s="305">
        <v>63720</v>
      </c>
      <c r="ED90" s="305">
        <v>63898</v>
      </c>
      <c r="EE90" s="305">
        <v>63701</v>
      </c>
      <c r="EF90" s="201">
        <v>63206</v>
      </c>
      <c r="EG90" s="201">
        <v>63539</v>
      </c>
      <c r="EH90" s="201">
        <v>63589</v>
      </c>
      <c r="EI90" s="201">
        <v>63720</v>
      </c>
      <c r="EJ90" s="201">
        <v>63901</v>
      </c>
      <c r="EK90" s="201">
        <v>63745</v>
      </c>
      <c r="EL90" s="201">
        <v>63575</v>
      </c>
      <c r="EM90" s="201">
        <v>64066</v>
      </c>
      <c r="EN90" s="201">
        <v>63998</v>
      </c>
      <c r="EO90" s="201">
        <v>64140</v>
      </c>
      <c r="EP90" s="201">
        <v>64493</v>
      </c>
      <c r="EQ90" s="201">
        <v>64354</v>
      </c>
      <c r="ER90" s="201">
        <v>63895</v>
      </c>
      <c r="ES90" s="201">
        <v>64266</v>
      </c>
      <c r="ET90" s="201">
        <v>64581</v>
      </c>
      <c r="EU90" s="201">
        <v>64607</v>
      </c>
      <c r="EV90" s="201">
        <v>64876</v>
      </c>
      <c r="EW90" s="201">
        <v>63962</v>
      </c>
      <c r="EX90" s="315">
        <v>-914</v>
      </c>
      <c r="EY90" s="316">
        <v>98.591158517787804</v>
      </c>
      <c r="EZ90" s="315">
        <v>-392</v>
      </c>
      <c r="FA90" s="316">
        <v>99.390869254436396</v>
      </c>
    </row>
    <row r="91" spans="1:157" ht="15" outlineLevel="2">
      <c r="A91" s="335">
        <v>400</v>
      </c>
      <c r="B91" s="336" t="s">
        <v>537</v>
      </c>
      <c r="C91" s="335" t="s">
        <v>592</v>
      </c>
      <c r="D91" s="305">
        <v>8703</v>
      </c>
      <c r="E91" s="305">
        <v>8713</v>
      </c>
      <c r="F91" s="305">
        <v>8739</v>
      </c>
      <c r="G91" s="305">
        <v>8713</v>
      </c>
      <c r="H91" s="305">
        <v>8787</v>
      </c>
      <c r="I91" s="305">
        <v>8791</v>
      </c>
      <c r="J91" s="305">
        <v>8866</v>
      </c>
      <c r="K91" s="305">
        <v>8854</v>
      </c>
      <c r="L91" s="305">
        <v>8678</v>
      </c>
      <c r="M91" s="305">
        <v>8685</v>
      </c>
      <c r="N91" s="305">
        <v>8779</v>
      </c>
      <c r="O91" s="305">
        <v>8760</v>
      </c>
      <c r="P91" s="305">
        <v>8765</v>
      </c>
      <c r="Q91" s="305">
        <v>8818</v>
      </c>
      <c r="R91" s="305">
        <v>9175</v>
      </c>
      <c r="S91" s="305">
        <v>9027</v>
      </c>
      <c r="T91" s="305">
        <v>8787</v>
      </c>
      <c r="U91" s="305">
        <v>9121</v>
      </c>
      <c r="V91" s="305">
        <v>9100</v>
      </c>
      <c r="W91" s="305">
        <v>9350</v>
      </c>
      <c r="X91" s="305">
        <v>9366</v>
      </c>
      <c r="Y91" s="305">
        <v>9503</v>
      </c>
      <c r="Z91" s="305">
        <v>9480</v>
      </c>
      <c r="AA91" s="305">
        <v>9372</v>
      </c>
      <c r="AB91" s="305">
        <v>9281</v>
      </c>
      <c r="AC91" s="305">
        <v>9186</v>
      </c>
      <c r="AD91" s="305">
        <v>9229</v>
      </c>
      <c r="AE91" s="305">
        <v>9339</v>
      </c>
      <c r="AF91" s="305">
        <v>9365</v>
      </c>
      <c r="AG91" s="305">
        <v>9447</v>
      </c>
      <c r="AH91" s="305">
        <v>9651</v>
      </c>
      <c r="AI91" s="305">
        <v>9732</v>
      </c>
      <c r="AJ91" s="305">
        <v>9843</v>
      </c>
      <c r="AK91" s="305">
        <v>9853</v>
      </c>
      <c r="AL91" s="305">
        <v>9711</v>
      </c>
      <c r="AM91" s="305">
        <v>9716</v>
      </c>
      <c r="AN91" s="305">
        <v>9587</v>
      </c>
      <c r="AO91" s="305">
        <v>9550</v>
      </c>
      <c r="AP91" s="305">
        <v>9634</v>
      </c>
      <c r="AQ91" s="305">
        <v>9813</v>
      </c>
      <c r="AR91" s="305">
        <v>9810</v>
      </c>
      <c r="AS91" s="305">
        <v>9822</v>
      </c>
      <c r="AT91" s="305">
        <v>9905</v>
      </c>
      <c r="AU91" s="305">
        <v>9881</v>
      </c>
      <c r="AV91" s="305">
        <v>9907</v>
      </c>
      <c r="AW91" s="305">
        <v>9875</v>
      </c>
      <c r="AX91" s="305">
        <v>9883</v>
      </c>
      <c r="AY91" s="305">
        <v>9836</v>
      </c>
      <c r="AZ91" s="305">
        <v>9729</v>
      </c>
      <c r="BA91" s="305">
        <v>9667</v>
      </c>
      <c r="BB91" s="305">
        <v>9715</v>
      </c>
      <c r="BC91" s="305">
        <v>9719</v>
      </c>
      <c r="BD91" s="305">
        <v>9739</v>
      </c>
      <c r="BE91" s="305">
        <v>9827</v>
      </c>
      <c r="BF91" s="305">
        <v>9813</v>
      </c>
      <c r="BG91" s="305">
        <v>9834</v>
      </c>
      <c r="BH91" s="305">
        <v>9868</v>
      </c>
      <c r="BI91" s="305">
        <v>9888</v>
      </c>
      <c r="BJ91" s="305">
        <v>9759</v>
      </c>
      <c r="BK91" s="305">
        <v>9738</v>
      </c>
      <c r="BL91" s="201">
        <v>9716</v>
      </c>
      <c r="BM91" s="201">
        <v>9776</v>
      </c>
      <c r="BN91" s="201">
        <v>9865</v>
      </c>
      <c r="BO91" s="201">
        <v>9872</v>
      </c>
      <c r="BP91" s="201">
        <v>9842</v>
      </c>
      <c r="BQ91" s="201">
        <v>9827</v>
      </c>
      <c r="BR91" s="201">
        <v>9754</v>
      </c>
      <c r="BS91" s="201">
        <v>9775</v>
      </c>
      <c r="BT91" s="201">
        <v>9811</v>
      </c>
      <c r="BU91" s="201">
        <v>9826</v>
      </c>
      <c r="BV91" s="201">
        <v>9831</v>
      </c>
      <c r="BW91" s="201">
        <v>9962</v>
      </c>
      <c r="BX91" s="305">
        <v>9696</v>
      </c>
      <c r="BY91" s="305">
        <v>9610</v>
      </c>
      <c r="BZ91" s="305">
        <v>9739</v>
      </c>
      <c r="CA91" s="305">
        <v>9723</v>
      </c>
      <c r="CB91" s="305">
        <v>9794</v>
      </c>
      <c r="CC91" s="305">
        <v>9754</v>
      </c>
      <c r="CD91" s="305">
        <v>9741</v>
      </c>
      <c r="CE91" s="305">
        <v>9774</v>
      </c>
      <c r="CF91" s="305">
        <v>9697</v>
      </c>
      <c r="CG91" s="305">
        <v>9821</v>
      </c>
      <c r="CH91" s="305">
        <v>9840</v>
      </c>
      <c r="CI91" s="305">
        <v>9809</v>
      </c>
      <c r="CJ91" s="201">
        <v>9721</v>
      </c>
      <c r="CK91" s="201">
        <v>9779</v>
      </c>
      <c r="CL91" s="201">
        <v>9679</v>
      </c>
      <c r="CM91" s="201">
        <v>9471</v>
      </c>
      <c r="CN91" s="201">
        <v>9292</v>
      </c>
      <c r="CO91" s="201">
        <v>9258</v>
      </c>
      <c r="CP91" s="201">
        <v>9508</v>
      </c>
      <c r="CQ91" s="201">
        <v>9881</v>
      </c>
      <c r="CR91" s="201">
        <v>10103</v>
      </c>
      <c r="CS91" s="201">
        <v>10241</v>
      </c>
      <c r="CT91" s="201">
        <v>10426</v>
      </c>
      <c r="CU91" s="201">
        <v>10609</v>
      </c>
      <c r="CV91" s="305">
        <v>10653</v>
      </c>
      <c r="CW91" s="305">
        <v>10835</v>
      </c>
      <c r="CX91" s="305">
        <v>11040</v>
      </c>
      <c r="CY91" s="305">
        <v>11332</v>
      </c>
      <c r="CZ91" s="305">
        <v>11529</v>
      </c>
      <c r="DA91" s="305">
        <v>11587</v>
      </c>
      <c r="DB91" s="305">
        <v>11695</v>
      </c>
      <c r="DC91" s="305">
        <v>11762</v>
      </c>
      <c r="DD91" s="305">
        <v>11778</v>
      </c>
      <c r="DE91" s="305">
        <v>11937</v>
      </c>
      <c r="DF91" s="305">
        <v>11954</v>
      </c>
      <c r="DG91" s="305">
        <v>11860</v>
      </c>
      <c r="DH91" s="201">
        <v>11924</v>
      </c>
      <c r="DI91" s="201">
        <v>12054</v>
      </c>
      <c r="DJ91" s="201">
        <v>11908</v>
      </c>
      <c r="DK91" s="201">
        <v>12007</v>
      </c>
      <c r="DL91" s="201">
        <v>12077</v>
      </c>
      <c r="DM91" s="201">
        <v>12142</v>
      </c>
      <c r="DN91" s="201">
        <v>11663</v>
      </c>
      <c r="DO91" s="201">
        <v>11772</v>
      </c>
      <c r="DP91" s="201">
        <v>11864</v>
      </c>
      <c r="DQ91" s="201">
        <v>11999</v>
      </c>
      <c r="DR91" s="201">
        <v>12049</v>
      </c>
      <c r="DS91" s="201">
        <v>12038</v>
      </c>
      <c r="DT91" s="305">
        <v>11842</v>
      </c>
      <c r="DU91" s="305">
        <v>11992</v>
      </c>
      <c r="DV91" s="305">
        <v>12157</v>
      </c>
      <c r="DW91" s="305">
        <v>12188</v>
      </c>
      <c r="DX91" s="305">
        <v>12312</v>
      </c>
      <c r="DY91" s="305">
        <v>12319</v>
      </c>
      <c r="DZ91" s="305">
        <v>12390</v>
      </c>
      <c r="EA91" s="305">
        <v>12395</v>
      </c>
      <c r="EB91" s="305">
        <v>12556</v>
      </c>
      <c r="EC91" s="305">
        <v>12634</v>
      </c>
      <c r="ED91" s="305">
        <v>12610</v>
      </c>
      <c r="EE91" s="305">
        <v>12621</v>
      </c>
      <c r="EF91" s="201">
        <v>12455</v>
      </c>
      <c r="EG91" s="201">
        <v>12542</v>
      </c>
      <c r="EH91" s="201">
        <v>12600</v>
      </c>
      <c r="EI91" s="201">
        <v>12757</v>
      </c>
      <c r="EJ91" s="201">
        <v>12848</v>
      </c>
      <c r="EK91" s="201">
        <v>12815</v>
      </c>
      <c r="EL91" s="201">
        <v>12819</v>
      </c>
      <c r="EM91" s="201">
        <v>12918</v>
      </c>
      <c r="EN91" s="201">
        <v>12920</v>
      </c>
      <c r="EO91" s="201">
        <v>12992</v>
      </c>
      <c r="EP91" s="201">
        <v>13123</v>
      </c>
      <c r="EQ91" s="201">
        <v>13171</v>
      </c>
      <c r="ER91" s="201">
        <v>13060</v>
      </c>
      <c r="ES91" s="201">
        <v>13183</v>
      </c>
      <c r="ET91" s="201">
        <v>13312</v>
      </c>
      <c r="EU91" s="201">
        <v>13333</v>
      </c>
      <c r="EV91" s="201">
        <v>13363</v>
      </c>
      <c r="EW91" s="201">
        <v>13237</v>
      </c>
      <c r="EX91" s="315">
        <v>-126</v>
      </c>
      <c r="EY91" s="316">
        <v>99.057097957045599</v>
      </c>
      <c r="EZ91" s="315">
        <v>66</v>
      </c>
      <c r="FA91" s="316">
        <v>100.5011009035</v>
      </c>
    </row>
    <row r="92" spans="1:157" ht="15" outlineLevel="2">
      <c r="A92" s="335">
        <v>440</v>
      </c>
      <c r="B92" s="336" t="s">
        <v>537</v>
      </c>
      <c r="C92" s="335" t="s">
        <v>427</v>
      </c>
      <c r="D92" s="305">
        <v>24736</v>
      </c>
      <c r="E92" s="305">
        <v>24703</v>
      </c>
      <c r="F92" s="305">
        <v>24877</v>
      </c>
      <c r="G92" s="305">
        <v>24812</v>
      </c>
      <c r="H92" s="305">
        <v>25145</v>
      </c>
      <c r="I92" s="305">
        <v>25310</v>
      </c>
      <c r="J92" s="305">
        <v>25293</v>
      </c>
      <c r="K92" s="305">
        <v>25505</v>
      </c>
      <c r="L92" s="305">
        <v>25214</v>
      </c>
      <c r="M92" s="305">
        <v>25402</v>
      </c>
      <c r="N92" s="305">
        <v>25576</v>
      </c>
      <c r="O92" s="305">
        <v>25541</v>
      </c>
      <c r="P92" s="305">
        <v>25319</v>
      </c>
      <c r="Q92" s="305">
        <v>22777</v>
      </c>
      <c r="R92" s="305">
        <v>25276</v>
      </c>
      <c r="S92" s="305">
        <v>25554</v>
      </c>
      <c r="T92" s="305">
        <v>25145</v>
      </c>
      <c r="U92" s="305">
        <v>26317</v>
      </c>
      <c r="V92" s="305">
        <v>26181</v>
      </c>
      <c r="W92" s="305">
        <v>26894</v>
      </c>
      <c r="X92" s="305">
        <v>27049</v>
      </c>
      <c r="Y92" s="305">
        <v>27381</v>
      </c>
      <c r="Z92" s="305">
        <v>27470</v>
      </c>
      <c r="AA92" s="305">
        <v>27222</v>
      </c>
      <c r="AB92" s="305">
        <v>27090</v>
      </c>
      <c r="AC92" s="305">
        <v>27202</v>
      </c>
      <c r="AD92" s="305">
        <v>27237</v>
      </c>
      <c r="AE92" s="305">
        <v>27489</v>
      </c>
      <c r="AF92" s="305">
        <v>27687</v>
      </c>
      <c r="AG92" s="305">
        <v>27939</v>
      </c>
      <c r="AH92" s="305">
        <v>28188</v>
      </c>
      <c r="AI92" s="305">
        <v>28408</v>
      </c>
      <c r="AJ92" s="305">
        <v>28733</v>
      </c>
      <c r="AK92" s="305">
        <v>29056</v>
      </c>
      <c r="AL92" s="305">
        <v>28887</v>
      </c>
      <c r="AM92" s="305">
        <v>29096</v>
      </c>
      <c r="AN92" s="305">
        <v>28697</v>
      </c>
      <c r="AO92" s="305">
        <v>28850</v>
      </c>
      <c r="AP92" s="305">
        <v>29233</v>
      </c>
      <c r="AQ92" s="305">
        <v>29712</v>
      </c>
      <c r="AR92" s="305">
        <v>29948</v>
      </c>
      <c r="AS92" s="305">
        <v>30304</v>
      </c>
      <c r="AT92" s="305">
        <v>30577</v>
      </c>
      <c r="AU92" s="305">
        <v>30763</v>
      </c>
      <c r="AV92" s="305">
        <v>30965</v>
      </c>
      <c r="AW92" s="305">
        <v>31520</v>
      </c>
      <c r="AX92" s="305">
        <v>31462</v>
      </c>
      <c r="AY92" s="305">
        <v>31529</v>
      </c>
      <c r="AZ92" s="305">
        <v>31248</v>
      </c>
      <c r="BA92" s="305">
        <v>31213</v>
      </c>
      <c r="BB92" s="305">
        <v>31870</v>
      </c>
      <c r="BC92" s="305">
        <v>32105</v>
      </c>
      <c r="BD92" s="305">
        <v>31998</v>
      </c>
      <c r="BE92" s="305">
        <v>32167</v>
      </c>
      <c r="BF92" s="305">
        <v>32224</v>
      </c>
      <c r="BG92" s="305">
        <v>32618</v>
      </c>
      <c r="BH92" s="305">
        <v>32817</v>
      </c>
      <c r="BI92" s="305">
        <v>33109</v>
      </c>
      <c r="BJ92" s="305">
        <v>33189</v>
      </c>
      <c r="BK92" s="305">
        <v>33299</v>
      </c>
      <c r="BL92" s="201">
        <v>33214</v>
      </c>
      <c r="BM92" s="201">
        <v>33564</v>
      </c>
      <c r="BN92" s="201">
        <v>34018</v>
      </c>
      <c r="BO92" s="201">
        <v>34336</v>
      </c>
      <c r="BP92" s="201">
        <v>34666</v>
      </c>
      <c r="BQ92" s="201">
        <v>34836</v>
      </c>
      <c r="BR92" s="201">
        <v>34898</v>
      </c>
      <c r="BS92" s="201">
        <v>35173</v>
      </c>
      <c r="BT92" s="201">
        <v>35392</v>
      </c>
      <c r="BU92" s="201">
        <v>35623</v>
      </c>
      <c r="BV92" s="201">
        <v>35893</v>
      </c>
      <c r="BW92" s="201">
        <v>36705</v>
      </c>
      <c r="BX92" s="305">
        <v>36612</v>
      </c>
      <c r="BY92" s="305">
        <v>36948</v>
      </c>
      <c r="BZ92" s="305">
        <v>37447</v>
      </c>
      <c r="CA92" s="305">
        <v>37895</v>
      </c>
      <c r="CB92" s="305">
        <v>38347</v>
      </c>
      <c r="CC92" s="305">
        <v>38589</v>
      </c>
      <c r="CD92" s="305">
        <v>38798</v>
      </c>
      <c r="CE92" s="305">
        <v>39231</v>
      </c>
      <c r="CF92" s="305">
        <v>39382</v>
      </c>
      <c r="CG92" s="305">
        <v>39813</v>
      </c>
      <c r="CH92" s="305">
        <v>40084</v>
      </c>
      <c r="CI92" s="305">
        <v>40077</v>
      </c>
      <c r="CJ92" s="201">
        <v>39845</v>
      </c>
      <c r="CK92" s="201">
        <v>39925</v>
      </c>
      <c r="CL92" s="201">
        <v>40281</v>
      </c>
      <c r="CM92" s="201">
        <v>39571</v>
      </c>
      <c r="CN92" s="201">
        <v>38933</v>
      </c>
      <c r="CO92" s="201">
        <v>39063</v>
      </c>
      <c r="CP92" s="201">
        <v>39775</v>
      </c>
      <c r="CQ92" s="201">
        <v>40814</v>
      </c>
      <c r="CR92" s="201">
        <v>41215</v>
      </c>
      <c r="CS92" s="201">
        <v>41723</v>
      </c>
      <c r="CT92" s="201">
        <v>42242</v>
      </c>
      <c r="CU92" s="201">
        <v>42578</v>
      </c>
      <c r="CV92" s="305">
        <v>42762</v>
      </c>
      <c r="CW92" s="305">
        <v>43229</v>
      </c>
      <c r="CX92" s="305">
        <v>43775</v>
      </c>
      <c r="CY92" s="305">
        <v>44229</v>
      </c>
      <c r="CZ92" s="305">
        <v>44466</v>
      </c>
      <c r="DA92" s="305">
        <v>44778</v>
      </c>
      <c r="DB92" s="305">
        <v>44970</v>
      </c>
      <c r="DC92" s="305">
        <v>45343</v>
      </c>
      <c r="DD92" s="305">
        <v>44977</v>
      </c>
      <c r="DE92" s="305">
        <v>45255</v>
      </c>
      <c r="DF92" s="305">
        <v>45521</v>
      </c>
      <c r="DG92" s="305">
        <v>45674</v>
      </c>
      <c r="DH92" s="201">
        <v>45781</v>
      </c>
      <c r="DI92" s="201">
        <v>46017</v>
      </c>
      <c r="DJ92" s="201">
        <v>45720</v>
      </c>
      <c r="DK92" s="201">
        <v>46159</v>
      </c>
      <c r="DL92" s="201">
        <v>46307</v>
      </c>
      <c r="DM92" s="201">
        <v>46460</v>
      </c>
      <c r="DN92" s="201">
        <v>44261</v>
      </c>
      <c r="DO92" s="201">
        <v>44577</v>
      </c>
      <c r="DP92" s="201">
        <v>44920</v>
      </c>
      <c r="DQ92" s="201">
        <v>45126</v>
      </c>
      <c r="DR92" s="201">
        <v>45066</v>
      </c>
      <c r="DS92" s="201">
        <v>44896</v>
      </c>
      <c r="DT92" s="305">
        <v>44520</v>
      </c>
      <c r="DU92" s="305">
        <v>44789</v>
      </c>
      <c r="DV92" s="305">
        <v>45128</v>
      </c>
      <c r="DW92" s="305">
        <v>45315</v>
      </c>
      <c r="DX92" s="305">
        <v>45378</v>
      </c>
      <c r="DY92" s="305">
        <v>45361</v>
      </c>
      <c r="DZ92" s="305">
        <v>45345</v>
      </c>
      <c r="EA92" s="305">
        <v>45295</v>
      </c>
      <c r="EB92" s="305">
        <v>45435</v>
      </c>
      <c r="EC92" s="305">
        <v>45540</v>
      </c>
      <c r="ED92" s="305">
        <v>45722</v>
      </c>
      <c r="EE92" s="305">
        <v>45653</v>
      </c>
      <c r="EF92" s="201">
        <v>45144</v>
      </c>
      <c r="EG92" s="201">
        <v>45309</v>
      </c>
      <c r="EH92" s="201">
        <v>45504</v>
      </c>
      <c r="EI92" s="201">
        <v>45720</v>
      </c>
      <c r="EJ92" s="201">
        <v>46030</v>
      </c>
      <c r="EK92" s="201">
        <v>46115</v>
      </c>
      <c r="EL92" s="201">
        <v>45923</v>
      </c>
      <c r="EM92" s="201">
        <v>46338</v>
      </c>
      <c r="EN92" s="201">
        <v>46408</v>
      </c>
      <c r="EO92" s="201">
        <v>46479</v>
      </c>
      <c r="EP92" s="201">
        <v>46699</v>
      </c>
      <c r="EQ92" s="201">
        <v>46743</v>
      </c>
      <c r="ER92" s="201">
        <v>46299</v>
      </c>
      <c r="ES92" s="201">
        <v>46519</v>
      </c>
      <c r="ET92" s="201">
        <v>46774</v>
      </c>
      <c r="EU92" s="201">
        <v>46733</v>
      </c>
      <c r="EV92" s="201">
        <v>46947</v>
      </c>
      <c r="EW92" s="201">
        <v>45423</v>
      </c>
      <c r="EX92" s="315">
        <v>-1524</v>
      </c>
      <c r="EY92" s="316">
        <v>96.753786184420704</v>
      </c>
      <c r="EZ92" s="315">
        <v>-1320</v>
      </c>
      <c r="FA92" s="316">
        <v>97.176047750465301</v>
      </c>
    </row>
    <row r="93" spans="1:157" ht="15" outlineLevel="2">
      <c r="A93" s="335">
        <v>483</v>
      </c>
      <c r="B93" s="336" t="s">
        <v>537</v>
      </c>
      <c r="C93" s="335" t="s">
        <v>431</v>
      </c>
      <c r="D93" s="305">
        <v>776</v>
      </c>
      <c r="E93" s="305">
        <v>695</v>
      </c>
      <c r="F93" s="305">
        <v>726</v>
      </c>
      <c r="G93" s="305">
        <v>747</v>
      </c>
      <c r="H93" s="305">
        <v>722</v>
      </c>
      <c r="I93" s="305">
        <v>736</v>
      </c>
      <c r="J93" s="305">
        <v>705</v>
      </c>
      <c r="K93" s="305">
        <v>675</v>
      </c>
      <c r="L93" s="305">
        <v>691</v>
      </c>
      <c r="M93" s="305">
        <v>720</v>
      </c>
      <c r="N93" s="305">
        <v>751</v>
      </c>
      <c r="O93" s="305">
        <v>816</v>
      </c>
      <c r="P93" s="305">
        <v>759</v>
      </c>
      <c r="Q93" s="305">
        <v>738</v>
      </c>
      <c r="R93" s="305">
        <v>777</v>
      </c>
      <c r="S93" s="305">
        <v>794</v>
      </c>
      <c r="T93" s="305">
        <v>722</v>
      </c>
      <c r="U93" s="305">
        <v>856</v>
      </c>
      <c r="V93" s="305">
        <v>867</v>
      </c>
      <c r="W93" s="305">
        <v>871</v>
      </c>
      <c r="X93" s="305">
        <v>876</v>
      </c>
      <c r="Y93" s="305">
        <v>901</v>
      </c>
      <c r="Z93" s="305">
        <v>900</v>
      </c>
      <c r="AA93" s="305">
        <v>906</v>
      </c>
      <c r="AB93" s="305">
        <v>843</v>
      </c>
      <c r="AC93" s="305">
        <v>804</v>
      </c>
      <c r="AD93" s="305">
        <v>840</v>
      </c>
      <c r="AE93" s="305">
        <v>850</v>
      </c>
      <c r="AF93" s="305">
        <v>836</v>
      </c>
      <c r="AG93" s="305">
        <v>827</v>
      </c>
      <c r="AH93" s="305">
        <v>854</v>
      </c>
      <c r="AI93" s="305">
        <v>874</v>
      </c>
      <c r="AJ93" s="305">
        <v>882</v>
      </c>
      <c r="AK93" s="305">
        <v>870</v>
      </c>
      <c r="AL93" s="305">
        <v>807</v>
      </c>
      <c r="AM93" s="305">
        <v>900</v>
      </c>
      <c r="AN93" s="305">
        <v>1095</v>
      </c>
      <c r="AO93" s="305">
        <v>1007</v>
      </c>
      <c r="AP93" s="305">
        <v>977</v>
      </c>
      <c r="AQ93" s="305">
        <v>968</v>
      </c>
      <c r="AR93" s="305">
        <v>974</v>
      </c>
      <c r="AS93" s="305">
        <v>1012</v>
      </c>
      <c r="AT93" s="305">
        <v>1098</v>
      </c>
      <c r="AU93" s="305">
        <v>1096</v>
      </c>
      <c r="AV93" s="305">
        <v>1074</v>
      </c>
      <c r="AW93" s="305">
        <v>1043</v>
      </c>
      <c r="AX93" s="305">
        <v>1016</v>
      </c>
      <c r="AY93" s="305">
        <v>968</v>
      </c>
      <c r="AZ93" s="305">
        <v>935</v>
      </c>
      <c r="BA93" s="305">
        <v>903</v>
      </c>
      <c r="BB93" s="305">
        <v>892</v>
      </c>
      <c r="BC93" s="305">
        <v>856</v>
      </c>
      <c r="BD93" s="305">
        <v>832</v>
      </c>
      <c r="BE93" s="305">
        <v>824</v>
      </c>
      <c r="BF93" s="305">
        <v>829</v>
      </c>
      <c r="BG93" s="305">
        <v>787</v>
      </c>
      <c r="BH93" s="305">
        <v>784</v>
      </c>
      <c r="BI93" s="305">
        <v>763</v>
      </c>
      <c r="BJ93" s="305">
        <v>754</v>
      </c>
      <c r="BK93" s="305">
        <v>745</v>
      </c>
      <c r="BL93" s="201">
        <v>744</v>
      </c>
      <c r="BM93" s="201">
        <v>724</v>
      </c>
      <c r="BN93" s="201">
        <v>726</v>
      </c>
      <c r="BO93" s="201">
        <v>719</v>
      </c>
      <c r="BP93" s="201">
        <v>701</v>
      </c>
      <c r="BQ93" s="201">
        <v>693</v>
      </c>
      <c r="BR93" s="201">
        <v>684</v>
      </c>
      <c r="BS93" s="201">
        <v>690</v>
      </c>
      <c r="BT93" s="201">
        <v>715</v>
      </c>
      <c r="BU93" s="201">
        <v>719</v>
      </c>
      <c r="BV93" s="201">
        <v>730</v>
      </c>
      <c r="BW93" s="201">
        <v>725</v>
      </c>
      <c r="BX93" s="305">
        <v>703</v>
      </c>
      <c r="BY93" s="305">
        <v>700</v>
      </c>
      <c r="BZ93" s="305">
        <v>709</v>
      </c>
      <c r="CA93" s="305">
        <v>710</v>
      </c>
      <c r="CB93" s="305">
        <v>703</v>
      </c>
      <c r="CC93" s="305">
        <v>711</v>
      </c>
      <c r="CD93" s="305">
        <v>723</v>
      </c>
      <c r="CE93" s="305">
        <v>737</v>
      </c>
      <c r="CF93" s="305">
        <v>722</v>
      </c>
      <c r="CG93" s="305">
        <v>738</v>
      </c>
      <c r="CH93" s="305">
        <v>774</v>
      </c>
      <c r="CI93" s="305">
        <v>756</v>
      </c>
      <c r="CJ93" s="201">
        <v>690</v>
      </c>
      <c r="CK93" s="201">
        <v>672</v>
      </c>
      <c r="CL93" s="201">
        <v>682</v>
      </c>
      <c r="CM93" s="201">
        <v>673</v>
      </c>
      <c r="CN93" s="201">
        <v>645</v>
      </c>
      <c r="CO93" s="201">
        <v>654</v>
      </c>
      <c r="CP93" s="201">
        <v>673</v>
      </c>
      <c r="CQ93" s="201">
        <v>702</v>
      </c>
      <c r="CR93" s="201">
        <v>711</v>
      </c>
      <c r="CS93" s="201">
        <v>702</v>
      </c>
      <c r="CT93" s="201">
        <v>699</v>
      </c>
      <c r="CU93" s="201">
        <v>707</v>
      </c>
      <c r="CV93" s="305">
        <v>690</v>
      </c>
      <c r="CW93" s="305">
        <v>736</v>
      </c>
      <c r="CX93" s="305">
        <v>792</v>
      </c>
      <c r="CY93" s="305">
        <v>804</v>
      </c>
      <c r="CZ93" s="305">
        <v>796</v>
      </c>
      <c r="DA93" s="305">
        <v>814</v>
      </c>
      <c r="DB93" s="305">
        <v>781</v>
      </c>
      <c r="DC93" s="305">
        <v>790</v>
      </c>
      <c r="DD93" s="305">
        <v>832</v>
      </c>
      <c r="DE93" s="305">
        <v>821</v>
      </c>
      <c r="DF93" s="305">
        <v>794</v>
      </c>
      <c r="DG93" s="305">
        <v>793</v>
      </c>
      <c r="DH93" s="201">
        <v>775</v>
      </c>
      <c r="DI93" s="201">
        <v>763</v>
      </c>
      <c r="DJ93" s="201">
        <v>767</v>
      </c>
      <c r="DK93" s="201">
        <v>790</v>
      </c>
      <c r="DL93" s="201">
        <v>793</v>
      </c>
      <c r="DM93" s="201">
        <v>763</v>
      </c>
      <c r="DN93" s="201">
        <v>742</v>
      </c>
      <c r="DO93" s="201">
        <v>731</v>
      </c>
      <c r="DP93" s="201">
        <v>754</v>
      </c>
      <c r="DQ93" s="201">
        <v>746</v>
      </c>
      <c r="DR93" s="201">
        <v>741</v>
      </c>
      <c r="DS93" s="201">
        <v>720</v>
      </c>
      <c r="DT93" s="305">
        <v>678</v>
      </c>
      <c r="DU93" s="305">
        <v>644</v>
      </c>
      <c r="DV93" s="305">
        <v>694</v>
      </c>
      <c r="DW93" s="305">
        <v>701</v>
      </c>
      <c r="DX93" s="305">
        <v>703</v>
      </c>
      <c r="DY93" s="305">
        <v>705</v>
      </c>
      <c r="DZ93" s="305">
        <v>707</v>
      </c>
      <c r="EA93" s="305">
        <v>727</v>
      </c>
      <c r="EB93" s="305">
        <v>725</v>
      </c>
      <c r="EC93" s="305">
        <v>733</v>
      </c>
      <c r="ED93" s="305">
        <v>728</v>
      </c>
      <c r="EE93" s="305">
        <v>746</v>
      </c>
      <c r="EF93" s="201">
        <v>725</v>
      </c>
      <c r="EG93" s="201">
        <v>704</v>
      </c>
      <c r="EH93" s="201">
        <v>674</v>
      </c>
      <c r="EI93" s="201">
        <v>694</v>
      </c>
      <c r="EJ93" s="201">
        <v>709</v>
      </c>
      <c r="EK93" s="201">
        <v>708</v>
      </c>
      <c r="EL93" s="201">
        <v>733</v>
      </c>
      <c r="EM93" s="201">
        <v>750</v>
      </c>
      <c r="EN93" s="201">
        <v>735</v>
      </c>
      <c r="EO93" s="201">
        <v>726</v>
      </c>
      <c r="EP93" s="201">
        <v>741</v>
      </c>
      <c r="EQ93" s="201">
        <v>733</v>
      </c>
      <c r="ER93" s="201">
        <v>707</v>
      </c>
      <c r="ES93" s="201">
        <v>685</v>
      </c>
      <c r="ET93" s="201">
        <v>725</v>
      </c>
      <c r="EU93" s="201">
        <v>703</v>
      </c>
      <c r="EV93" s="201">
        <v>696</v>
      </c>
      <c r="EW93" s="201">
        <v>710</v>
      </c>
      <c r="EX93" s="315">
        <v>14</v>
      </c>
      <c r="EY93" s="316">
        <v>102.011494252874</v>
      </c>
      <c r="EZ93" s="315">
        <v>-23</v>
      </c>
      <c r="FA93" s="316">
        <v>96.862210095498</v>
      </c>
    </row>
    <row r="94" spans="1:157" ht="15" outlineLevel="2">
      <c r="A94" s="335">
        <v>541</v>
      </c>
      <c r="B94" s="336" t="s">
        <v>537</v>
      </c>
      <c r="C94" s="335" t="s">
        <v>435</v>
      </c>
      <c r="D94" s="305">
        <v>4276</v>
      </c>
      <c r="E94" s="305">
        <v>4266</v>
      </c>
      <c r="F94" s="305">
        <v>4229</v>
      </c>
      <c r="G94" s="305">
        <v>4373</v>
      </c>
      <c r="H94" s="305">
        <v>4438</v>
      </c>
      <c r="I94" s="305">
        <v>4397</v>
      </c>
      <c r="J94" s="305">
        <v>4339</v>
      </c>
      <c r="K94" s="305">
        <v>4372</v>
      </c>
      <c r="L94" s="305">
        <v>4375</v>
      </c>
      <c r="M94" s="305">
        <v>4406</v>
      </c>
      <c r="N94" s="305">
        <v>4467</v>
      </c>
      <c r="O94" s="305">
        <v>4453</v>
      </c>
      <c r="P94" s="305">
        <v>4287</v>
      </c>
      <c r="Q94" s="305">
        <v>2341</v>
      </c>
      <c r="R94" s="305">
        <v>4139</v>
      </c>
      <c r="S94" s="305">
        <v>4264</v>
      </c>
      <c r="T94" s="305">
        <v>4438</v>
      </c>
      <c r="U94" s="305">
        <v>4385</v>
      </c>
      <c r="V94" s="305">
        <v>4414</v>
      </c>
      <c r="W94" s="305">
        <v>4538</v>
      </c>
      <c r="X94" s="305">
        <v>4511</v>
      </c>
      <c r="Y94" s="305">
        <v>4586</v>
      </c>
      <c r="Z94" s="305">
        <v>4657</v>
      </c>
      <c r="AA94" s="305">
        <v>4604</v>
      </c>
      <c r="AB94" s="305">
        <v>4444</v>
      </c>
      <c r="AC94" s="305">
        <v>4335</v>
      </c>
      <c r="AD94" s="305">
        <v>4427</v>
      </c>
      <c r="AE94" s="305">
        <v>4621</v>
      </c>
      <c r="AF94" s="305">
        <v>4657</v>
      </c>
      <c r="AG94" s="305">
        <v>4899</v>
      </c>
      <c r="AH94" s="305">
        <v>5219</v>
      </c>
      <c r="AI94" s="305">
        <v>5345</v>
      </c>
      <c r="AJ94" s="305">
        <v>5451</v>
      </c>
      <c r="AK94" s="305">
        <v>5418</v>
      </c>
      <c r="AL94" s="305">
        <v>5270</v>
      </c>
      <c r="AM94" s="305">
        <v>5196</v>
      </c>
      <c r="AN94" s="305">
        <v>4937</v>
      </c>
      <c r="AO94" s="305">
        <v>4730</v>
      </c>
      <c r="AP94" s="305">
        <v>4727</v>
      </c>
      <c r="AQ94" s="305">
        <v>4918</v>
      </c>
      <c r="AR94" s="305">
        <v>4925</v>
      </c>
      <c r="AS94" s="305">
        <v>5055</v>
      </c>
      <c r="AT94" s="305">
        <v>5110</v>
      </c>
      <c r="AU94" s="305">
        <v>5114</v>
      </c>
      <c r="AV94" s="305">
        <v>5133</v>
      </c>
      <c r="AW94" s="305">
        <v>5193</v>
      </c>
      <c r="AX94" s="305">
        <v>5140</v>
      </c>
      <c r="AY94" s="305">
        <v>5100</v>
      </c>
      <c r="AZ94" s="305">
        <v>5015</v>
      </c>
      <c r="BA94" s="305">
        <v>4943</v>
      </c>
      <c r="BB94" s="305">
        <v>4926</v>
      </c>
      <c r="BC94" s="305">
        <v>4894</v>
      </c>
      <c r="BD94" s="305">
        <v>4926</v>
      </c>
      <c r="BE94" s="305">
        <v>5037</v>
      </c>
      <c r="BF94" s="305">
        <v>5026</v>
      </c>
      <c r="BG94" s="305">
        <v>5095</v>
      </c>
      <c r="BH94" s="305">
        <v>4938</v>
      </c>
      <c r="BI94" s="305">
        <v>4890</v>
      </c>
      <c r="BJ94" s="305">
        <v>4829</v>
      </c>
      <c r="BK94" s="305">
        <v>4831</v>
      </c>
      <c r="BL94" s="201">
        <v>4747</v>
      </c>
      <c r="BM94" s="201">
        <v>4667</v>
      </c>
      <c r="BN94" s="201">
        <v>4675</v>
      </c>
      <c r="BO94" s="201">
        <v>4724</v>
      </c>
      <c r="BP94" s="201">
        <v>4702</v>
      </c>
      <c r="BQ94" s="201">
        <v>4753</v>
      </c>
      <c r="BR94" s="201">
        <v>4761</v>
      </c>
      <c r="BS94" s="201">
        <v>4834</v>
      </c>
      <c r="BT94" s="201">
        <v>4870</v>
      </c>
      <c r="BU94" s="201">
        <v>4900</v>
      </c>
      <c r="BV94" s="201">
        <v>4876</v>
      </c>
      <c r="BW94" s="201">
        <v>4902</v>
      </c>
      <c r="BX94" s="305">
        <v>4829</v>
      </c>
      <c r="BY94" s="305">
        <v>4786</v>
      </c>
      <c r="BZ94" s="305">
        <v>4881</v>
      </c>
      <c r="CA94" s="305">
        <v>4882</v>
      </c>
      <c r="CB94" s="305">
        <v>4913</v>
      </c>
      <c r="CC94" s="305">
        <v>4920</v>
      </c>
      <c r="CD94" s="305">
        <v>4937</v>
      </c>
      <c r="CE94" s="305">
        <v>4972</v>
      </c>
      <c r="CF94" s="305">
        <v>4910</v>
      </c>
      <c r="CG94" s="305">
        <v>4978</v>
      </c>
      <c r="CH94" s="305">
        <v>4989</v>
      </c>
      <c r="CI94" s="305">
        <v>4981</v>
      </c>
      <c r="CJ94" s="201">
        <v>4789</v>
      </c>
      <c r="CK94" s="201">
        <v>4726</v>
      </c>
      <c r="CL94" s="201">
        <v>4780</v>
      </c>
      <c r="CM94" s="201">
        <v>4724</v>
      </c>
      <c r="CN94" s="201">
        <v>4648</v>
      </c>
      <c r="CO94" s="201">
        <v>4666</v>
      </c>
      <c r="CP94" s="201">
        <v>4788</v>
      </c>
      <c r="CQ94" s="201">
        <v>4914</v>
      </c>
      <c r="CR94" s="201">
        <v>4942</v>
      </c>
      <c r="CS94" s="201">
        <v>5037</v>
      </c>
      <c r="CT94" s="201">
        <v>5146</v>
      </c>
      <c r="CU94" s="201">
        <v>5148</v>
      </c>
      <c r="CV94" s="305">
        <v>5120</v>
      </c>
      <c r="CW94" s="305">
        <v>5176</v>
      </c>
      <c r="CX94" s="305">
        <v>5261</v>
      </c>
      <c r="CY94" s="305">
        <v>5303</v>
      </c>
      <c r="CZ94" s="305">
        <v>5419</v>
      </c>
      <c r="DA94" s="305">
        <v>5447</v>
      </c>
      <c r="DB94" s="305">
        <v>5433</v>
      </c>
      <c r="DC94" s="305">
        <v>5499</v>
      </c>
      <c r="DD94" s="305">
        <v>5641</v>
      </c>
      <c r="DE94" s="305">
        <v>5777</v>
      </c>
      <c r="DF94" s="305">
        <v>5763</v>
      </c>
      <c r="DG94" s="305">
        <v>5768</v>
      </c>
      <c r="DH94" s="201">
        <v>5715</v>
      </c>
      <c r="DI94" s="201">
        <v>5812</v>
      </c>
      <c r="DJ94" s="201">
        <v>5733</v>
      </c>
      <c r="DK94" s="201">
        <v>5856</v>
      </c>
      <c r="DL94" s="201">
        <v>5838</v>
      </c>
      <c r="DM94" s="201">
        <v>5880</v>
      </c>
      <c r="DN94" s="201">
        <v>5480</v>
      </c>
      <c r="DO94" s="201">
        <v>5522</v>
      </c>
      <c r="DP94" s="201">
        <v>5629</v>
      </c>
      <c r="DQ94" s="201">
        <v>5638</v>
      </c>
      <c r="DR94" s="201">
        <v>5678</v>
      </c>
      <c r="DS94" s="201">
        <v>5622</v>
      </c>
      <c r="DT94" s="305">
        <v>5608</v>
      </c>
      <c r="DU94" s="305">
        <v>5669</v>
      </c>
      <c r="DV94" s="305">
        <v>5783</v>
      </c>
      <c r="DW94" s="305">
        <v>5752</v>
      </c>
      <c r="DX94" s="305">
        <v>5844</v>
      </c>
      <c r="DY94" s="305">
        <v>5881</v>
      </c>
      <c r="DZ94" s="305">
        <v>5889</v>
      </c>
      <c r="EA94" s="305">
        <v>5847</v>
      </c>
      <c r="EB94" s="305">
        <v>5881</v>
      </c>
      <c r="EC94" s="305">
        <v>5935</v>
      </c>
      <c r="ED94" s="305">
        <v>6028</v>
      </c>
      <c r="EE94" s="305">
        <v>6005</v>
      </c>
      <c r="EF94" s="201">
        <v>5928</v>
      </c>
      <c r="EG94" s="201">
        <v>5900</v>
      </c>
      <c r="EH94" s="201">
        <v>5907</v>
      </c>
      <c r="EI94" s="201">
        <v>5964</v>
      </c>
      <c r="EJ94" s="201">
        <v>6038</v>
      </c>
      <c r="EK94" s="201">
        <v>6073</v>
      </c>
      <c r="EL94" s="201">
        <v>6093</v>
      </c>
      <c r="EM94" s="201">
        <v>6108</v>
      </c>
      <c r="EN94" s="201">
        <v>6141</v>
      </c>
      <c r="EO94" s="201">
        <v>6229</v>
      </c>
      <c r="EP94" s="201">
        <v>6235</v>
      </c>
      <c r="EQ94" s="201">
        <v>6251</v>
      </c>
      <c r="ER94" s="201">
        <v>6178</v>
      </c>
      <c r="ES94" s="201">
        <v>6203</v>
      </c>
      <c r="ET94" s="201">
        <v>6305</v>
      </c>
      <c r="EU94" s="201">
        <v>6402</v>
      </c>
      <c r="EV94" s="201">
        <v>6306</v>
      </c>
      <c r="EW94" s="201">
        <v>6087</v>
      </c>
      <c r="EX94" s="315">
        <v>-219</v>
      </c>
      <c r="EY94" s="316">
        <v>96.527117031398703</v>
      </c>
      <c r="EZ94" s="315">
        <v>-164</v>
      </c>
      <c r="FA94" s="316">
        <v>97.3764197728363</v>
      </c>
    </row>
    <row r="95" spans="1:157" ht="15" outlineLevel="2">
      <c r="A95" s="335">
        <v>607</v>
      </c>
      <c r="B95" s="336" t="s">
        <v>537</v>
      </c>
      <c r="C95" s="335" t="s">
        <v>442</v>
      </c>
      <c r="D95" s="305">
        <v>7219</v>
      </c>
      <c r="E95" s="305">
        <v>7306</v>
      </c>
      <c r="F95" s="305">
        <v>7322</v>
      </c>
      <c r="G95" s="305">
        <v>7450</v>
      </c>
      <c r="H95" s="305">
        <v>7577</v>
      </c>
      <c r="I95" s="305">
        <v>7613</v>
      </c>
      <c r="J95" s="305">
        <v>7520</v>
      </c>
      <c r="K95" s="305">
        <v>7521</v>
      </c>
      <c r="L95" s="305">
        <v>7446</v>
      </c>
      <c r="M95" s="305">
        <v>7488</v>
      </c>
      <c r="N95" s="305">
        <v>7487</v>
      </c>
      <c r="O95" s="305">
        <v>7521</v>
      </c>
      <c r="P95" s="305">
        <v>7235</v>
      </c>
      <c r="Q95" s="305">
        <v>5067</v>
      </c>
      <c r="R95" s="305">
        <v>6922</v>
      </c>
      <c r="S95" s="305">
        <v>7031</v>
      </c>
      <c r="T95" s="305">
        <v>7577</v>
      </c>
      <c r="U95" s="305">
        <v>7356</v>
      </c>
      <c r="V95" s="305">
        <v>7295</v>
      </c>
      <c r="W95" s="305">
        <v>7514</v>
      </c>
      <c r="X95" s="305">
        <v>7553</v>
      </c>
      <c r="Y95" s="305">
        <v>7540</v>
      </c>
      <c r="Z95" s="305">
        <v>7542</v>
      </c>
      <c r="AA95" s="305">
        <v>7357</v>
      </c>
      <c r="AB95" s="305">
        <v>7251</v>
      </c>
      <c r="AC95" s="305">
        <v>7129</v>
      </c>
      <c r="AD95" s="305">
        <v>7200</v>
      </c>
      <c r="AE95" s="305">
        <v>7274</v>
      </c>
      <c r="AF95" s="305">
        <v>7284</v>
      </c>
      <c r="AG95" s="305">
        <v>7330</v>
      </c>
      <c r="AH95" s="305">
        <v>7598</v>
      </c>
      <c r="AI95" s="305">
        <v>7595</v>
      </c>
      <c r="AJ95" s="305">
        <v>7729</v>
      </c>
      <c r="AK95" s="305">
        <v>7794</v>
      </c>
      <c r="AL95" s="305">
        <v>7696</v>
      </c>
      <c r="AM95" s="305">
        <v>7775</v>
      </c>
      <c r="AN95" s="305">
        <v>7684</v>
      </c>
      <c r="AO95" s="305">
        <v>7634</v>
      </c>
      <c r="AP95" s="305">
        <v>7747</v>
      </c>
      <c r="AQ95" s="305">
        <v>7853</v>
      </c>
      <c r="AR95" s="305">
        <v>7761</v>
      </c>
      <c r="AS95" s="305">
        <v>7763</v>
      </c>
      <c r="AT95" s="305">
        <v>7720</v>
      </c>
      <c r="AU95" s="305">
        <v>7677</v>
      </c>
      <c r="AV95" s="305">
        <v>7593</v>
      </c>
      <c r="AW95" s="305">
        <v>7617</v>
      </c>
      <c r="AX95" s="305">
        <v>7579</v>
      </c>
      <c r="AY95" s="305">
        <v>7447</v>
      </c>
      <c r="AZ95" s="305">
        <v>7304</v>
      </c>
      <c r="BA95" s="305">
        <v>7194</v>
      </c>
      <c r="BB95" s="305">
        <v>7329</v>
      </c>
      <c r="BC95" s="305">
        <v>7244</v>
      </c>
      <c r="BD95" s="305">
        <v>7218</v>
      </c>
      <c r="BE95" s="305">
        <v>7260</v>
      </c>
      <c r="BF95" s="305">
        <v>7229</v>
      </c>
      <c r="BG95" s="305">
        <v>7437</v>
      </c>
      <c r="BH95" s="305">
        <v>7004</v>
      </c>
      <c r="BI95" s="305">
        <v>6862</v>
      </c>
      <c r="BJ95" s="305">
        <v>6758</v>
      </c>
      <c r="BK95" s="305">
        <v>6768</v>
      </c>
      <c r="BL95" s="201">
        <v>6627</v>
      </c>
      <c r="BM95" s="201">
        <v>6593</v>
      </c>
      <c r="BN95" s="201">
        <v>6654</v>
      </c>
      <c r="BO95" s="201">
        <v>6684</v>
      </c>
      <c r="BP95" s="201">
        <v>6687</v>
      </c>
      <c r="BQ95" s="201">
        <v>6681</v>
      </c>
      <c r="BR95" s="201">
        <v>6671</v>
      </c>
      <c r="BS95" s="201">
        <v>6652</v>
      </c>
      <c r="BT95" s="201">
        <v>6684</v>
      </c>
      <c r="BU95" s="201">
        <v>6679</v>
      </c>
      <c r="BV95" s="201">
        <v>6646</v>
      </c>
      <c r="BW95" s="201">
        <v>8486</v>
      </c>
      <c r="BX95" s="305">
        <v>8376</v>
      </c>
      <c r="BY95" s="305">
        <v>8441</v>
      </c>
      <c r="BZ95" s="305">
        <v>8540</v>
      </c>
      <c r="CA95" s="305">
        <v>8622</v>
      </c>
      <c r="CB95" s="305">
        <v>8767</v>
      </c>
      <c r="CC95" s="305">
        <v>8840</v>
      </c>
      <c r="CD95" s="305">
        <v>8929</v>
      </c>
      <c r="CE95" s="305">
        <v>9033</v>
      </c>
      <c r="CF95" s="305">
        <v>9032</v>
      </c>
      <c r="CG95" s="305">
        <v>9128</v>
      </c>
      <c r="CH95" s="305">
        <v>9175</v>
      </c>
      <c r="CI95" s="305">
        <v>9212</v>
      </c>
      <c r="CJ95" s="201">
        <v>9084</v>
      </c>
      <c r="CK95" s="201">
        <v>9095</v>
      </c>
      <c r="CL95" s="201">
        <v>9136</v>
      </c>
      <c r="CM95" s="201">
        <v>9053</v>
      </c>
      <c r="CN95" s="201">
        <v>8918</v>
      </c>
      <c r="CO95" s="201">
        <v>8911</v>
      </c>
      <c r="CP95" s="201">
        <v>9070</v>
      </c>
      <c r="CQ95" s="201">
        <v>9322</v>
      </c>
      <c r="CR95" s="201">
        <v>9418</v>
      </c>
      <c r="CS95" s="201">
        <v>9522</v>
      </c>
      <c r="CT95" s="201">
        <v>9619</v>
      </c>
      <c r="CU95" s="201">
        <v>9682</v>
      </c>
      <c r="CV95" s="305">
        <v>9708</v>
      </c>
      <c r="CW95" s="305">
        <v>9933</v>
      </c>
      <c r="CX95" s="305">
        <v>10084</v>
      </c>
      <c r="CY95" s="305">
        <v>10178</v>
      </c>
      <c r="CZ95" s="305">
        <v>10382</v>
      </c>
      <c r="DA95" s="305">
        <v>10925</v>
      </c>
      <c r="DB95" s="305">
        <v>11276</v>
      </c>
      <c r="DC95" s="305">
        <v>11516</v>
      </c>
      <c r="DD95" s="305">
        <v>11663</v>
      </c>
      <c r="DE95" s="305">
        <v>11920</v>
      </c>
      <c r="DF95" s="305">
        <v>12012</v>
      </c>
      <c r="DG95" s="305">
        <v>12233</v>
      </c>
      <c r="DH95" s="201">
        <v>12345</v>
      </c>
      <c r="DI95" s="201">
        <v>12562</v>
      </c>
      <c r="DJ95" s="201">
        <v>12759</v>
      </c>
      <c r="DK95" s="201">
        <v>12947</v>
      </c>
      <c r="DL95" s="201">
        <v>13090</v>
      </c>
      <c r="DM95" s="201">
        <v>13215</v>
      </c>
      <c r="DN95" s="201">
        <v>12807</v>
      </c>
      <c r="DO95" s="201">
        <v>12979</v>
      </c>
      <c r="DP95" s="201">
        <v>13205</v>
      </c>
      <c r="DQ95" s="201">
        <v>13197</v>
      </c>
      <c r="DR95" s="201">
        <v>13292</v>
      </c>
      <c r="DS95" s="201">
        <v>13361</v>
      </c>
      <c r="DT95" s="305">
        <v>13335</v>
      </c>
      <c r="DU95" s="305">
        <v>13437</v>
      </c>
      <c r="DV95" s="305">
        <v>13689</v>
      </c>
      <c r="DW95" s="305">
        <v>13755</v>
      </c>
      <c r="DX95" s="305">
        <v>13874</v>
      </c>
      <c r="DY95" s="305">
        <v>13954</v>
      </c>
      <c r="DZ95" s="305">
        <v>13912</v>
      </c>
      <c r="EA95" s="305">
        <v>13977</v>
      </c>
      <c r="EB95" s="305">
        <v>14187</v>
      </c>
      <c r="EC95" s="305">
        <v>14221</v>
      </c>
      <c r="ED95" s="305">
        <v>14280</v>
      </c>
      <c r="EE95" s="305">
        <v>14304</v>
      </c>
      <c r="EF95" s="201">
        <v>14110</v>
      </c>
      <c r="EG95" s="201">
        <v>14215</v>
      </c>
      <c r="EH95" s="201">
        <v>14398</v>
      </c>
      <c r="EI95" s="201">
        <v>14529</v>
      </c>
      <c r="EJ95" s="201">
        <v>14546</v>
      </c>
      <c r="EK95" s="201">
        <v>14683</v>
      </c>
      <c r="EL95" s="201">
        <v>14771</v>
      </c>
      <c r="EM95" s="201">
        <v>14774</v>
      </c>
      <c r="EN95" s="201">
        <v>14830</v>
      </c>
      <c r="EO95" s="201">
        <v>14863</v>
      </c>
      <c r="EP95" s="201">
        <v>14969</v>
      </c>
      <c r="EQ95" s="201">
        <v>14946</v>
      </c>
      <c r="ER95" s="201">
        <v>14829</v>
      </c>
      <c r="ES95" s="201">
        <v>14920</v>
      </c>
      <c r="ET95" s="201">
        <v>15119</v>
      </c>
      <c r="EU95" s="201">
        <v>15233</v>
      </c>
      <c r="EV95" s="201">
        <v>15345</v>
      </c>
      <c r="EW95" s="201">
        <v>14946</v>
      </c>
      <c r="EX95" s="315">
        <v>-399</v>
      </c>
      <c r="EY95" s="316">
        <v>97.399804496578696</v>
      </c>
      <c r="EZ95" s="315">
        <v>0</v>
      </c>
      <c r="FA95" s="316">
        <v>100</v>
      </c>
    </row>
    <row r="96" spans="1:157" ht="15" outlineLevel="2">
      <c r="A96" s="335">
        <v>615</v>
      </c>
      <c r="B96" s="336" t="s">
        <v>537</v>
      </c>
      <c r="C96" s="335" t="s">
        <v>443</v>
      </c>
      <c r="D96" s="305">
        <v>95738</v>
      </c>
      <c r="E96" s="305">
        <v>96321</v>
      </c>
      <c r="F96" s="305">
        <v>97149</v>
      </c>
      <c r="G96" s="305">
        <v>97047</v>
      </c>
      <c r="H96" s="305">
        <v>98608</v>
      </c>
      <c r="I96" s="305">
        <v>98965</v>
      </c>
      <c r="J96" s="305">
        <v>99627</v>
      </c>
      <c r="K96" s="305">
        <v>100639</v>
      </c>
      <c r="L96" s="305">
        <v>99458</v>
      </c>
      <c r="M96" s="305">
        <v>100301</v>
      </c>
      <c r="N96" s="305">
        <v>100984</v>
      </c>
      <c r="O96" s="305">
        <v>101121</v>
      </c>
      <c r="P96" s="305">
        <v>100199</v>
      </c>
      <c r="Q96" s="305">
        <v>94773</v>
      </c>
      <c r="R96" s="305">
        <v>103052</v>
      </c>
      <c r="S96" s="305">
        <v>104349</v>
      </c>
      <c r="T96" s="305">
        <v>98608</v>
      </c>
      <c r="U96" s="305">
        <v>106304</v>
      </c>
      <c r="V96" s="305">
        <v>106165</v>
      </c>
      <c r="W96" s="305">
        <v>108125</v>
      </c>
      <c r="X96" s="305">
        <v>108587</v>
      </c>
      <c r="Y96" s="305">
        <v>111080</v>
      </c>
      <c r="Z96" s="305">
        <v>111327</v>
      </c>
      <c r="AA96" s="305">
        <v>111035</v>
      </c>
      <c r="AB96" s="305">
        <v>110426</v>
      </c>
      <c r="AC96" s="305">
        <v>110945</v>
      </c>
      <c r="AD96" s="305">
        <v>110721</v>
      </c>
      <c r="AE96" s="305">
        <v>111453</v>
      </c>
      <c r="AF96" s="305">
        <v>112022</v>
      </c>
      <c r="AG96" s="305">
        <v>113036</v>
      </c>
      <c r="AH96" s="305">
        <v>114953</v>
      </c>
      <c r="AI96" s="305">
        <v>115592</v>
      </c>
      <c r="AJ96" s="305">
        <v>116718</v>
      </c>
      <c r="AK96" s="305">
        <v>117211</v>
      </c>
      <c r="AL96" s="305">
        <v>116997</v>
      </c>
      <c r="AM96" s="305">
        <v>117836</v>
      </c>
      <c r="AN96" s="305">
        <v>116091</v>
      </c>
      <c r="AO96" s="305">
        <v>115894</v>
      </c>
      <c r="AP96" s="305">
        <v>117370</v>
      </c>
      <c r="AQ96" s="305">
        <v>119123</v>
      </c>
      <c r="AR96" s="305">
        <v>120339</v>
      </c>
      <c r="AS96" s="305">
        <v>122330</v>
      </c>
      <c r="AT96" s="305">
        <v>123457</v>
      </c>
      <c r="AU96" s="305">
        <v>124219</v>
      </c>
      <c r="AV96" s="305">
        <v>126243</v>
      </c>
      <c r="AW96" s="305">
        <v>128446</v>
      </c>
      <c r="AX96" s="305">
        <v>128646</v>
      </c>
      <c r="AY96" s="305">
        <v>129972</v>
      </c>
      <c r="AZ96" s="305">
        <v>128933</v>
      </c>
      <c r="BA96" s="305">
        <v>128131</v>
      </c>
      <c r="BB96" s="305">
        <v>131161</v>
      </c>
      <c r="BC96" s="305">
        <v>131193</v>
      </c>
      <c r="BD96" s="305">
        <v>130240</v>
      </c>
      <c r="BE96" s="305">
        <v>131207</v>
      </c>
      <c r="BF96" s="305">
        <v>131783</v>
      </c>
      <c r="BG96" s="305">
        <v>132753</v>
      </c>
      <c r="BH96" s="305">
        <v>134149</v>
      </c>
      <c r="BI96" s="305">
        <v>135046</v>
      </c>
      <c r="BJ96" s="305">
        <v>135711</v>
      </c>
      <c r="BK96" s="305">
        <v>136306</v>
      </c>
      <c r="BL96" s="201">
        <v>135860</v>
      </c>
      <c r="BM96" s="201">
        <v>136628</v>
      </c>
      <c r="BN96" s="201">
        <v>138332</v>
      </c>
      <c r="BO96" s="201">
        <v>138838</v>
      </c>
      <c r="BP96" s="201">
        <v>139585</v>
      </c>
      <c r="BQ96" s="201">
        <v>140227</v>
      </c>
      <c r="BR96" s="201">
        <v>140669</v>
      </c>
      <c r="BS96" s="201">
        <v>141834</v>
      </c>
      <c r="BT96" s="201">
        <v>143291</v>
      </c>
      <c r="BU96" s="201">
        <v>144327</v>
      </c>
      <c r="BV96" s="201">
        <v>145096</v>
      </c>
      <c r="BW96" s="201">
        <v>134214</v>
      </c>
      <c r="BX96" s="305">
        <v>133620</v>
      </c>
      <c r="BY96" s="305">
        <v>133455</v>
      </c>
      <c r="BZ96" s="305">
        <v>135319</v>
      </c>
      <c r="CA96" s="305">
        <v>136431</v>
      </c>
      <c r="CB96" s="305">
        <v>137894</v>
      </c>
      <c r="CC96" s="305">
        <v>138459</v>
      </c>
      <c r="CD96" s="305">
        <v>139152</v>
      </c>
      <c r="CE96" s="305">
        <v>140128</v>
      </c>
      <c r="CF96" s="305">
        <v>140617</v>
      </c>
      <c r="CG96" s="305">
        <v>141593</v>
      </c>
      <c r="CH96" s="305">
        <v>142004</v>
      </c>
      <c r="CI96" s="305">
        <v>142227</v>
      </c>
      <c r="CJ96" s="201">
        <v>141533</v>
      </c>
      <c r="CK96" s="201">
        <v>141831</v>
      </c>
      <c r="CL96" s="201">
        <v>142427</v>
      </c>
      <c r="CM96" s="201">
        <v>140321</v>
      </c>
      <c r="CN96" s="201">
        <v>138226</v>
      </c>
      <c r="CO96" s="201">
        <v>138067</v>
      </c>
      <c r="CP96" s="201">
        <v>140260</v>
      </c>
      <c r="CQ96" s="201">
        <v>143537</v>
      </c>
      <c r="CR96" s="201">
        <v>145040</v>
      </c>
      <c r="CS96" s="201">
        <v>146728</v>
      </c>
      <c r="CT96" s="201">
        <v>148080</v>
      </c>
      <c r="CU96" s="201">
        <v>148819</v>
      </c>
      <c r="CV96" s="305">
        <v>149206</v>
      </c>
      <c r="CW96" s="305">
        <v>150826</v>
      </c>
      <c r="CX96" s="305">
        <v>152210</v>
      </c>
      <c r="CY96" s="305">
        <v>153535</v>
      </c>
      <c r="CZ96" s="305">
        <v>154721</v>
      </c>
      <c r="DA96" s="305">
        <v>155826</v>
      </c>
      <c r="DB96" s="305">
        <v>157248</v>
      </c>
      <c r="DC96" s="305">
        <v>158575</v>
      </c>
      <c r="DD96" s="305">
        <v>156893</v>
      </c>
      <c r="DE96" s="305">
        <v>157839</v>
      </c>
      <c r="DF96" s="305">
        <v>159676</v>
      </c>
      <c r="DG96" s="305">
        <v>160298</v>
      </c>
      <c r="DH96" s="201">
        <v>160654</v>
      </c>
      <c r="DI96" s="201">
        <v>160994</v>
      </c>
      <c r="DJ96" s="201">
        <v>160106</v>
      </c>
      <c r="DK96" s="201">
        <v>160813</v>
      </c>
      <c r="DL96" s="201">
        <v>161145</v>
      </c>
      <c r="DM96" s="201">
        <v>161887</v>
      </c>
      <c r="DN96" s="201">
        <v>155295</v>
      </c>
      <c r="DO96" s="201">
        <v>156460</v>
      </c>
      <c r="DP96" s="201">
        <v>157841</v>
      </c>
      <c r="DQ96" s="201">
        <v>158697</v>
      </c>
      <c r="DR96" s="201">
        <v>159279</v>
      </c>
      <c r="DS96" s="201">
        <v>159007</v>
      </c>
      <c r="DT96" s="305">
        <v>157932</v>
      </c>
      <c r="DU96" s="305">
        <v>158174</v>
      </c>
      <c r="DV96" s="305">
        <v>159428</v>
      </c>
      <c r="DW96" s="305">
        <v>160038</v>
      </c>
      <c r="DX96" s="305">
        <v>160522</v>
      </c>
      <c r="DY96" s="305">
        <v>160650</v>
      </c>
      <c r="DZ96" s="305">
        <v>160636</v>
      </c>
      <c r="EA96" s="305">
        <v>160701</v>
      </c>
      <c r="EB96" s="305">
        <v>161328</v>
      </c>
      <c r="EC96" s="305">
        <v>161761</v>
      </c>
      <c r="ED96" s="305">
        <v>162260</v>
      </c>
      <c r="EE96" s="305">
        <v>161961</v>
      </c>
      <c r="EF96" s="201">
        <v>160433</v>
      </c>
      <c r="EG96" s="201">
        <v>160928</v>
      </c>
      <c r="EH96" s="201">
        <v>161590</v>
      </c>
      <c r="EI96" s="201">
        <v>162272</v>
      </c>
      <c r="EJ96" s="201">
        <v>163083</v>
      </c>
      <c r="EK96" s="201">
        <v>163422</v>
      </c>
      <c r="EL96" s="201">
        <v>163270</v>
      </c>
      <c r="EM96" s="201">
        <v>164347</v>
      </c>
      <c r="EN96" s="201">
        <v>164353</v>
      </c>
      <c r="EO96" s="201">
        <v>164653</v>
      </c>
      <c r="EP96" s="201">
        <v>165582</v>
      </c>
      <c r="EQ96" s="201">
        <v>165647</v>
      </c>
      <c r="ER96" s="201">
        <v>164388</v>
      </c>
      <c r="ES96" s="201">
        <v>165065</v>
      </c>
      <c r="ET96" s="201">
        <v>166154</v>
      </c>
      <c r="EU96" s="201">
        <v>166542</v>
      </c>
      <c r="EV96" s="201">
        <v>167235</v>
      </c>
      <c r="EW96" s="201">
        <v>163467</v>
      </c>
      <c r="EX96" s="315">
        <v>-3768</v>
      </c>
      <c r="EY96" s="316">
        <v>97.746883128531707</v>
      </c>
      <c r="EZ96" s="315">
        <v>-2180</v>
      </c>
      <c r="FA96" s="316">
        <v>98.6839483962885</v>
      </c>
    </row>
    <row r="97" spans="1:157" ht="15" outlineLevel="2">
      <c r="A97" s="335">
        <v>649</v>
      </c>
      <c r="B97" s="336" t="s">
        <v>537</v>
      </c>
      <c r="C97" s="335" t="s">
        <v>448</v>
      </c>
      <c r="D97" s="305">
        <v>2386</v>
      </c>
      <c r="E97" s="305">
        <v>2383</v>
      </c>
      <c r="F97" s="305">
        <v>2426</v>
      </c>
      <c r="G97" s="305">
        <v>2484</v>
      </c>
      <c r="H97" s="305">
        <v>2546</v>
      </c>
      <c r="I97" s="305">
        <v>2599</v>
      </c>
      <c r="J97" s="305">
        <v>2493</v>
      </c>
      <c r="K97" s="305">
        <v>2440</v>
      </c>
      <c r="L97" s="305">
        <v>2372</v>
      </c>
      <c r="M97" s="305">
        <v>2399</v>
      </c>
      <c r="N97" s="305">
        <v>2487</v>
      </c>
      <c r="O97" s="305">
        <v>2489</v>
      </c>
      <c r="P97" s="305">
        <v>2395</v>
      </c>
      <c r="Q97" s="305">
        <v>2350</v>
      </c>
      <c r="R97" s="305">
        <v>2515</v>
      </c>
      <c r="S97" s="305">
        <v>2525</v>
      </c>
      <c r="T97" s="305">
        <v>2546</v>
      </c>
      <c r="U97" s="305">
        <v>2546</v>
      </c>
      <c r="V97" s="305">
        <v>2575</v>
      </c>
      <c r="W97" s="305">
        <v>2688</v>
      </c>
      <c r="X97" s="305">
        <v>2702</v>
      </c>
      <c r="Y97" s="305">
        <v>2744</v>
      </c>
      <c r="Z97" s="305">
        <v>2718</v>
      </c>
      <c r="AA97" s="305">
        <v>2652</v>
      </c>
      <c r="AB97" s="305">
        <v>2553</v>
      </c>
      <c r="AC97" s="305">
        <v>2566</v>
      </c>
      <c r="AD97" s="305">
        <v>2549</v>
      </c>
      <c r="AE97" s="305">
        <v>2555</v>
      </c>
      <c r="AF97" s="305">
        <v>2564</v>
      </c>
      <c r="AG97" s="305">
        <v>2626</v>
      </c>
      <c r="AH97" s="305">
        <v>2729</v>
      </c>
      <c r="AI97" s="305">
        <v>2771</v>
      </c>
      <c r="AJ97" s="305">
        <v>2757</v>
      </c>
      <c r="AK97" s="305">
        <v>2765</v>
      </c>
      <c r="AL97" s="305">
        <v>2621</v>
      </c>
      <c r="AM97" s="305">
        <v>2648</v>
      </c>
      <c r="AN97" s="305">
        <v>2580</v>
      </c>
      <c r="AO97" s="305">
        <v>2455</v>
      </c>
      <c r="AP97" s="305">
        <v>2526</v>
      </c>
      <c r="AQ97" s="305">
        <v>2592</v>
      </c>
      <c r="AR97" s="305">
        <v>2638</v>
      </c>
      <c r="AS97" s="305">
        <v>2743</v>
      </c>
      <c r="AT97" s="305">
        <v>2815</v>
      </c>
      <c r="AU97" s="305">
        <v>2856</v>
      </c>
      <c r="AV97" s="305">
        <v>3001</v>
      </c>
      <c r="AW97" s="305">
        <v>2910</v>
      </c>
      <c r="AX97" s="305">
        <v>2918</v>
      </c>
      <c r="AY97" s="305">
        <v>2953</v>
      </c>
      <c r="AZ97" s="305">
        <v>2868</v>
      </c>
      <c r="BA97" s="305">
        <v>2825</v>
      </c>
      <c r="BB97" s="305">
        <v>2824</v>
      </c>
      <c r="BC97" s="305">
        <v>2728</v>
      </c>
      <c r="BD97" s="305">
        <v>2716</v>
      </c>
      <c r="BE97" s="305">
        <v>2762</v>
      </c>
      <c r="BF97" s="305">
        <v>2802</v>
      </c>
      <c r="BG97" s="305">
        <v>2866</v>
      </c>
      <c r="BH97" s="305">
        <v>2777</v>
      </c>
      <c r="BI97" s="305">
        <v>2698</v>
      </c>
      <c r="BJ97" s="305">
        <v>2628</v>
      </c>
      <c r="BK97" s="305">
        <v>2651</v>
      </c>
      <c r="BL97" s="201">
        <v>2605</v>
      </c>
      <c r="BM97" s="201">
        <v>2518</v>
      </c>
      <c r="BN97" s="201">
        <v>2537</v>
      </c>
      <c r="BO97" s="201">
        <v>2488</v>
      </c>
      <c r="BP97" s="201">
        <v>2436</v>
      </c>
      <c r="BQ97" s="201">
        <v>2435</v>
      </c>
      <c r="BR97" s="201">
        <v>2423</v>
      </c>
      <c r="BS97" s="201">
        <v>2446</v>
      </c>
      <c r="BT97" s="201">
        <v>2449</v>
      </c>
      <c r="BU97" s="201">
        <v>2431</v>
      </c>
      <c r="BV97" s="201">
        <v>2339</v>
      </c>
      <c r="BW97" s="201">
        <v>2278</v>
      </c>
      <c r="BX97" s="305">
        <v>2191</v>
      </c>
      <c r="BY97" s="305">
        <v>2149</v>
      </c>
      <c r="BZ97" s="305">
        <v>2228</v>
      </c>
      <c r="CA97" s="305">
        <v>2243</v>
      </c>
      <c r="CB97" s="305">
        <v>2299</v>
      </c>
      <c r="CC97" s="305">
        <v>2405</v>
      </c>
      <c r="CD97" s="305">
        <v>2459</v>
      </c>
      <c r="CE97" s="305">
        <v>2516</v>
      </c>
      <c r="CF97" s="305">
        <v>2458</v>
      </c>
      <c r="CG97" s="305">
        <v>2442</v>
      </c>
      <c r="CH97" s="305">
        <v>2476</v>
      </c>
      <c r="CI97" s="305">
        <v>2437</v>
      </c>
      <c r="CJ97" s="201">
        <v>2251</v>
      </c>
      <c r="CK97" s="201">
        <v>2125</v>
      </c>
      <c r="CL97" s="201">
        <v>2201</v>
      </c>
      <c r="CM97" s="201">
        <v>2214</v>
      </c>
      <c r="CN97" s="201">
        <v>2157</v>
      </c>
      <c r="CO97" s="201">
        <v>2163</v>
      </c>
      <c r="CP97" s="201">
        <v>2187</v>
      </c>
      <c r="CQ97" s="201">
        <v>2248</v>
      </c>
      <c r="CR97" s="201">
        <v>2285</v>
      </c>
      <c r="CS97" s="201">
        <v>2334</v>
      </c>
      <c r="CT97" s="201">
        <v>2392</v>
      </c>
      <c r="CU97" s="201">
        <v>2361</v>
      </c>
      <c r="CV97" s="305">
        <v>2307</v>
      </c>
      <c r="CW97" s="305">
        <v>2357</v>
      </c>
      <c r="CX97" s="305">
        <v>2390</v>
      </c>
      <c r="CY97" s="305">
        <v>2382</v>
      </c>
      <c r="CZ97" s="305">
        <v>2444</v>
      </c>
      <c r="DA97" s="305">
        <v>2482</v>
      </c>
      <c r="DB97" s="305">
        <v>2550</v>
      </c>
      <c r="DC97" s="305">
        <v>2569</v>
      </c>
      <c r="DD97" s="305">
        <v>2580</v>
      </c>
      <c r="DE97" s="305">
        <v>2570</v>
      </c>
      <c r="DF97" s="305">
        <v>2437</v>
      </c>
      <c r="DG97" s="305">
        <v>2446</v>
      </c>
      <c r="DH97" s="201">
        <v>2373</v>
      </c>
      <c r="DI97" s="201">
        <v>2406</v>
      </c>
      <c r="DJ97" s="201">
        <v>2450</v>
      </c>
      <c r="DK97" s="201">
        <v>2453</v>
      </c>
      <c r="DL97" s="201">
        <v>2535</v>
      </c>
      <c r="DM97" s="201">
        <v>2557</v>
      </c>
      <c r="DN97" s="201">
        <v>2359</v>
      </c>
      <c r="DO97" s="201">
        <v>2277</v>
      </c>
      <c r="DP97" s="201">
        <v>2284</v>
      </c>
      <c r="DQ97" s="201">
        <v>2259</v>
      </c>
      <c r="DR97" s="201">
        <v>2283</v>
      </c>
      <c r="DS97" s="201">
        <v>2208</v>
      </c>
      <c r="DT97" s="305">
        <v>2148</v>
      </c>
      <c r="DU97" s="305">
        <v>2108</v>
      </c>
      <c r="DV97" s="305">
        <v>2227</v>
      </c>
      <c r="DW97" s="305">
        <v>2193</v>
      </c>
      <c r="DX97" s="305">
        <v>2253</v>
      </c>
      <c r="DY97" s="305">
        <v>2256</v>
      </c>
      <c r="DZ97" s="305">
        <v>2267</v>
      </c>
      <c r="EA97" s="305">
        <v>2287</v>
      </c>
      <c r="EB97" s="305">
        <v>2297</v>
      </c>
      <c r="EC97" s="305">
        <v>2310</v>
      </c>
      <c r="ED97" s="305">
        <v>2265</v>
      </c>
      <c r="EE97" s="305">
        <v>2269</v>
      </c>
      <c r="EF97" s="201">
        <v>2191</v>
      </c>
      <c r="EG97" s="201">
        <v>2200</v>
      </c>
      <c r="EH97" s="201">
        <v>2235</v>
      </c>
      <c r="EI97" s="201">
        <v>2262</v>
      </c>
      <c r="EJ97" s="201">
        <v>2321</v>
      </c>
      <c r="EK97" s="201">
        <v>2333</v>
      </c>
      <c r="EL97" s="201">
        <v>2346</v>
      </c>
      <c r="EM97" s="201">
        <v>2371</v>
      </c>
      <c r="EN97" s="201">
        <v>2386</v>
      </c>
      <c r="EO97" s="201">
        <v>2408</v>
      </c>
      <c r="EP97" s="201">
        <v>2407</v>
      </c>
      <c r="EQ97" s="201">
        <v>2406</v>
      </c>
      <c r="ER97" s="201">
        <v>2330</v>
      </c>
      <c r="ES97" s="201">
        <v>2321</v>
      </c>
      <c r="ET97" s="201">
        <v>2387</v>
      </c>
      <c r="EU97" s="201">
        <v>2411</v>
      </c>
      <c r="EV97" s="201">
        <v>2402</v>
      </c>
      <c r="EW97" s="201">
        <v>2486</v>
      </c>
      <c r="EX97" s="315">
        <v>84</v>
      </c>
      <c r="EY97" s="316">
        <v>103.49708576186499</v>
      </c>
      <c r="EZ97" s="315">
        <v>80</v>
      </c>
      <c r="FA97" s="316">
        <v>103.32502078138</v>
      </c>
    </row>
    <row r="98" spans="1:157" ht="15" outlineLevel="2">
      <c r="A98" s="335">
        <v>652</v>
      </c>
      <c r="B98" s="336" t="s">
        <v>537</v>
      </c>
      <c r="C98" s="335" t="s">
        <v>449</v>
      </c>
      <c r="D98" s="305">
        <v>433</v>
      </c>
      <c r="E98" s="305">
        <v>418</v>
      </c>
      <c r="F98" s="305">
        <v>427</v>
      </c>
      <c r="G98" s="305">
        <v>423</v>
      </c>
      <c r="H98" s="305">
        <v>441</v>
      </c>
      <c r="I98" s="305">
        <v>437</v>
      </c>
      <c r="J98" s="305">
        <v>428</v>
      </c>
      <c r="K98" s="305">
        <v>428</v>
      </c>
      <c r="L98" s="305">
        <v>432</v>
      </c>
      <c r="M98" s="305">
        <v>443</v>
      </c>
      <c r="N98" s="305">
        <v>466</v>
      </c>
      <c r="O98" s="305">
        <v>448</v>
      </c>
      <c r="P98" s="305">
        <v>391</v>
      </c>
      <c r="Q98" s="305">
        <v>371</v>
      </c>
      <c r="R98" s="305">
        <v>416</v>
      </c>
      <c r="S98" s="305">
        <v>412</v>
      </c>
      <c r="T98" s="305">
        <v>441</v>
      </c>
      <c r="U98" s="305">
        <v>478</v>
      </c>
      <c r="V98" s="305">
        <v>495</v>
      </c>
      <c r="W98" s="305">
        <v>509</v>
      </c>
      <c r="X98" s="305">
        <v>509</v>
      </c>
      <c r="Y98" s="305">
        <v>518</v>
      </c>
      <c r="Z98" s="305">
        <v>532</v>
      </c>
      <c r="AA98" s="305">
        <v>518</v>
      </c>
      <c r="AB98" s="305">
        <v>461</v>
      </c>
      <c r="AC98" s="305">
        <v>422</v>
      </c>
      <c r="AD98" s="305">
        <v>451</v>
      </c>
      <c r="AE98" s="305">
        <v>463</v>
      </c>
      <c r="AF98" s="305">
        <v>473</v>
      </c>
      <c r="AG98" s="305">
        <v>470</v>
      </c>
      <c r="AH98" s="305">
        <v>515</v>
      </c>
      <c r="AI98" s="305">
        <v>537</v>
      </c>
      <c r="AJ98" s="305">
        <v>555</v>
      </c>
      <c r="AK98" s="305">
        <v>558</v>
      </c>
      <c r="AL98" s="305">
        <v>495</v>
      </c>
      <c r="AM98" s="305">
        <v>507</v>
      </c>
      <c r="AN98" s="305">
        <v>470</v>
      </c>
      <c r="AO98" s="305">
        <v>400</v>
      </c>
      <c r="AP98" s="305">
        <v>418</v>
      </c>
      <c r="AQ98" s="305">
        <v>450</v>
      </c>
      <c r="AR98" s="305">
        <v>437</v>
      </c>
      <c r="AS98" s="305">
        <v>447</v>
      </c>
      <c r="AT98" s="305">
        <v>470</v>
      </c>
      <c r="AU98" s="305">
        <v>470</v>
      </c>
      <c r="AV98" s="305">
        <v>588</v>
      </c>
      <c r="AW98" s="305">
        <v>481</v>
      </c>
      <c r="AX98" s="305">
        <v>456</v>
      </c>
      <c r="AY98" s="305">
        <v>443</v>
      </c>
      <c r="AZ98" s="305">
        <v>448</v>
      </c>
      <c r="BA98" s="305">
        <v>466</v>
      </c>
      <c r="BB98" s="305">
        <v>473</v>
      </c>
      <c r="BC98" s="305">
        <v>460</v>
      </c>
      <c r="BD98" s="305">
        <v>433</v>
      </c>
      <c r="BE98" s="305">
        <v>466</v>
      </c>
      <c r="BF98" s="305">
        <v>463</v>
      </c>
      <c r="BG98" s="305">
        <v>465</v>
      </c>
      <c r="BH98" s="305">
        <v>455</v>
      </c>
      <c r="BI98" s="305">
        <v>464</v>
      </c>
      <c r="BJ98" s="305">
        <v>434</v>
      </c>
      <c r="BK98" s="305">
        <v>465</v>
      </c>
      <c r="BL98" s="201">
        <v>469</v>
      </c>
      <c r="BM98" s="201">
        <v>470</v>
      </c>
      <c r="BN98" s="201">
        <v>461</v>
      </c>
      <c r="BO98" s="201">
        <v>472</v>
      </c>
      <c r="BP98" s="201">
        <v>471</v>
      </c>
      <c r="BQ98" s="201">
        <v>464</v>
      </c>
      <c r="BR98" s="201">
        <v>451</v>
      </c>
      <c r="BS98" s="201">
        <v>460</v>
      </c>
      <c r="BT98" s="201">
        <v>468</v>
      </c>
      <c r="BU98" s="201">
        <v>457</v>
      </c>
      <c r="BV98" s="201">
        <v>460</v>
      </c>
      <c r="BW98" s="201">
        <v>453</v>
      </c>
      <c r="BX98" s="305">
        <v>425</v>
      </c>
      <c r="BY98" s="305">
        <v>399</v>
      </c>
      <c r="BZ98" s="305">
        <v>423</v>
      </c>
      <c r="CA98" s="305">
        <v>438</v>
      </c>
      <c r="CB98" s="305">
        <v>451</v>
      </c>
      <c r="CC98" s="305">
        <v>464</v>
      </c>
      <c r="CD98" s="305">
        <v>444</v>
      </c>
      <c r="CE98" s="305">
        <v>455</v>
      </c>
      <c r="CF98" s="305">
        <v>444</v>
      </c>
      <c r="CG98" s="305">
        <v>447</v>
      </c>
      <c r="CH98" s="305">
        <v>439</v>
      </c>
      <c r="CI98" s="305">
        <v>391</v>
      </c>
      <c r="CJ98" s="201">
        <v>312</v>
      </c>
      <c r="CK98" s="201">
        <v>294</v>
      </c>
      <c r="CL98" s="201">
        <v>298</v>
      </c>
      <c r="CM98" s="201">
        <v>315</v>
      </c>
      <c r="CN98" s="201">
        <v>318</v>
      </c>
      <c r="CO98" s="201">
        <v>316</v>
      </c>
      <c r="CP98" s="201">
        <v>312</v>
      </c>
      <c r="CQ98" s="201">
        <v>331</v>
      </c>
      <c r="CR98" s="201">
        <v>337</v>
      </c>
      <c r="CS98" s="201">
        <v>351</v>
      </c>
      <c r="CT98" s="201">
        <v>365</v>
      </c>
      <c r="CU98" s="201">
        <v>368</v>
      </c>
      <c r="CV98" s="305">
        <v>366</v>
      </c>
      <c r="CW98" s="305">
        <v>352</v>
      </c>
      <c r="CX98" s="305">
        <v>377</v>
      </c>
      <c r="CY98" s="305">
        <v>415</v>
      </c>
      <c r="CZ98" s="305">
        <v>441</v>
      </c>
      <c r="DA98" s="305">
        <v>444</v>
      </c>
      <c r="DB98" s="305">
        <v>476</v>
      </c>
      <c r="DC98" s="305">
        <v>461</v>
      </c>
      <c r="DD98" s="305">
        <v>459</v>
      </c>
      <c r="DE98" s="305">
        <v>464</v>
      </c>
      <c r="DF98" s="305">
        <v>472</v>
      </c>
      <c r="DG98" s="305">
        <v>472</v>
      </c>
      <c r="DH98" s="201">
        <v>432</v>
      </c>
      <c r="DI98" s="201">
        <v>463</v>
      </c>
      <c r="DJ98" s="201">
        <v>495</v>
      </c>
      <c r="DK98" s="201">
        <v>488</v>
      </c>
      <c r="DL98" s="201">
        <v>490</v>
      </c>
      <c r="DM98" s="201">
        <v>498</v>
      </c>
      <c r="DN98" s="201">
        <v>473</v>
      </c>
      <c r="DO98" s="201">
        <v>439</v>
      </c>
      <c r="DP98" s="201">
        <v>454</v>
      </c>
      <c r="DQ98" s="201">
        <v>456</v>
      </c>
      <c r="DR98" s="201">
        <v>474</v>
      </c>
      <c r="DS98" s="201">
        <v>469</v>
      </c>
      <c r="DT98" s="305">
        <v>431</v>
      </c>
      <c r="DU98" s="305">
        <v>423</v>
      </c>
      <c r="DV98" s="305">
        <v>474</v>
      </c>
      <c r="DW98" s="305">
        <v>482</v>
      </c>
      <c r="DX98" s="305">
        <v>490</v>
      </c>
      <c r="DY98" s="305">
        <v>502</v>
      </c>
      <c r="DZ98" s="305">
        <v>487</v>
      </c>
      <c r="EA98" s="305">
        <v>471</v>
      </c>
      <c r="EB98" s="305">
        <v>505</v>
      </c>
      <c r="EC98" s="305">
        <v>517</v>
      </c>
      <c r="ED98" s="305">
        <v>508</v>
      </c>
      <c r="EE98" s="305">
        <v>503</v>
      </c>
      <c r="EF98" s="201">
        <v>456</v>
      </c>
      <c r="EG98" s="201">
        <v>450</v>
      </c>
      <c r="EH98" s="201">
        <v>471</v>
      </c>
      <c r="EI98" s="201">
        <v>486</v>
      </c>
      <c r="EJ98" s="201">
        <v>506</v>
      </c>
      <c r="EK98" s="201">
        <v>498</v>
      </c>
      <c r="EL98" s="201">
        <v>507</v>
      </c>
      <c r="EM98" s="201">
        <v>513</v>
      </c>
      <c r="EN98" s="201">
        <v>516</v>
      </c>
      <c r="EO98" s="201">
        <v>490</v>
      </c>
      <c r="EP98" s="201">
        <v>510</v>
      </c>
      <c r="EQ98" s="201">
        <v>501</v>
      </c>
      <c r="ER98" s="201">
        <v>430</v>
      </c>
      <c r="ES98" s="201">
        <v>462</v>
      </c>
      <c r="ET98" s="201">
        <v>495</v>
      </c>
      <c r="EU98" s="201">
        <v>517</v>
      </c>
      <c r="EV98" s="201">
        <v>526</v>
      </c>
      <c r="EW98" s="201">
        <v>523</v>
      </c>
      <c r="EX98" s="315">
        <v>-3</v>
      </c>
      <c r="EY98" s="316">
        <v>99.4296577946768</v>
      </c>
      <c r="EZ98" s="315">
        <v>22</v>
      </c>
      <c r="FA98" s="316">
        <v>104.39121756487</v>
      </c>
    </row>
    <row r="99" spans="1:157" ht="15" outlineLevel="2">
      <c r="A99" s="335">
        <v>660</v>
      </c>
      <c r="B99" s="336" t="s">
        <v>537</v>
      </c>
      <c r="C99" s="335" t="s">
        <v>453</v>
      </c>
      <c r="D99" s="305">
        <v>2812</v>
      </c>
      <c r="E99" s="305">
        <v>2850</v>
      </c>
      <c r="F99" s="305">
        <v>2832</v>
      </c>
      <c r="G99" s="305">
        <v>2962</v>
      </c>
      <c r="H99" s="305">
        <v>3039</v>
      </c>
      <c r="I99" s="305">
        <v>3070</v>
      </c>
      <c r="J99" s="305">
        <v>3043</v>
      </c>
      <c r="K99" s="305">
        <v>3067</v>
      </c>
      <c r="L99" s="305">
        <v>3133</v>
      </c>
      <c r="M99" s="305">
        <v>3086</v>
      </c>
      <c r="N99" s="305">
        <v>3147</v>
      </c>
      <c r="O99" s="305">
        <v>3254</v>
      </c>
      <c r="P99" s="305">
        <v>3073</v>
      </c>
      <c r="Q99" s="305">
        <v>1769</v>
      </c>
      <c r="R99" s="305">
        <v>2752</v>
      </c>
      <c r="S99" s="305">
        <v>2898</v>
      </c>
      <c r="T99" s="305">
        <v>3039</v>
      </c>
      <c r="U99" s="305">
        <v>3312</v>
      </c>
      <c r="V99" s="305">
        <v>3249</v>
      </c>
      <c r="W99" s="305">
        <v>3254</v>
      </c>
      <c r="X99" s="305">
        <v>3262</v>
      </c>
      <c r="Y99" s="305">
        <v>3371</v>
      </c>
      <c r="Z99" s="305">
        <v>3293</v>
      </c>
      <c r="AA99" s="305">
        <v>3286</v>
      </c>
      <c r="AB99" s="305">
        <v>3177</v>
      </c>
      <c r="AC99" s="305">
        <v>3198</v>
      </c>
      <c r="AD99" s="305">
        <v>3199</v>
      </c>
      <c r="AE99" s="305">
        <v>3228</v>
      </c>
      <c r="AF99" s="305">
        <v>3218</v>
      </c>
      <c r="AG99" s="305">
        <v>3297</v>
      </c>
      <c r="AH99" s="305">
        <v>3533</v>
      </c>
      <c r="AI99" s="305">
        <v>3630</v>
      </c>
      <c r="AJ99" s="305">
        <v>3659</v>
      </c>
      <c r="AK99" s="305">
        <v>3630</v>
      </c>
      <c r="AL99" s="305">
        <v>3453</v>
      </c>
      <c r="AM99" s="305">
        <v>3433</v>
      </c>
      <c r="AN99" s="305">
        <v>3285</v>
      </c>
      <c r="AO99" s="305">
        <v>3155</v>
      </c>
      <c r="AP99" s="305">
        <v>3177</v>
      </c>
      <c r="AQ99" s="305">
        <v>3229</v>
      </c>
      <c r="AR99" s="305">
        <v>3251</v>
      </c>
      <c r="AS99" s="305">
        <v>3342</v>
      </c>
      <c r="AT99" s="305">
        <v>3380</v>
      </c>
      <c r="AU99" s="305">
        <v>3403</v>
      </c>
      <c r="AV99" s="305">
        <v>3509</v>
      </c>
      <c r="AW99" s="305">
        <v>3438</v>
      </c>
      <c r="AX99" s="305">
        <v>3421</v>
      </c>
      <c r="AY99" s="305">
        <v>3407</v>
      </c>
      <c r="AZ99" s="305">
        <v>3330</v>
      </c>
      <c r="BA99" s="305">
        <v>3366</v>
      </c>
      <c r="BB99" s="305">
        <v>3393</v>
      </c>
      <c r="BC99" s="305">
        <v>3293</v>
      </c>
      <c r="BD99" s="305">
        <v>3278</v>
      </c>
      <c r="BE99" s="305">
        <v>3257</v>
      </c>
      <c r="BF99" s="305">
        <v>3223</v>
      </c>
      <c r="BG99" s="305">
        <v>3215</v>
      </c>
      <c r="BH99" s="305">
        <v>3219</v>
      </c>
      <c r="BI99" s="305">
        <v>3209</v>
      </c>
      <c r="BJ99" s="305">
        <v>3081</v>
      </c>
      <c r="BK99" s="305">
        <v>3117</v>
      </c>
      <c r="BL99" s="201">
        <v>3131</v>
      </c>
      <c r="BM99" s="201">
        <v>3115</v>
      </c>
      <c r="BN99" s="201">
        <v>3197</v>
      </c>
      <c r="BO99" s="201">
        <v>3219</v>
      </c>
      <c r="BP99" s="201">
        <v>3236</v>
      </c>
      <c r="BQ99" s="201">
        <v>3287</v>
      </c>
      <c r="BR99" s="201">
        <v>3279</v>
      </c>
      <c r="BS99" s="201">
        <v>3367</v>
      </c>
      <c r="BT99" s="201">
        <v>3502</v>
      </c>
      <c r="BU99" s="201">
        <v>3597</v>
      </c>
      <c r="BV99" s="201">
        <v>3668</v>
      </c>
      <c r="BW99" s="201">
        <v>3685</v>
      </c>
      <c r="BX99" s="305">
        <v>3586</v>
      </c>
      <c r="BY99" s="305">
        <v>3584</v>
      </c>
      <c r="BZ99" s="305">
        <v>3607</v>
      </c>
      <c r="CA99" s="305">
        <v>3671</v>
      </c>
      <c r="CB99" s="305">
        <v>3725</v>
      </c>
      <c r="CC99" s="305">
        <v>3738</v>
      </c>
      <c r="CD99" s="305">
        <v>3781</v>
      </c>
      <c r="CE99" s="305">
        <v>3871</v>
      </c>
      <c r="CF99" s="305">
        <v>3788</v>
      </c>
      <c r="CG99" s="305">
        <v>3784</v>
      </c>
      <c r="CH99" s="305">
        <v>3775</v>
      </c>
      <c r="CI99" s="305">
        <v>3712</v>
      </c>
      <c r="CJ99" s="201">
        <v>3505</v>
      </c>
      <c r="CK99" s="201">
        <v>3463</v>
      </c>
      <c r="CL99" s="201">
        <v>3472</v>
      </c>
      <c r="CM99" s="201">
        <v>3395</v>
      </c>
      <c r="CN99" s="201">
        <v>3230</v>
      </c>
      <c r="CO99" s="201">
        <v>3241</v>
      </c>
      <c r="CP99" s="201">
        <v>3320</v>
      </c>
      <c r="CQ99" s="201">
        <v>3433</v>
      </c>
      <c r="CR99" s="201">
        <v>3473</v>
      </c>
      <c r="CS99" s="201">
        <v>3471</v>
      </c>
      <c r="CT99" s="201">
        <v>3553</v>
      </c>
      <c r="CU99" s="201">
        <v>3549</v>
      </c>
      <c r="CV99" s="305">
        <v>3477</v>
      </c>
      <c r="CW99" s="305">
        <v>3540</v>
      </c>
      <c r="CX99" s="305">
        <v>3575</v>
      </c>
      <c r="CY99" s="305">
        <v>3575</v>
      </c>
      <c r="CZ99" s="305">
        <v>3579</v>
      </c>
      <c r="DA99" s="305">
        <v>3583</v>
      </c>
      <c r="DB99" s="305">
        <v>3498</v>
      </c>
      <c r="DC99" s="305">
        <v>3514</v>
      </c>
      <c r="DD99" s="305">
        <v>3572</v>
      </c>
      <c r="DE99" s="305">
        <v>3569</v>
      </c>
      <c r="DF99" s="305">
        <v>3582</v>
      </c>
      <c r="DG99" s="305">
        <v>3600</v>
      </c>
      <c r="DH99" s="201">
        <v>3546</v>
      </c>
      <c r="DI99" s="201">
        <v>3571</v>
      </c>
      <c r="DJ99" s="201">
        <v>3587</v>
      </c>
      <c r="DK99" s="201">
        <v>3564</v>
      </c>
      <c r="DL99" s="201">
        <v>3542</v>
      </c>
      <c r="DM99" s="201">
        <v>3579</v>
      </c>
      <c r="DN99" s="201">
        <v>3290</v>
      </c>
      <c r="DO99" s="201">
        <v>3277</v>
      </c>
      <c r="DP99" s="201">
        <v>3262</v>
      </c>
      <c r="DQ99" s="201">
        <v>3288</v>
      </c>
      <c r="DR99" s="201">
        <v>3282</v>
      </c>
      <c r="DS99" s="201">
        <v>3261</v>
      </c>
      <c r="DT99" s="305">
        <v>3217</v>
      </c>
      <c r="DU99" s="305">
        <v>3289</v>
      </c>
      <c r="DV99" s="305">
        <v>3404</v>
      </c>
      <c r="DW99" s="305">
        <v>3439</v>
      </c>
      <c r="DX99" s="305">
        <v>3476</v>
      </c>
      <c r="DY99" s="305">
        <v>3498</v>
      </c>
      <c r="DZ99" s="305">
        <v>3476</v>
      </c>
      <c r="EA99" s="305">
        <v>3436</v>
      </c>
      <c r="EB99" s="305">
        <v>3426</v>
      </c>
      <c r="EC99" s="305">
        <v>3445</v>
      </c>
      <c r="ED99" s="305">
        <v>3492</v>
      </c>
      <c r="EE99" s="305">
        <v>3455</v>
      </c>
      <c r="EF99" s="201">
        <v>3365</v>
      </c>
      <c r="EG99" s="201">
        <v>3345</v>
      </c>
      <c r="EH99" s="201">
        <v>3366</v>
      </c>
      <c r="EI99" s="201">
        <v>3385</v>
      </c>
      <c r="EJ99" s="201">
        <v>3415</v>
      </c>
      <c r="EK99" s="201">
        <v>3408</v>
      </c>
      <c r="EL99" s="201">
        <v>3339</v>
      </c>
      <c r="EM99" s="201">
        <v>3353</v>
      </c>
      <c r="EN99" s="201">
        <v>3378</v>
      </c>
      <c r="EO99" s="201">
        <v>3370</v>
      </c>
      <c r="EP99" s="201">
        <v>3379</v>
      </c>
      <c r="EQ99" s="201">
        <v>3369</v>
      </c>
      <c r="ER99" s="201">
        <v>3308</v>
      </c>
      <c r="ES99" s="201">
        <v>3262</v>
      </c>
      <c r="ET99" s="201">
        <v>3318</v>
      </c>
      <c r="EU99" s="201">
        <v>3435</v>
      </c>
      <c r="EV99" s="201">
        <v>3391</v>
      </c>
      <c r="EW99" s="201">
        <v>3430</v>
      </c>
      <c r="EX99" s="315">
        <v>39</v>
      </c>
      <c r="EY99" s="316">
        <v>101.150103214391</v>
      </c>
      <c r="EZ99" s="315">
        <v>61</v>
      </c>
      <c r="FA99" s="316">
        <v>101.810626298605</v>
      </c>
    </row>
    <row r="100" spans="1:157" ht="15" outlineLevel="2">
      <c r="A100" s="335">
        <v>667</v>
      </c>
      <c r="B100" s="336" t="s">
        <v>537</v>
      </c>
      <c r="C100" s="335" t="s">
        <v>456</v>
      </c>
      <c r="D100" s="305">
        <v>2919</v>
      </c>
      <c r="E100" s="305">
        <v>2833</v>
      </c>
      <c r="F100" s="305">
        <v>2806</v>
      </c>
      <c r="G100" s="305">
        <v>2849</v>
      </c>
      <c r="H100" s="305">
        <v>2925</v>
      </c>
      <c r="I100" s="305">
        <v>3001</v>
      </c>
      <c r="J100" s="305">
        <v>2960</v>
      </c>
      <c r="K100" s="305">
        <v>2987</v>
      </c>
      <c r="L100" s="305">
        <v>2977</v>
      </c>
      <c r="M100" s="305">
        <v>3054</v>
      </c>
      <c r="N100" s="305">
        <v>3088</v>
      </c>
      <c r="O100" s="305">
        <v>3130</v>
      </c>
      <c r="P100" s="305">
        <v>2967</v>
      </c>
      <c r="Q100" s="305">
        <v>2977</v>
      </c>
      <c r="R100" s="305">
        <v>3141</v>
      </c>
      <c r="S100" s="305">
        <v>3119</v>
      </c>
      <c r="T100" s="305">
        <v>2925</v>
      </c>
      <c r="U100" s="305">
        <v>3291</v>
      </c>
      <c r="V100" s="305">
        <v>3292</v>
      </c>
      <c r="W100" s="305">
        <v>3403</v>
      </c>
      <c r="X100" s="305">
        <v>3318</v>
      </c>
      <c r="Y100" s="305">
        <v>3290</v>
      </c>
      <c r="Z100" s="305">
        <v>3260</v>
      </c>
      <c r="AA100" s="305">
        <v>3074</v>
      </c>
      <c r="AB100" s="305">
        <v>2950</v>
      </c>
      <c r="AC100" s="305">
        <v>3008</v>
      </c>
      <c r="AD100" s="305">
        <v>3020</v>
      </c>
      <c r="AE100" s="305">
        <v>3043</v>
      </c>
      <c r="AF100" s="305">
        <v>3062</v>
      </c>
      <c r="AG100" s="305">
        <v>3128</v>
      </c>
      <c r="AH100" s="305">
        <v>3293</v>
      </c>
      <c r="AI100" s="305">
        <v>3324</v>
      </c>
      <c r="AJ100" s="305">
        <v>3446</v>
      </c>
      <c r="AK100" s="305">
        <v>3483</v>
      </c>
      <c r="AL100" s="305">
        <v>3378</v>
      </c>
      <c r="AM100" s="305">
        <v>3361</v>
      </c>
      <c r="AN100" s="305">
        <v>3209</v>
      </c>
      <c r="AO100" s="305">
        <v>3062</v>
      </c>
      <c r="AP100" s="305">
        <v>3096</v>
      </c>
      <c r="AQ100" s="305">
        <v>3220</v>
      </c>
      <c r="AR100" s="305">
        <v>3274</v>
      </c>
      <c r="AS100" s="305">
        <v>3344</v>
      </c>
      <c r="AT100" s="305">
        <v>3311</v>
      </c>
      <c r="AU100" s="305">
        <v>3314</v>
      </c>
      <c r="AV100" s="305">
        <v>3267</v>
      </c>
      <c r="AW100" s="305">
        <v>3300</v>
      </c>
      <c r="AX100" s="305">
        <v>3318</v>
      </c>
      <c r="AY100" s="305">
        <v>3332</v>
      </c>
      <c r="AZ100" s="305">
        <v>3215</v>
      </c>
      <c r="BA100" s="305">
        <v>3157</v>
      </c>
      <c r="BB100" s="305">
        <v>3208</v>
      </c>
      <c r="BC100" s="305">
        <v>3167</v>
      </c>
      <c r="BD100" s="305">
        <v>3117</v>
      </c>
      <c r="BE100" s="305">
        <v>3163</v>
      </c>
      <c r="BF100" s="305">
        <v>3233</v>
      </c>
      <c r="BG100" s="305">
        <v>3457</v>
      </c>
      <c r="BH100" s="305">
        <v>3143</v>
      </c>
      <c r="BI100" s="305">
        <v>3193</v>
      </c>
      <c r="BJ100" s="305">
        <v>3122</v>
      </c>
      <c r="BK100" s="305">
        <v>3168</v>
      </c>
      <c r="BL100" s="201">
        <v>3114</v>
      </c>
      <c r="BM100" s="201">
        <v>3098</v>
      </c>
      <c r="BN100" s="201">
        <v>3115</v>
      </c>
      <c r="BO100" s="201">
        <v>3112</v>
      </c>
      <c r="BP100" s="201">
        <v>3123</v>
      </c>
      <c r="BQ100" s="201">
        <v>3188</v>
      </c>
      <c r="BR100" s="201">
        <v>3171</v>
      </c>
      <c r="BS100" s="201">
        <v>3153</v>
      </c>
      <c r="BT100" s="201">
        <v>3161</v>
      </c>
      <c r="BU100" s="201">
        <v>3154</v>
      </c>
      <c r="BV100" s="201">
        <v>3156</v>
      </c>
      <c r="BW100" s="201">
        <v>3157</v>
      </c>
      <c r="BX100" s="305">
        <v>3077</v>
      </c>
      <c r="BY100" s="305">
        <v>3089</v>
      </c>
      <c r="BZ100" s="305">
        <v>3172</v>
      </c>
      <c r="CA100" s="305">
        <v>3151</v>
      </c>
      <c r="CB100" s="305">
        <v>3187</v>
      </c>
      <c r="CC100" s="305">
        <v>3177</v>
      </c>
      <c r="CD100" s="305">
        <v>3197</v>
      </c>
      <c r="CE100" s="305">
        <v>3224</v>
      </c>
      <c r="CF100" s="305">
        <v>3174</v>
      </c>
      <c r="CG100" s="305">
        <v>3198</v>
      </c>
      <c r="CH100" s="305">
        <v>3229</v>
      </c>
      <c r="CI100" s="305">
        <v>3215</v>
      </c>
      <c r="CJ100" s="201">
        <v>3129</v>
      </c>
      <c r="CK100" s="201">
        <v>3050</v>
      </c>
      <c r="CL100" s="201">
        <v>3057</v>
      </c>
      <c r="CM100" s="201">
        <v>3050</v>
      </c>
      <c r="CN100" s="201">
        <v>2977</v>
      </c>
      <c r="CO100" s="201">
        <v>2961</v>
      </c>
      <c r="CP100" s="201">
        <v>2998</v>
      </c>
      <c r="CQ100" s="201">
        <v>3104</v>
      </c>
      <c r="CR100" s="201">
        <v>3131</v>
      </c>
      <c r="CS100" s="201">
        <v>3135</v>
      </c>
      <c r="CT100" s="201">
        <v>3172</v>
      </c>
      <c r="CU100" s="201">
        <v>3176</v>
      </c>
      <c r="CV100" s="305">
        <v>3132</v>
      </c>
      <c r="CW100" s="305">
        <v>3178</v>
      </c>
      <c r="CX100" s="305">
        <v>3246</v>
      </c>
      <c r="CY100" s="305">
        <v>3246</v>
      </c>
      <c r="CZ100" s="305">
        <v>3292</v>
      </c>
      <c r="DA100" s="305">
        <v>3295</v>
      </c>
      <c r="DB100" s="305">
        <v>3256</v>
      </c>
      <c r="DC100" s="305">
        <v>3262</v>
      </c>
      <c r="DD100" s="305">
        <v>3339</v>
      </c>
      <c r="DE100" s="305">
        <v>3349</v>
      </c>
      <c r="DF100" s="305">
        <v>3329</v>
      </c>
      <c r="DG100" s="305">
        <v>3338</v>
      </c>
      <c r="DH100" s="201">
        <v>3260</v>
      </c>
      <c r="DI100" s="201">
        <v>3267</v>
      </c>
      <c r="DJ100" s="201">
        <v>3292</v>
      </c>
      <c r="DK100" s="201">
        <v>3317</v>
      </c>
      <c r="DL100" s="201">
        <v>3351</v>
      </c>
      <c r="DM100" s="201">
        <v>3360</v>
      </c>
      <c r="DN100" s="201">
        <v>3074</v>
      </c>
      <c r="DO100" s="201">
        <v>3047</v>
      </c>
      <c r="DP100" s="201">
        <v>3136</v>
      </c>
      <c r="DQ100" s="201">
        <v>3146</v>
      </c>
      <c r="DR100" s="201">
        <v>3197</v>
      </c>
      <c r="DS100" s="201">
        <v>3173</v>
      </c>
      <c r="DT100" s="305">
        <v>3124</v>
      </c>
      <c r="DU100" s="305">
        <v>3144</v>
      </c>
      <c r="DV100" s="305">
        <v>3208</v>
      </c>
      <c r="DW100" s="305">
        <v>3228</v>
      </c>
      <c r="DX100" s="305">
        <v>3209</v>
      </c>
      <c r="DY100" s="305">
        <v>3252</v>
      </c>
      <c r="DZ100" s="305">
        <v>3215</v>
      </c>
      <c r="EA100" s="305">
        <v>3210</v>
      </c>
      <c r="EB100" s="305">
        <v>3284</v>
      </c>
      <c r="EC100" s="305">
        <v>3329</v>
      </c>
      <c r="ED100" s="305">
        <v>3331</v>
      </c>
      <c r="EE100" s="305">
        <v>3373</v>
      </c>
      <c r="EF100" s="201">
        <v>3254</v>
      </c>
      <c r="EG100" s="201">
        <v>3186</v>
      </c>
      <c r="EH100" s="201">
        <v>3174</v>
      </c>
      <c r="EI100" s="201">
        <v>3245</v>
      </c>
      <c r="EJ100" s="201">
        <v>3303</v>
      </c>
      <c r="EK100" s="201">
        <v>3347</v>
      </c>
      <c r="EL100" s="201">
        <v>3350</v>
      </c>
      <c r="EM100" s="201">
        <v>3339</v>
      </c>
      <c r="EN100" s="201">
        <v>3372</v>
      </c>
      <c r="EO100" s="201">
        <v>3362</v>
      </c>
      <c r="EP100" s="201">
        <v>3369</v>
      </c>
      <c r="EQ100" s="201">
        <v>3367</v>
      </c>
      <c r="ER100" s="201">
        <v>3217</v>
      </c>
      <c r="ES100" s="201">
        <v>3173</v>
      </c>
      <c r="ET100" s="201">
        <v>3310</v>
      </c>
      <c r="EU100" s="201">
        <v>3367</v>
      </c>
      <c r="EV100" s="201">
        <v>3404</v>
      </c>
      <c r="EW100" s="201">
        <v>3449</v>
      </c>
      <c r="EX100" s="315">
        <v>45</v>
      </c>
      <c r="EY100" s="316">
        <v>101.321974148061</v>
      </c>
      <c r="EZ100" s="315">
        <v>82</v>
      </c>
      <c r="FA100" s="316">
        <v>102.435402435402</v>
      </c>
    </row>
    <row r="101" spans="1:157" ht="15" outlineLevel="2">
      <c r="A101" s="335">
        <v>674</v>
      </c>
      <c r="B101" s="336" t="s">
        <v>537</v>
      </c>
      <c r="C101" s="335" t="s">
        <v>458</v>
      </c>
      <c r="D101" s="305">
        <v>2018</v>
      </c>
      <c r="E101" s="305">
        <v>2032</v>
      </c>
      <c r="F101" s="305">
        <v>2003</v>
      </c>
      <c r="G101" s="305">
        <v>2080</v>
      </c>
      <c r="H101" s="305">
        <v>2064</v>
      </c>
      <c r="I101" s="305">
        <v>2054</v>
      </c>
      <c r="J101" s="305">
        <v>2037</v>
      </c>
      <c r="K101" s="305">
        <v>2038</v>
      </c>
      <c r="L101" s="305">
        <v>1987</v>
      </c>
      <c r="M101" s="305">
        <v>1994</v>
      </c>
      <c r="N101" s="305">
        <v>1993</v>
      </c>
      <c r="O101" s="305">
        <v>2055</v>
      </c>
      <c r="P101" s="305">
        <v>2039</v>
      </c>
      <c r="Q101" s="305">
        <v>849</v>
      </c>
      <c r="R101" s="305">
        <v>1680</v>
      </c>
      <c r="S101" s="305">
        <v>1803</v>
      </c>
      <c r="T101" s="305">
        <v>2064</v>
      </c>
      <c r="U101" s="305">
        <v>1896</v>
      </c>
      <c r="V101" s="305">
        <v>1922</v>
      </c>
      <c r="W101" s="305">
        <v>1971</v>
      </c>
      <c r="X101" s="305">
        <v>1978</v>
      </c>
      <c r="Y101" s="305">
        <v>2035</v>
      </c>
      <c r="Z101" s="305">
        <v>2027</v>
      </c>
      <c r="AA101" s="305">
        <v>1955</v>
      </c>
      <c r="AB101" s="305">
        <v>1889</v>
      </c>
      <c r="AC101" s="305">
        <v>1848</v>
      </c>
      <c r="AD101" s="305">
        <v>1813</v>
      </c>
      <c r="AE101" s="305">
        <v>1815</v>
      </c>
      <c r="AF101" s="305">
        <v>1770</v>
      </c>
      <c r="AG101" s="305">
        <v>1708</v>
      </c>
      <c r="AH101" s="305">
        <v>1758</v>
      </c>
      <c r="AI101" s="305">
        <v>1763</v>
      </c>
      <c r="AJ101" s="305">
        <v>1775</v>
      </c>
      <c r="AK101" s="305">
        <v>1765</v>
      </c>
      <c r="AL101" s="305">
        <v>1728</v>
      </c>
      <c r="AM101" s="305">
        <v>1534</v>
      </c>
      <c r="AN101" s="305">
        <v>1989</v>
      </c>
      <c r="AO101" s="305">
        <v>1912</v>
      </c>
      <c r="AP101" s="305">
        <v>1943</v>
      </c>
      <c r="AQ101" s="305">
        <v>1989</v>
      </c>
      <c r="AR101" s="305">
        <v>1985</v>
      </c>
      <c r="AS101" s="305">
        <v>2003</v>
      </c>
      <c r="AT101" s="305">
        <v>2044</v>
      </c>
      <c r="AU101" s="305">
        <v>2057</v>
      </c>
      <c r="AV101" s="305">
        <v>2027</v>
      </c>
      <c r="AW101" s="305">
        <v>2060</v>
      </c>
      <c r="AX101" s="305">
        <v>2063</v>
      </c>
      <c r="AY101" s="305">
        <v>2037</v>
      </c>
      <c r="AZ101" s="305">
        <v>1994</v>
      </c>
      <c r="BA101" s="305">
        <v>2020</v>
      </c>
      <c r="BB101" s="305">
        <v>2024</v>
      </c>
      <c r="BC101" s="305">
        <v>1969</v>
      </c>
      <c r="BD101" s="305">
        <v>1981</v>
      </c>
      <c r="BE101" s="305">
        <v>2044</v>
      </c>
      <c r="BF101" s="305">
        <v>2066</v>
      </c>
      <c r="BG101" s="305">
        <v>2068</v>
      </c>
      <c r="BH101" s="305">
        <v>2093</v>
      </c>
      <c r="BI101" s="305">
        <v>2088</v>
      </c>
      <c r="BJ101" s="305">
        <v>2100</v>
      </c>
      <c r="BK101" s="305">
        <v>2118</v>
      </c>
      <c r="BL101" s="201">
        <v>2100</v>
      </c>
      <c r="BM101" s="201">
        <v>2091</v>
      </c>
      <c r="BN101" s="201">
        <v>2110</v>
      </c>
      <c r="BO101" s="201">
        <v>2196</v>
      </c>
      <c r="BP101" s="201">
        <v>2182</v>
      </c>
      <c r="BQ101" s="201">
        <v>2179</v>
      </c>
      <c r="BR101" s="201">
        <v>2152</v>
      </c>
      <c r="BS101" s="201">
        <v>2210</v>
      </c>
      <c r="BT101" s="201">
        <v>2196</v>
      </c>
      <c r="BU101" s="201">
        <v>2189</v>
      </c>
      <c r="BV101" s="201">
        <v>2196</v>
      </c>
      <c r="BW101" s="201">
        <v>2217</v>
      </c>
      <c r="BX101" s="305">
        <v>2165</v>
      </c>
      <c r="BY101" s="305">
        <v>2187</v>
      </c>
      <c r="BZ101" s="305">
        <v>2253</v>
      </c>
      <c r="CA101" s="305">
        <v>2270</v>
      </c>
      <c r="CB101" s="305">
        <v>2257</v>
      </c>
      <c r="CC101" s="305">
        <v>2308</v>
      </c>
      <c r="CD101" s="305">
        <v>2336</v>
      </c>
      <c r="CE101" s="305">
        <v>2402</v>
      </c>
      <c r="CF101" s="305">
        <v>2341</v>
      </c>
      <c r="CG101" s="305">
        <v>2332</v>
      </c>
      <c r="CH101" s="305">
        <v>2373</v>
      </c>
      <c r="CI101" s="305">
        <v>2393</v>
      </c>
      <c r="CJ101" s="201">
        <v>2313</v>
      </c>
      <c r="CK101" s="201">
        <v>2324</v>
      </c>
      <c r="CL101" s="201">
        <v>2284</v>
      </c>
      <c r="CM101" s="201">
        <v>2283</v>
      </c>
      <c r="CN101" s="201">
        <v>2178</v>
      </c>
      <c r="CO101" s="201">
        <v>2154</v>
      </c>
      <c r="CP101" s="201">
        <v>2155</v>
      </c>
      <c r="CQ101" s="201">
        <v>2260</v>
      </c>
      <c r="CR101" s="201">
        <v>2273</v>
      </c>
      <c r="CS101" s="201">
        <v>2265</v>
      </c>
      <c r="CT101" s="201">
        <v>2288</v>
      </c>
      <c r="CU101" s="201">
        <v>2348</v>
      </c>
      <c r="CV101" s="305">
        <v>2338</v>
      </c>
      <c r="CW101" s="305">
        <v>2361</v>
      </c>
      <c r="CX101" s="305">
        <v>2411</v>
      </c>
      <c r="CY101" s="305">
        <v>2446</v>
      </c>
      <c r="CZ101" s="305">
        <v>2514</v>
      </c>
      <c r="DA101" s="305">
        <v>2489</v>
      </c>
      <c r="DB101" s="305">
        <v>2458</v>
      </c>
      <c r="DC101" s="305">
        <v>2452</v>
      </c>
      <c r="DD101" s="305">
        <v>2535</v>
      </c>
      <c r="DE101" s="305">
        <v>2590</v>
      </c>
      <c r="DF101" s="305">
        <v>2586</v>
      </c>
      <c r="DG101" s="305">
        <v>2575</v>
      </c>
      <c r="DH101" s="201">
        <v>2571</v>
      </c>
      <c r="DI101" s="201">
        <v>2601</v>
      </c>
      <c r="DJ101" s="201">
        <v>2626</v>
      </c>
      <c r="DK101" s="201">
        <v>2627</v>
      </c>
      <c r="DL101" s="201">
        <v>2677</v>
      </c>
      <c r="DM101" s="201">
        <v>2686</v>
      </c>
      <c r="DN101" s="201">
        <v>2442</v>
      </c>
      <c r="DO101" s="201">
        <v>2425</v>
      </c>
      <c r="DP101" s="201">
        <v>2472</v>
      </c>
      <c r="DQ101" s="201">
        <v>2473</v>
      </c>
      <c r="DR101" s="201">
        <v>2530</v>
      </c>
      <c r="DS101" s="201">
        <v>2547</v>
      </c>
      <c r="DT101" s="305">
        <v>2515</v>
      </c>
      <c r="DU101" s="305">
        <v>2491</v>
      </c>
      <c r="DV101" s="305">
        <v>2567</v>
      </c>
      <c r="DW101" s="305">
        <v>2577</v>
      </c>
      <c r="DX101" s="305">
        <v>2591</v>
      </c>
      <c r="DY101" s="305">
        <v>2607</v>
      </c>
      <c r="DZ101" s="305">
        <v>2611</v>
      </c>
      <c r="EA101" s="305">
        <v>2580</v>
      </c>
      <c r="EB101" s="305">
        <v>2609</v>
      </c>
      <c r="EC101" s="305">
        <v>2636</v>
      </c>
      <c r="ED101" s="305">
        <v>2677</v>
      </c>
      <c r="EE101" s="305">
        <v>2669</v>
      </c>
      <c r="EF101" s="201">
        <v>2599</v>
      </c>
      <c r="EG101" s="201">
        <v>2599</v>
      </c>
      <c r="EH101" s="201">
        <v>2624</v>
      </c>
      <c r="EI101" s="201">
        <v>2644</v>
      </c>
      <c r="EJ101" s="201">
        <v>2671</v>
      </c>
      <c r="EK101" s="201">
        <v>2696</v>
      </c>
      <c r="EL101" s="201">
        <v>2688</v>
      </c>
      <c r="EM101" s="201">
        <v>2717</v>
      </c>
      <c r="EN101" s="201">
        <v>2732</v>
      </c>
      <c r="EO101" s="201">
        <v>2741</v>
      </c>
      <c r="EP101" s="201">
        <v>2806</v>
      </c>
      <c r="EQ101" s="201">
        <v>2783</v>
      </c>
      <c r="ER101" s="201">
        <v>2688</v>
      </c>
      <c r="ES101" s="201">
        <v>2746</v>
      </c>
      <c r="ET101" s="201">
        <v>2762</v>
      </c>
      <c r="EU101" s="201">
        <v>2786</v>
      </c>
      <c r="EV101" s="201">
        <v>2796</v>
      </c>
      <c r="EW101" s="201">
        <v>2771</v>
      </c>
      <c r="EX101" s="315">
        <v>-25</v>
      </c>
      <c r="EY101" s="316">
        <v>99.105865522174497</v>
      </c>
      <c r="EZ101" s="315">
        <v>-12</v>
      </c>
      <c r="FA101" s="316">
        <v>99.568810636004301</v>
      </c>
    </row>
    <row r="102" spans="1:157" ht="15" outlineLevel="2">
      <c r="A102" s="335">
        <v>697</v>
      </c>
      <c r="B102" s="336" t="s">
        <v>537</v>
      </c>
      <c r="C102" s="335" t="s">
        <v>462</v>
      </c>
      <c r="D102" s="305">
        <v>9560</v>
      </c>
      <c r="E102" s="305">
        <v>9662</v>
      </c>
      <c r="F102" s="305">
        <v>9659</v>
      </c>
      <c r="G102" s="305">
        <v>9741</v>
      </c>
      <c r="H102" s="305">
        <v>9898</v>
      </c>
      <c r="I102" s="305">
        <v>9952</v>
      </c>
      <c r="J102" s="305">
        <v>9872</v>
      </c>
      <c r="K102" s="305">
        <v>9962</v>
      </c>
      <c r="L102" s="305">
        <v>9874</v>
      </c>
      <c r="M102" s="305">
        <v>9983</v>
      </c>
      <c r="N102" s="305">
        <v>10009</v>
      </c>
      <c r="O102" s="305">
        <v>10040</v>
      </c>
      <c r="P102" s="305">
        <v>9940</v>
      </c>
      <c r="Q102" s="305">
        <v>8409</v>
      </c>
      <c r="R102" s="305">
        <v>10123</v>
      </c>
      <c r="S102" s="305">
        <v>10138</v>
      </c>
      <c r="T102" s="305">
        <v>9898</v>
      </c>
      <c r="U102" s="305">
        <v>10354</v>
      </c>
      <c r="V102" s="305">
        <v>10312</v>
      </c>
      <c r="W102" s="305">
        <v>10536</v>
      </c>
      <c r="X102" s="305">
        <v>10553</v>
      </c>
      <c r="Y102" s="305">
        <v>10572</v>
      </c>
      <c r="Z102" s="305">
        <v>10622</v>
      </c>
      <c r="AA102" s="305">
        <v>10505</v>
      </c>
      <c r="AB102" s="305">
        <v>10410</v>
      </c>
      <c r="AC102" s="305">
        <v>10355</v>
      </c>
      <c r="AD102" s="305">
        <v>10530</v>
      </c>
      <c r="AE102" s="305">
        <v>10636</v>
      </c>
      <c r="AF102" s="305">
        <v>10642</v>
      </c>
      <c r="AG102" s="305">
        <v>10701</v>
      </c>
      <c r="AH102" s="305">
        <v>11018</v>
      </c>
      <c r="AI102" s="305">
        <v>11152</v>
      </c>
      <c r="AJ102" s="305">
        <v>11359</v>
      </c>
      <c r="AK102" s="305">
        <v>11530</v>
      </c>
      <c r="AL102" s="305">
        <v>11448</v>
      </c>
      <c r="AM102" s="305">
        <v>11452</v>
      </c>
      <c r="AN102" s="305">
        <v>11313</v>
      </c>
      <c r="AO102" s="305">
        <v>11333</v>
      </c>
      <c r="AP102" s="305">
        <v>11428</v>
      </c>
      <c r="AQ102" s="305">
        <v>11613</v>
      </c>
      <c r="AR102" s="305">
        <v>11701</v>
      </c>
      <c r="AS102" s="305">
        <v>11885</v>
      </c>
      <c r="AT102" s="305">
        <v>11801</v>
      </c>
      <c r="AU102" s="305">
        <v>11678</v>
      </c>
      <c r="AV102" s="305">
        <v>11541</v>
      </c>
      <c r="AW102" s="305">
        <v>11626</v>
      </c>
      <c r="AX102" s="305">
        <v>11555</v>
      </c>
      <c r="AY102" s="305">
        <v>11463</v>
      </c>
      <c r="AZ102" s="305">
        <v>11284</v>
      </c>
      <c r="BA102" s="305">
        <v>11272</v>
      </c>
      <c r="BB102" s="305">
        <v>11420</v>
      </c>
      <c r="BC102" s="305">
        <v>11273</v>
      </c>
      <c r="BD102" s="305">
        <v>11253</v>
      </c>
      <c r="BE102" s="305">
        <v>11364</v>
      </c>
      <c r="BF102" s="305">
        <v>11428</v>
      </c>
      <c r="BG102" s="305">
        <v>11540</v>
      </c>
      <c r="BH102" s="305">
        <v>11578</v>
      </c>
      <c r="BI102" s="305">
        <v>11527</v>
      </c>
      <c r="BJ102" s="305">
        <v>11593</v>
      </c>
      <c r="BK102" s="305">
        <v>11667</v>
      </c>
      <c r="BL102" s="201">
        <v>11578</v>
      </c>
      <c r="BM102" s="201">
        <v>11489</v>
      </c>
      <c r="BN102" s="201">
        <v>11591</v>
      </c>
      <c r="BO102" s="201">
        <v>11662</v>
      </c>
      <c r="BP102" s="201">
        <v>11695</v>
      </c>
      <c r="BQ102" s="201">
        <v>11723</v>
      </c>
      <c r="BR102" s="201">
        <v>11802</v>
      </c>
      <c r="BS102" s="201">
        <v>11872</v>
      </c>
      <c r="BT102" s="201">
        <v>11874</v>
      </c>
      <c r="BU102" s="201">
        <v>11827</v>
      </c>
      <c r="BV102" s="201">
        <v>11825</v>
      </c>
      <c r="BW102" s="201">
        <v>12259</v>
      </c>
      <c r="BX102" s="305">
        <v>12031</v>
      </c>
      <c r="BY102" s="305">
        <v>11713</v>
      </c>
      <c r="BZ102" s="305">
        <v>11694</v>
      </c>
      <c r="CA102" s="305">
        <v>11695</v>
      </c>
      <c r="CB102" s="305">
        <v>11779</v>
      </c>
      <c r="CC102" s="305">
        <v>11763</v>
      </c>
      <c r="CD102" s="305">
        <v>11731</v>
      </c>
      <c r="CE102" s="305">
        <v>11859</v>
      </c>
      <c r="CF102" s="305">
        <v>11772</v>
      </c>
      <c r="CG102" s="305">
        <v>11796</v>
      </c>
      <c r="CH102" s="305">
        <v>11764</v>
      </c>
      <c r="CI102" s="305">
        <v>11666</v>
      </c>
      <c r="CJ102" s="201">
        <v>11514</v>
      </c>
      <c r="CK102" s="201">
        <v>11380</v>
      </c>
      <c r="CL102" s="201">
        <v>11168</v>
      </c>
      <c r="CM102" s="201">
        <v>11036</v>
      </c>
      <c r="CN102" s="201">
        <v>10775</v>
      </c>
      <c r="CO102" s="201">
        <v>10654</v>
      </c>
      <c r="CP102" s="201">
        <v>10841</v>
      </c>
      <c r="CQ102" s="201">
        <v>11079</v>
      </c>
      <c r="CR102" s="201">
        <v>11106</v>
      </c>
      <c r="CS102" s="201">
        <v>11156</v>
      </c>
      <c r="CT102" s="201">
        <v>11265</v>
      </c>
      <c r="CU102" s="201">
        <v>11918</v>
      </c>
      <c r="CV102" s="305">
        <v>12104</v>
      </c>
      <c r="CW102" s="305">
        <v>12557</v>
      </c>
      <c r="CX102" s="305">
        <v>12928</v>
      </c>
      <c r="CY102" s="305">
        <v>13228</v>
      </c>
      <c r="CZ102" s="305">
        <v>13458</v>
      </c>
      <c r="DA102" s="305">
        <v>13607</v>
      </c>
      <c r="DB102" s="305">
        <v>13683</v>
      </c>
      <c r="DC102" s="305">
        <v>13812</v>
      </c>
      <c r="DD102" s="305">
        <v>13915</v>
      </c>
      <c r="DE102" s="305">
        <v>14074</v>
      </c>
      <c r="DF102" s="305">
        <v>14241</v>
      </c>
      <c r="DG102" s="305">
        <v>14371</v>
      </c>
      <c r="DH102" s="201">
        <v>14470</v>
      </c>
      <c r="DI102" s="201">
        <v>14663</v>
      </c>
      <c r="DJ102" s="201">
        <v>14755</v>
      </c>
      <c r="DK102" s="201">
        <v>14973</v>
      </c>
      <c r="DL102" s="201">
        <v>15088</v>
      </c>
      <c r="DM102" s="201">
        <v>15290</v>
      </c>
      <c r="DN102" s="201">
        <v>14364</v>
      </c>
      <c r="DO102" s="201">
        <v>14631</v>
      </c>
      <c r="DP102" s="201">
        <v>14766</v>
      </c>
      <c r="DQ102" s="201">
        <v>14947</v>
      </c>
      <c r="DR102" s="201">
        <v>15042</v>
      </c>
      <c r="DS102" s="201">
        <v>15074</v>
      </c>
      <c r="DT102" s="305">
        <v>15076</v>
      </c>
      <c r="DU102" s="305">
        <v>15131</v>
      </c>
      <c r="DV102" s="305">
        <v>15353</v>
      </c>
      <c r="DW102" s="305">
        <v>15397</v>
      </c>
      <c r="DX102" s="305">
        <v>15624</v>
      </c>
      <c r="DY102" s="305">
        <v>15831</v>
      </c>
      <c r="DZ102" s="305">
        <v>15808</v>
      </c>
      <c r="EA102" s="305">
        <v>15898</v>
      </c>
      <c r="EB102" s="305">
        <v>16130</v>
      </c>
      <c r="EC102" s="305">
        <v>16254</v>
      </c>
      <c r="ED102" s="305">
        <v>16276</v>
      </c>
      <c r="EE102" s="305">
        <v>16365</v>
      </c>
      <c r="EF102" s="201">
        <v>16219</v>
      </c>
      <c r="EG102" s="201">
        <v>16347</v>
      </c>
      <c r="EH102" s="201">
        <v>16442</v>
      </c>
      <c r="EI102" s="201">
        <v>16550</v>
      </c>
      <c r="EJ102" s="201">
        <v>16677</v>
      </c>
      <c r="EK102" s="201">
        <v>16799</v>
      </c>
      <c r="EL102" s="201">
        <v>16865</v>
      </c>
      <c r="EM102" s="201">
        <v>16948</v>
      </c>
      <c r="EN102" s="201">
        <v>17008</v>
      </c>
      <c r="EO102" s="201">
        <v>17071</v>
      </c>
      <c r="EP102" s="201">
        <v>17143</v>
      </c>
      <c r="EQ102" s="201">
        <v>17143</v>
      </c>
      <c r="ER102" s="201">
        <v>16920</v>
      </c>
      <c r="ES102" s="201">
        <v>16980</v>
      </c>
      <c r="ET102" s="201">
        <v>17022</v>
      </c>
      <c r="EU102" s="201">
        <v>17053</v>
      </c>
      <c r="EV102" s="201">
        <v>17196</v>
      </c>
      <c r="EW102" s="201">
        <v>16823</v>
      </c>
      <c r="EX102" s="315">
        <v>-373</v>
      </c>
      <c r="EY102" s="316">
        <v>97.830890904861604</v>
      </c>
      <c r="EZ102" s="315">
        <v>-320</v>
      </c>
      <c r="FA102" s="316">
        <v>98.133348888759301</v>
      </c>
    </row>
    <row r="103" spans="1:157" ht="15" outlineLevel="2">
      <c r="A103" s="335">
        <v>756</v>
      </c>
      <c r="B103" s="336" t="s">
        <v>537</v>
      </c>
      <c r="C103" s="335" t="s">
        <v>595</v>
      </c>
      <c r="D103" s="305">
        <v>5149</v>
      </c>
      <c r="E103" s="305">
        <v>4819</v>
      </c>
      <c r="F103" s="305">
        <v>4763</v>
      </c>
      <c r="G103" s="305">
        <v>4869</v>
      </c>
      <c r="H103" s="305">
        <v>4941</v>
      </c>
      <c r="I103" s="305">
        <v>5089</v>
      </c>
      <c r="J103" s="305">
        <v>5039</v>
      </c>
      <c r="K103" s="305">
        <v>4973</v>
      </c>
      <c r="L103" s="305">
        <v>4886</v>
      </c>
      <c r="M103" s="305">
        <v>4954</v>
      </c>
      <c r="N103" s="305">
        <v>5025</v>
      </c>
      <c r="O103" s="305">
        <v>5027</v>
      </c>
      <c r="P103" s="305">
        <v>4845</v>
      </c>
      <c r="Q103" s="305">
        <v>4832</v>
      </c>
      <c r="R103" s="305">
        <v>5025</v>
      </c>
      <c r="S103" s="305">
        <v>5069</v>
      </c>
      <c r="T103" s="305">
        <v>4941</v>
      </c>
      <c r="U103" s="305">
        <v>5023</v>
      </c>
      <c r="V103" s="305">
        <v>5031</v>
      </c>
      <c r="W103" s="305">
        <v>5216</v>
      </c>
      <c r="X103" s="305">
        <v>5236</v>
      </c>
      <c r="Y103" s="305">
        <v>5232</v>
      </c>
      <c r="Z103" s="305">
        <v>5201</v>
      </c>
      <c r="AA103" s="305">
        <v>5083</v>
      </c>
      <c r="AB103" s="305">
        <v>4736</v>
      </c>
      <c r="AC103" s="305">
        <v>4652</v>
      </c>
      <c r="AD103" s="305">
        <v>4717</v>
      </c>
      <c r="AE103" s="305">
        <v>4875</v>
      </c>
      <c r="AF103" s="305">
        <v>4894</v>
      </c>
      <c r="AG103" s="305">
        <v>4961</v>
      </c>
      <c r="AH103" s="305">
        <v>5207</v>
      </c>
      <c r="AI103" s="305">
        <v>5265</v>
      </c>
      <c r="AJ103" s="305">
        <v>5403</v>
      </c>
      <c r="AK103" s="305">
        <v>5459</v>
      </c>
      <c r="AL103" s="305">
        <v>5371</v>
      </c>
      <c r="AM103" s="305">
        <v>5311</v>
      </c>
      <c r="AN103" s="305">
        <v>5168</v>
      </c>
      <c r="AO103" s="305">
        <v>5112</v>
      </c>
      <c r="AP103" s="305">
        <v>5292</v>
      </c>
      <c r="AQ103" s="305">
        <v>5450</v>
      </c>
      <c r="AR103" s="305">
        <v>5517</v>
      </c>
      <c r="AS103" s="305">
        <v>5663</v>
      </c>
      <c r="AT103" s="305">
        <v>5722</v>
      </c>
      <c r="AU103" s="305">
        <v>5776</v>
      </c>
      <c r="AV103" s="305">
        <v>5743</v>
      </c>
      <c r="AW103" s="305">
        <v>5836</v>
      </c>
      <c r="AX103" s="305">
        <v>5839</v>
      </c>
      <c r="AY103" s="305">
        <v>5835</v>
      </c>
      <c r="AZ103" s="305">
        <v>5594</v>
      </c>
      <c r="BA103" s="305">
        <v>5601</v>
      </c>
      <c r="BB103" s="305">
        <v>5782</v>
      </c>
      <c r="BC103" s="305">
        <v>5772</v>
      </c>
      <c r="BD103" s="305">
        <v>5763</v>
      </c>
      <c r="BE103" s="305">
        <v>5873</v>
      </c>
      <c r="BF103" s="305">
        <v>5898</v>
      </c>
      <c r="BG103" s="305">
        <v>6178</v>
      </c>
      <c r="BH103" s="305">
        <v>5794</v>
      </c>
      <c r="BI103" s="305">
        <v>5767</v>
      </c>
      <c r="BJ103" s="305">
        <v>5695</v>
      </c>
      <c r="BK103" s="305">
        <v>5734</v>
      </c>
      <c r="BL103" s="201">
        <v>5630</v>
      </c>
      <c r="BM103" s="201">
        <v>5709</v>
      </c>
      <c r="BN103" s="201">
        <v>5721</v>
      </c>
      <c r="BO103" s="201">
        <v>5817</v>
      </c>
      <c r="BP103" s="201">
        <v>5735</v>
      </c>
      <c r="BQ103" s="201">
        <v>5877</v>
      </c>
      <c r="BR103" s="201">
        <v>5912</v>
      </c>
      <c r="BS103" s="201">
        <v>5962</v>
      </c>
      <c r="BT103" s="201">
        <v>6022</v>
      </c>
      <c r="BU103" s="201">
        <v>6001</v>
      </c>
      <c r="BV103" s="201">
        <v>5986</v>
      </c>
      <c r="BW103" s="201">
        <v>6000</v>
      </c>
      <c r="BX103" s="305">
        <v>5822</v>
      </c>
      <c r="BY103" s="305">
        <v>5821</v>
      </c>
      <c r="BZ103" s="305">
        <v>5921</v>
      </c>
      <c r="CA103" s="305">
        <v>5988</v>
      </c>
      <c r="CB103" s="305">
        <v>6034</v>
      </c>
      <c r="CC103" s="305">
        <v>6182</v>
      </c>
      <c r="CD103" s="305">
        <v>6262</v>
      </c>
      <c r="CE103" s="305">
        <v>6395</v>
      </c>
      <c r="CF103" s="305">
        <v>6329</v>
      </c>
      <c r="CG103" s="305">
        <v>6366</v>
      </c>
      <c r="CH103" s="305">
        <v>6495</v>
      </c>
      <c r="CI103" s="305">
        <v>6531</v>
      </c>
      <c r="CJ103" s="201">
        <v>6359</v>
      </c>
      <c r="CK103" s="201">
        <v>6354</v>
      </c>
      <c r="CL103" s="201">
        <v>6333</v>
      </c>
      <c r="CM103" s="201">
        <v>6321</v>
      </c>
      <c r="CN103" s="201">
        <v>6195</v>
      </c>
      <c r="CO103" s="201">
        <v>6215</v>
      </c>
      <c r="CP103" s="201">
        <v>6249</v>
      </c>
      <c r="CQ103" s="201">
        <v>6412</v>
      </c>
      <c r="CR103" s="201">
        <v>6453</v>
      </c>
      <c r="CS103" s="201">
        <v>6493</v>
      </c>
      <c r="CT103" s="201">
        <v>6624</v>
      </c>
      <c r="CU103" s="201">
        <v>6719</v>
      </c>
      <c r="CV103" s="305">
        <v>6677</v>
      </c>
      <c r="CW103" s="305">
        <v>6743</v>
      </c>
      <c r="CX103" s="305">
        <v>6869</v>
      </c>
      <c r="CY103" s="305">
        <v>6954</v>
      </c>
      <c r="CZ103" s="305">
        <v>7051</v>
      </c>
      <c r="DA103" s="305">
        <v>7072</v>
      </c>
      <c r="DB103" s="305">
        <v>6982</v>
      </c>
      <c r="DC103" s="305">
        <v>7063</v>
      </c>
      <c r="DD103" s="305">
        <v>7051</v>
      </c>
      <c r="DE103" s="305">
        <v>7071</v>
      </c>
      <c r="DF103" s="305">
        <v>7055</v>
      </c>
      <c r="DG103" s="305">
        <v>7141</v>
      </c>
      <c r="DH103" s="201">
        <v>7131</v>
      </c>
      <c r="DI103" s="201">
        <v>7279</v>
      </c>
      <c r="DJ103" s="201">
        <v>7301</v>
      </c>
      <c r="DK103" s="201">
        <v>7387</v>
      </c>
      <c r="DL103" s="201">
        <v>7395</v>
      </c>
      <c r="DM103" s="201">
        <v>7468</v>
      </c>
      <c r="DN103" s="201">
        <v>6865</v>
      </c>
      <c r="DO103" s="201">
        <v>6869</v>
      </c>
      <c r="DP103" s="201">
        <v>6955</v>
      </c>
      <c r="DQ103" s="201">
        <v>6910</v>
      </c>
      <c r="DR103" s="201">
        <v>6917</v>
      </c>
      <c r="DS103" s="201">
        <v>6845</v>
      </c>
      <c r="DT103" s="305">
        <v>6802</v>
      </c>
      <c r="DU103" s="305">
        <v>6821</v>
      </c>
      <c r="DV103" s="305">
        <v>6980</v>
      </c>
      <c r="DW103" s="305">
        <v>7012</v>
      </c>
      <c r="DX103" s="305">
        <v>7049</v>
      </c>
      <c r="DY103" s="305">
        <v>7296</v>
      </c>
      <c r="DZ103" s="305">
        <v>7236</v>
      </c>
      <c r="EA103" s="305">
        <v>7177</v>
      </c>
      <c r="EB103" s="305">
        <v>7277</v>
      </c>
      <c r="EC103" s="305">
        <v>7255</v>
      </c>
      <c r="ED103" s="305">
        <v>7260</v>
      </c>
      <c r="EE103" s="305">
        <v>7187</v>
      </c>
      <c r="EF103" s="201">
        <v>7107</v>
      </c>
      <c r="EG103" s="201">
        <v>7105</v>
      </c>
      <c r="EH103" s="201">
        <v>7085</v>
      </c>
      <c r="EI103" s="201">
        <v>7179</v>
      </c>
      <c r="EJ103" s="201">
        <v>7222</v>
      </c>
      <c r="EK103" s="201">
        <v>7250</v>
      </c>
      <c r="EL103" s="201">
        <v>7209</v>
      </c>
      <c r="EM103" s="201">
        <v>7160</v>
      </c>
      <c r="EN103" s="201">
        <v>7274</v>
      </c>
      <c r="EO103" s="201">
        <v>7257</v>
      </c>
      <c r="EP103" s="201">
        <v>7315</v>
      </c>
      <c r="EQ103" s="201">
        <v>7341</v>
      </c>
      <c r="ER103" s="201">
        <v>7132</v>
      </c>
      <c r="ES103" s="201">
        <v>7244</v>
      </c>
      <c r="ET103" s="201">
        <v>7383</v>
      </c>
      <c r="EU103" s="201">
        <v>7452</v>
      </c>
      <c r="EV103" s="201">
        <v>7413</v>
      </c>
      <c r="EW103" s="201">
        <v>7459</v>
      </c>
      <c r="EX103" s="315">
        <v>46</v>
      </c>
      <c r="EY103" s="316">
        <v>100.62053149871799</v>
      </c>
      <c r="EZ103" s="315">
        <v>118</v>
      </c>
      <c r="FA103" s="316">
        <v>101.607410434546</v>
      </c>
    </row>
    <row r="104" spans="1:157" ht="15" outlineLevel="1">
      <c r="A104" s="298" t="s">
        <v>538</v>
      </c>
      <c r="B104" s="299"/>
      <c r="C104" s="300"/>
      <c r="D104" s="301">
        <v>79792</v>
      </c>
      <c r="E104" s="301">
        <v>79304</v>
      </c>
      <c r="F104" s="301">
        <v>79152</v>
      </c>
      <c r="G104" s="301">
        <v>80313</v>
      </c>
      <c r="H104" s="301">
        <v>81166</v>
      </c>
      <c r="I104" s="301">
        <v>82036</v>
      </c>
      <c r="J104" s="301">
        <v>81391</v>
      </c>
      <c r="K104" s="301">
        <v>81596</v>
      </c>
      <c r="L104" s="301">
        <v>80834</v>
      </c>
      <c r="M104" s="301">
        <v>81419</v>
      </c>
      <c r="N104" s="301">
        <v>81828</v>
      </c>
      <c r="O104" s="301">
        <v>81944</v>
      </c>
      <c r="P104" s="301">
        <v>79511</v>
      </c>
      <c r="Q104" s="301">
        <v>56487</v>
      </c>
      <c r="R104" s="301">
        <v>77749</v>
      </c>
      <c r="S104" s="301">
        <v>78745</v>
      </c>
      <c r="T104" s="301">
        <v>81166</v>
      </c>
      <c r="U104" s="301">
        <v>80652</v>
      </c>
      <c r="V104" s="301">
        <v>80559</v>
      </c>
      <c r="W104" s="301">
        <v>82514</v>
      </c>
      <c r="X104" s="301">
        <v>82873</v>
      </c>
      <c r="Y104" s="301">
        <v>83631</v>
      </c>
      <c r="Z104" s="301">
        <v>83128</v>
      </c>
      <c r="AA104" s="301">
        <v>81096</v>
      </c>
      <c r="AB104" s="301">
        <v>78472</v>
      </c>
      <c r="AC104" s="301">
        <v>77161</v>
      </c>
      <c r="AD104" s="301">
        <v>77726</v>
      </c>
      <c r="AE104" s="301">
        <v>78763</v>
      </c>
      <c r="AF104" s="301">
        <v>78810</v>
      </c>
      <c r="AG104" s="301">
        <v>79829</v>
      </c>
      <c r="AH104" s="301">
        <v>83142</v>
      </c>
      <c r="AI104" s="301">
        <v>84369</v>
      </c>
      <c r="AJ104" s="301">
        <v>85783</v>
      </c>
      <c r="AK104" s="301">
        <v>85892</v>
      </c>
      <c r="AL104" s="301">
        <v>83330</v>
      </c>
      <c r="AM104" s="301">
        <v>83278</v>
      </c>
      <c r="AN104" s="301">
        <v>81296</v>
      </c>
      <c r="AO104" s="301">
        <v>79101</v>
      </c>
      <c r="AP104" s="301">
        <v>80135</v>
      </c>
      <c r="AQ104" s="301">
        <v>82290</v>
      </c>
      <c r="AR104" s="301">
        <v>83389</v>
      </c>
      <c r="AS104" s="301">
        <v>86414</v>
      </c>
      <c r="AT104" s="301">
        <v>87303</v>
      </c>
      <c r="AU104" s="301">
        <v>87709</v>
      </c>
      <c r="AV104" s="301">
        <v>88101</v>
      </c>
      <c r="AW104" s="301">
        <v>89074</v>
      </c>
      <c r="AX104" s="301">
        <v>89052</v>
      </c>
      <c r="AY104" s="301">
        <v>89484</v>
      </c>
      <c r="AZ104" s="301">
        <v>88412</v>
      </c>
      <c r="BA104" s="301">
        <v>87898</v>
      </c>
      <c r="BB104" s="301">
        <v>88538</v>
      </c>
      <c r="BC104" s="301">
        <v>87032</v>
      </c>
      <c r="BD104" s="301">
        <v>86442</v>
      </c>
      <c r="BE104" s="301">
        <v>87169</v>
      </c>
      <c r="BF104" s="301">
        <v>87385</v>
      </c>
      <c r="BG104" s="301">
        <v>88904</v>
      </c>
      <c r="BH104" s="301">
        <v>86142</v>
      </c>
      <c r="BI104" s="301">
        <v>85685</v>
      </c>
      <c r="BJ104" s="301">
        <v>84769</v>
      </c>
      <c r="BK104" s="301">
        <v>85106</v>
      </c>
      <c r="BL104" s="301">
        <v>84063</v>
      </c>
      <c r="BM104" s="301">
        <v>83358</v>
      </c>
      <c r="BN104" s="301">
        <v>84453</v>
      </c>
      <c r="BO104" s="301">
        <v>84895</v>
      </c>
      <c r="BP104" s="301">
        <v>84409</v>
      </c>
      <c r="BQ104" s="301">
        <v>84620</v>
      </c>
      <c r="BR104" s="301">
        <v>84407</v>
      </c>
      <c r="BS104" s="301">
        <v>85092</v>
      </c>
      <c r="BT104" s="301">
        <v>85609</v>
      </c>
      <c r="BU104" s="301">
        <v>85612</v>
      </c>
      <c r="BV104" s="301">
        <v>85194</v>
      </c>
      <c r="BW104" s="301">
        <v>84472</v>
      </c>
      <c r="BX104" s="301">
        <v>82720</v>
      </c>
      <c r="BY104" s="301">
        <v>82610</v>
      </c>
      <c r="BZ104" s="301">
        <v>83629</v>
      </c>
      <c r="CA104" s="301">
        <v>84064</v>
      </c>
      <c r="CB104" s="301">
        <v>84345</v>
      </c>
      <c r="CC104" s="301">
        <v>84818</v>
      </c>
      <c r="CD104" s="301">
        <v>85210</v>
      </c>
      <c r="CE104" s="301">
        <v>85607</v>
      </c>
      <c r="CF104" s="301">
        <v>84918</v>
      </c>
      <c r="CG104" s="301">
        <v>85261</v>
      </c>
      <c r="CH104" s="301">
        <v>85447</v>
      </c>
      <c r="CI104" s="301">
        <v>85183</v>
      </c>
      <c r="CJ104" s="301">
        <v>82682</v>
      </c>
      <c r="CK104" s="301">
        <v>81562</v>
      </c>
      <c r="CL104" s="301">
        <v>82261</v>
      </c>
      <c r="CM104" s="301">
        <v>82000</v>
      </c>
      <c r="CN104" s="301">
        <v>80813</v>
      </c>
      <c r="CO104" s="301">
        <v>80962</v>
      </c>
      <c r="CP104" s="301">
        <v>81742</v>
      </c>
      <c r="CQ104" s="301">
        <v>83834</v>
      </c>
      <c r="CR104" s="301">
        <v>84363</v>
      </c>
      <c r="CS104" s="301">
        <v>85194</v>
      </c>
      <c r="CT104" s="301">
        <v>86465</v>
      </c>
      <c r="CU104" s="301">
        <v>86732</v>
      </c>
      <c r="CV104" s="301">
        <v>86198</v>
      </c>
      <c r="CW104" s="301">
        <v>87034</v>
      </c>
      <c r="CX104" s="301">
        <v>88750</v>
      </c>
      <c r="CY104" s="301">
        <v>89158</v>
      </c>
      <c r="CZ104" s="301">
        <v>89941</v>
      </c>
      <c r="DA104" s="301">
        <v>89859</v>
      </c>
      <c r="DB104" s="301">
        <v>89253</v>
      </c>
      <c r="DC104" s="301">
        <v>89492</v>
      </c>
      <c r="DD104" s="301">
        <v>89411</v>
      </c>
      <c r="DE104" s="301">
        <v>89838</v>
      </c>
      <c r="DF104" s="301">
        <v>89658</v>
      </c>
      <c r="DG104" s="301">
        <v>89961</v>
      </c>
      <c r="DH104" s="301">
        <v>89472</v>
      </c>
      <c r="DI104" s="301">
        <v>90349</v>
      </c>
      <c r="DJ104" s="301">
        <v>90904</v>
      </c>
      <c r="DK104" s="301">
        <v>91824</v>
      </c>
      <c r="DL104" s="301">
        <v>91702</v>
      </c>
      <c r="DM104" s="301">
        <v>92415</v>
      </c>
      <c r="DN104" s="301">
        <v>85495</v>
      </c>
      <c r="DO104" s="301">
        <v>85763</v>
      </c>
      <c r="DP104" s="301">
        <v>86744</v>
      </c>
      <c r="DQ104" s="301">
        <v>86663</v>
      </c>
      <c r="DR104" s="301">
        <v>87211</v>
      </c>
      <c r="DS104" s="301">
        <v>86738</v>
      </c>
      <c r="DT104" s="301">
        <v>85182</v>
      </c>
      <c r="DU104" s="301">
        <v>85632</v>
      </c>
      <c r="DV104" s="301">
        <v>87772</v>
      </c>
      <c r="DW104" s="301">
        <v>87866</v>
      </c>
      <c r="DX104" s="301">
        <v>88387</v>
      </c>
      <c r="DY104" s="301">
        <v>88865</v>
      </c>
      <c r="DZ104" s="301">
        <v>88464</v>
      </c>
      <c r="EA104" s="301">
        <v>88508</v>
      </c>
      <c r="EB104" s="301">
        <v>88567</v>
      </c>
      <c r="EC104" s="301">
        <v>88763</v>
      </c>
      <c r="ED104" s="301">
        <v>89193</v>
      </c>
      <c r="EE104" s="301">
        <v>88271</v>
      </c>
      <c r="EF104" s="301">
        <v>86236</v>
      </c>
      <c r="EG104" s="301">
        <v>85814</v>
      </c>
      <c r="EH104" s="301">
        <v>86230</v>
      </c>
      <c r="EI104" s="301">
        <v>86864</v>
      </c>
      <c r="EJ104" s="301">
        <v>87207</v>
      </c>
      <c r="EK104" s="301">
        <v>87800</v>
      </c>
      <c r="EL104" s="301">
        <v>87412</v>
      </c>
      <c r="EM104" s="301">
        <v>87423</v>
      </c>
      <c r="EN104" s="301">
        <v>87685</v>
      </c>
      <c r="EO104" s="301">
        <v>87775</v>
      </c>
      <c r="EP104" s="301">
        <v>87522</v>
      </c>
      <c r="EQ104" s="301">
        <v>86965</v>
      </c>
      <c r="ER104" s="301">
        <v>84733</v>
      </c>
      <c r="ES104" s="301">
        <v>85244</v>
      </c>
      <c r="ET104" s="301">
        <v>86193</v>
      </c>
      <c r="EU104" s="301">
        <v>86746</v>
      </c>
      <c r="EV104" s="301">
        <v>86571</v>
      </c>
      <c r="EW104" s="301">
        <v>86769</v>
      </c>
      <c r="EX104" s="315">
        <v>198</v>
      </c>
      <c r="EY104" s="316">
        <v>100.228714003535</v>
      </c>
      <c r="EZ104" s="315">
        <v>-196</v>
      </c>
      <c r="FA104" s="316">
        <v>99.774621974357501</v>
      </c>
    </row>
    <row r="105" spans="1:157" ht="15" outlineLevel="2">
      <c r="A105" s="335">
        <v>30</v>
      </c>
      <c r="B105" s="336" t="s">
        <v>538</v>
      </c>
      <c r="C105" s="335" t="s">
        <v>596</v>
      </c>
      <c r="D105" s="305">
        <v>12527</v>
      </c>
      <c r="E105" s="305">
        <v>12451</v>
      </c>
      <c r="F105" s="305">
        <v>12452</v>
      </c>
      <c r="G105" s="305">
        <v>12482</v>
      </c>
      <c r="H105" s="305">
        <v>12601</v>
      </c>
      <c r="I105" s="305">
        <v>12641</v>
      </c>
      <c r="J105" s="305">
        <v>12548</v>
      </c>
      <c r="K105" s="305">
        <v>12524</v>
      </c>
      <c r="L105" s="305">
        <v>12301</v>
      </c>
      <c r="M105" s="305">
        <v>12332</v>
      </c>
      <c r="N105" s="305">
        <v>12280</v>
      </c>
      <c r="O105" s="305">
        <v>12381</v>
      </c>
      <c r="P105" s="305">
        <v>12029</v>
      </c>
      <c r="Q105" s="305">
        <v>9412</v>
      </c>
      <c r="R105" s="305">
        <v>11978</v>
      </c>
      <c r="S105" s="305">
        <v>12028</v>
      </c>
      <c r="T105" s="305">
        <v>12601</v>
      </c>
      <c r="U105" s="305">
        <v>12231</v>
      </c>
      <c r="V105" s="305">
        <v>12230</v>
      </c>
      <c r="W105" s="305">
        <v>12579</v>
      </c>
      <c r="X105" s="305">
        <v>12640</v>
      </c>
      <c r="Y105" s="305">
        <v>12557</v>
      </c>
      <c r="Z105" s="305">
        <v>12520</v>
      </c>
      <c r="AA105" s="305">
        <v>12206</v>
      </c>
      <c r="AB105" s="305">
        <v>11826</v>
      </c>
      <c r="AC105" s="305">
        <v>11666</v>
      </c>
      <c r="AD105" s="305">
        <v>11779</v>
      </c>
      <c r="AE105" s="305">
        <v>12020</v>
      </c>
      <c r="AF105" s="305">
        <v>12030</v>
      </c>
      <c r="AG105" s="305">
        <v>12093</v>
      </c>
      <c r="AH105" s="305">
        <v>12296</v>
      </c>
      <c r="AI105" s="305">
        <v>12383</v>
      </c>
      <c r="AJ105" s="305">
        <v>12425</v>
      </c>
      <c r="AK105" s="305">
        <v>12607</v>
      </c>
      <c r="AL105" s="305">
        <v>12552</v>
      </c>
      <c r="AM105" s="305">
        <v>12542</v>
      </c>
      <c r="AN105" s="305">
        <v>12462</v>
      </c>
      <c r="AO105" s="305">
        <v>12434</v>
      </c>
      <c r="AP105" s="305">
        <v>12604</v>
      </c>
      <c r="AQ105" s="305">
        <v>12808</v>
      </c>
      <c r="AR105" s="305">
        <v>13030</v>
      </c>
      <c r="AS105" s="305">
        <v>13631</v>
      </c>
      <c r="AT105" s="305">
        <v>13803</v>
      </c>
      <c r="AU105" s="305">
        <v>13860</v>
      </c>
      <c r="AV105" s="305">
        <v>13934</v>
      </c>
      <c r="AW105" s="305">
        <v>14042</v>
      </c>
      <c r="AX105" s="305">
        <v>13902</v>
      </c>
      <c r="AY105" s="305">
        <v>13769</v>
      </c>
      <c r="AZ105" s="305">
        <v>13512</v>
      </c>
      <c r="BA105" s="305">
        <v>13516</v>
      </c>
      <c r="BB105" s="305">
        <v>13728</v>
      </c>
      <c r="BC105" s="305">
        <v>13453</v>
      </c>
      <c r="BD105" s="305">
        <v>13279</v>
      </c>
      <c r="BE105" s="305">
        <v>13405</v>
      </c>
      <c r="BF105" s="305">
        <v>13541</v>
      </c>
      <c r="BG105" s="305">
        <v>13528</v>
      </c>
      <c r="BH105" s="305">
        <v>13577</v>
      </c>
      <c r="BI105" s="305">
        <v>13639</v>
      </c>
      <c r="BJ105" s="305">
        <v>13630</v>
      </c>
      <c r="BK105" s="305">
        <v>13701</v>
      </c>
      <c r="BL105" s="201">
        <v>13540</v>
      </c>
      <c r="BM105" s="201">
        <v>13637</v>
      </c>
      <c r="BN105" s="201">
        <v>13697</v>
      </c>
      <c r="BO105" s="201">
        <v>13681</v>
      </c>
      <c r="BP105" s="201">
        <v>13671</v>
      </c>
      <c r="BQ105" s="201">
        <v>13731</v>
      </c>
      <c r="BR105" s="201">
        <v>13654</v>
      </c>
      <c r="BS105" s="201">
        <v>13727</v>
      </c>
      <c r="BT105" s="201">
        <v>13860</v>
      </c>
      <c r="BU105" s="201">
        <v>13911</v>
      </c>
      <c r="BV105" s="201">
        <v>13752</v>
      </c>
      <c r="BW105" s="201">
        <v>13365</v>
      </c>
      <c r="BX105" s="305">
        <v>13296</v>
      </c>
      <c r="BY105" s="305">
        <v>13559</v>
      </c>
      <c r="BZ105" s="305">
        <v>13694</v>
      </c>
      <c r="CA105" s="305">
        <v>13788</v>
      </c>
      <c r="CB105" s="305">
        <v>13965</v>
      </c>
      <c r="CC105" s="305">
        <v>14053</v>
      </c>
      <c r="CD105" s="305">
        <v>14016</v>
      </c>
      <c r="CE105" s="305">
        <v>14022</v>
      </c>
      <c r="CF105" s="305">
        <v>14147</v>
      </c>
      <c r="CG105" s="305">
        <v>14323</v>
      </c>
      <c r="CH105" s="305">
        <v>14291</v>
      </c>
      <c r="CI105" s="305">
        <v>14279</v>
      </c>
      <c r="CJ105" s="201">
        <v>13919</v>
      </c>
      <c r="CK105" s="201">
        <v>13873</v>
      </c>
      <c r="CL105" s="201">
        <v>13866</v>
      </c>
      <c r="CM105" s="201">
        <v>13734</v>
      </c>
      <c r="CN105" s="201">
        <v>13514</v>
      </c>
      <c r="CO105" s="201">
        <v>13505</v>
      </c>
      <c r="CP105" s="201">
        <v>13801</v>
      </c>
      <c r="CQ105" s="201">
        <v>14048</v>
      </c>
      <c r="CR105" s="201">
        <v>14226</v>
      </c>
      <c r="CS105" s="201">
        <v>14345</v>
      </c>
      <c r="CT105" s="201">
        <v>14486</v>
      </c>
      <c r="CU105" s="201">
        <v>14519</v>
      </c>
      <c r="CV105" s="305">
        <v>14341</v>
      </c>
      <c r="CW105" s="305">
        <v>14471</v>
      </c>
      <c r="CX105" s="305">
        <v>14606</v>
      </c>
      <c r="CY105" s="305">
        <v>14611</v>
      </c>
      <c r="CZ105" s="305">
        <v>14697</v>
      </c>
      <c r="DA105" s="305">
        <v>14635</v>
      </c>
      <c r="DB105" s="305">
        <v>14509</v>
      </c>
      <c r="DC105" s="305">
        <v>14589</v>
      </c>
      <c r="DD105" s="305">
        <v>14455</v>
      </c>
      <c r="DE105" s="305">
        <v>14528</v>
      </c>
      <c r="DF105" s="305">
        <v>14399</v>
      </c>
      <c r="DG105" s="305">
        <v>14436</v>
      </c>
      <c r="DH105" s="201">
        <v>14374</v>
      </c>
      <c r="DI105" s="201">
        <v>14486</v>
      </c>
      <c r="DJ105" s="201">
        <v>14024</v>
      </c>
      <c r="DK105" s="201">
        <v>13993</v>
      </c>
      <c r="DL105" s="201">
        <v>13864</v>
      </c>
      <c r="DM105" s="201">
        <v>13925</v>
      </c>
      <c r="DN105" s="201">
        <v>12968</v>
      </c>
      <c r="DO105" s="201">
        <v>12965</v>
      </c>
      <c r="DP105" s="201">
        <v>13401</v>
      </c>
      <c r="DQ105" s="201">
        <v>13736</v>
      </c>
      <c r="DR105" s="201">
        <v>13924</v>
      </c>
      <c r="DS105" s="201">
        <v>13913</v>
      </c>
      <c r="DT105" s="305">
        <v>13748</v>
      </c>
      <c r="DU105" s="305">
        <v>13946</v>
      </c>
      <c r="DV105" s="305">
        <v>14187</v>
      </c>
      <c r="DW105" s="305">
        <v>14200</v>
      </c>
      <c r="DX105" s="305">
        <v>14468</v>
      </c>
      <c r="DY105" s="305">
        <v>14640</v>
      </c>
      <c r="DZ105" s="305">
        <v>14627</v>
      </c>
      <c r="EA105" s="305">
        <v>14614</v>
      </c>
      <c r="EB105" s="305">
        <v>14806</v>
      </c>
      <c r="EC105" s="305">
        <v>14814</v>
      </c>
      <c r="ED105" s="305">
        <v>14814</v>
      </c>
      <c r="EE105" s="305">
        <v>14735</v>
      </c>
      <c r="EF105" s="201">
        <v>14445</v>
      </c>
      <c r="EG105" s="201">
        <v>14358</v>
      </c>
      <c r="EH105" s="201">
        <v>14486</v>
      </c>
      <c r="EI105" s="201">
        <v>14584</v>
      </c>
      <c r="EJ105" s="201">
        <v>14608</v>
      </c>
      <c r="EK105" s="201">
        <v>14834</v>
      </c>
      <c r="EL105" s="201">
        <v>14762</v>
      </c>
      <c r="EM105" s="201">
        <v>14750</v>
      </c>
      <c r="EN105" s="201">
        <v>14767</v>
      </c>
      <c r="EO105" s="201">
        <v>14849</v>
      </c>
      <c r="EP105" s="201">
        <v>14845</v>
      </c>
      <c r="EQ105" s="201">
        <v>14879</v>
      </c>
      <c r="ER105" s="201">
        <v>14554</v>
      </c>
      <c r="ES105" s="201">
        <v>14551</v>
      </c>
      <c r="ET105" s="201">
        <v>14600</v>
      </c>
      <c r="EU105" s="201">
        <v>14705</v>
      </c>
      <c r="EV105" s="201">
        <v>14706</v>
      </c>
      <c r="EW105" s="201">
        <v>14441</v>
      </c>
      <c r="EX105" s="315">
        <v>-265</v>
      </c>
      <c r="EY105" s="316">
        <v>98.1980144158847</v>
      </c>
      <c r="EZ105" s="315">
        <v>-438</v>
      </c>
      <c r="FA105" s="316">
        <v>97.056253780495993</v>
      </c>
    </row>
    <row r="106" spans="1:157" ht="15" outlineLevel="2">
      <c r="A106" s="335">
        <v>34</v>
      </c>
      <c r="B106" s="336" t="s">
        <v>538</v>
      </c>
      <c r="C106" s="335" t="s">
        <v>365</v>
      </c>
      <c r="D106" s="305">
        <v>7905</v>
      </c>
      <c r="E106" s="305">
        <v>7881</v>
      </c>
      <c r="F106" s="305">
        <v>7774</v>
      </c>
      <c r="G106" s="305">
        <v>7903</v>
      </c>
      <c r="H106" s="305">
        <v>8012</v>
      </c>
      <c r="I106" s="305">
        <v>8112</v>
      </c>
      <c r="J106" s="305">
        <v>8158</v>
      </c>
      <c r="K106" s="305">
        <v>8244</v>
      </c>
      <c r="L106" s="305">
        <v>8206</v>
      </c>
      <c r="M106" s="305">
        <v>8235</v>
      </c>
      <c r="N106" s="305">
        <v>8275</v>
      </c>
      <c r="O106" s="305">
        <v>8209</v>
      </c>
      <c r="P106" s="305">
        <v>8083</v>
      </c>
      <c r="Q106" s="305">
        <v>4212</v>
      </c>
      <c r="R106" s="305">
        <v>7877</v>
      </c>
      <c r="S106" s="305">
        <v>8048</v>
      </c>
      <c r="T106" s="305">
        <v>8012</v>
      </c>
      <c r="U106" s="305">
        <v>8098</v>
      </c>
      <c r="V106" s="305">
        <v>8067</v>
      </c>
      <c r="W106" s="305">
        <v>8256</v>
      </c>
      <c r="X106" s="305">
        <v>8195</v>
      </c>
      <c r="Y106" s="305">
        <v>8298</v>
      </c>
      <c r="Z106" s="305">
        <v>8368</v>
      </c>
      <c r="AA106" s="305">
        <v>8182</v>
      </c>
      <c r="AB106" s="305">
        <v>7968</v>
      </c>
      <c r="AC106" s="305">
        <v>7809</v>
      </c>
      <c r="AD106" s="305">
        <v>7855</v>
      </c>
      <c r="AE106" s="305">
        <v>7876</v>
      </c>
      <c r="AF106" s="305">
        <v>7851</v>
      </c>
      <c r="AG106" s="305">
        <v>7901</v>
      </c>
      <c r="AH106" s="305">
        <v>8117</v>
      </c>
      <c r="AI106" s="305">
        <v>8359</v>
      </c>
      <c r="AJ106" s="305">
        <v>8531</v>
      </c>
      <c r="AK106" s="305">
        <v>8561</v>
      </c>
      <c r="AL106" s="305">
        <v>8497</v>
      </c>
      <c r="AM106" s="305">
        <v>8410</v>
      </c>
      <c r="AN106" s="305">
        <v>8060</v>
      </c>
      <c r="AO106" s="305">
        <v>7695</v>
      </c>
      <c r="AP106" s="305">
        <v>7864</v>
      </c>
      <c r="AQ106" s="305">
        <v>8133</v>
      </c>
      <c r="AR106" s="305">
        <v>8258</v>
      </c>
      <c r="AS106" s="305">
        <v>8454</v>
      </c>
      <c r="AT106" s="305">
        <v>8585</v>
      </c>
      <c r="AU106" s="305">
        <v>8687</v>
      </c>
      <c r="AV106" s="305">
        <v>8716</v>
      </c>
      <c r="AW106" s="305">
        <v>8830</v>
      </c>
      <c r="AX106" s="305">
        <v>8788</v>
      </c>
      <c r="AY106" s="305">
        <v>8750</v>
      </c>
      <c r="AZ106" s="305">
        <v>8659</v>
      </c>
      <c r="BA106" s="305">
        <v>8570</v>
      </c>
      <c r="BB106" s="305">
        <v>8612</v>
      </c>
      <c r="BC106" s="305">
        <v>8406</v>
      </c>
      <c r="BD106" s="305">
        <v>8425</v>
      </c>
      <c r="BE106" s="305">
        <v>8588</v>
      </c>
      <c r="BF106" s="305">
        <v>8613</v>
      </c>
      <c r="BG106" s="305">
        <v>8947</v>
      </c>
      <c r="BH106" s="305">
        <v>8444</v>
      </c>
      <c r="BI106" s="305">
        <v>8394</v>
      </c>
      <c r="BJ106" s="305">
        <v>8231</v>
      </c>
      <c r="BK106" s="305">
        <v>8280</v>
      </c>
      <c r="BL106" s="201">
        <v>8154</v>
      </c>
      <c r="BM106" s="201">
        <v>8087</v>
      </c>
      <c r="BN106" s="201">
        <v>8189</v>
      </c>
      <c r="BO106" s="201">
        <v>8300</v>
      </c>
      <c r="BP106" s="201">
        <v>8309</v>
      </c>
      <c r="BQ106" s="201">
        <v>8299</v>
      </c>
      <c r="BR106" s="201">
        <v>8245</v>
      </c>
      <c r="BS106" s="201">
        <v>8330</v>
      </c>
      <c r="BT106" s="201">
        <v>8378</v>
      </c>
      <c r="BU106" s="201">
        <v>8339</v>
      </c>
      <c r="BV106" s="201">
        <v>8246</v>
      </c>
      <c r="BW106" s="201">
        <v>8291</v>
      </c>
      <c r="BX106" s="305">
        <v>8012</v>
      </c>
      <c r="BY106" s="305">
        <v>7872</v>
      </c>
      <c r="BZ106" s="305">
        <v>7985</v>
      </c>
      <c r="CA106" s="305">
        <v>8046</v>
      </c>
      <c r="CB106" s="305">
        <v>8080</v>
      </c>
      <c r="CC106" s="305">
        <v>8134</v>
      </c>
      <c r="CD106" s="305">
        <v>8184</v>
      </c>
      <c r="CE106" s="305">
        <v>8268</v>
      </c>
      <c r="CF106" s="305">
        <v>8212</v>
      </c>
      <c r="CG106" s="305">
        <v>8257</v>
      </c>
      <c r="CH106" s="305">
        <v>8252</v>
      </c>
      <c r="CI106" s="305">
        <v>8201</v>
      </c>
      <c r="CJ106" s="201">
        <v>7971</v>
      </c>
      <c r="CK106" s="201">
        <v>7748</v>
      </c>
      <c r="CL106" s="201">
        <v>7852</v>
      </c>
      <c r="CM106" s="201">
        <v>7845</v>
      </c>
      <c r="CN106" s="201">
        <v>7768</v>
      </c>
      <c r="CO106" s="201">
        <v>7831</v>
      </c>
      <c r="CP106" s="201">
        <v>7888</v>
      </c>
      <c r="CQ106" s="201">
        <v>8022</v>
      </c>
      <c r="CR106" s="201">
        <v>8088</v>
      </c>
      <c r="CS106" s="201">
        <v>8186</v>
      </c>
      <c r="CT106" s="201">
        <v>8285</v>
      </c>
      <c r="CU106" s="201">
        <v>8296</v>
      </c>
      <c r="CV106" s="305">
        <v>8234</v>
      </c>
      <c r="CW106" s="305">
        <v>8271</v>
      </c>
      <c r="CX106" s="305">
        <v>8376</v>
      </c>
      <c r="CY106" s="305">
        <v>8416</v>
      </c>
      <c r="CZ106" s="305">
        <v>8500</v>
      </c>
      <c r="DA106" s="305">
        <v>8501</v>
      </c>
      <c r="DB106" s="305">
        <v>8485</v>
      </c>
      <c r="DC106" s="305">
        <v>8577</v>
      </c>
      <c r="DD106" s="305">
        <v>8669</v>
      </c>
      <c r="DE106" s="305">
        <v>8753</v>
      </c>
      <c r="DF106" s="305">
        <v>8714</v>
      </c>
      <c r="DG106" s="305">
        <v>8705</v>
      </c>
      <c r="DH106" s="201">
        <v>8907</v>
      </c>
      <c r="DI106" s="201">
        <v>9323</v>
      </c>
      <c r="DJ106" s="201">
        <v>9734</v>
      </c>
      <c r="DK106" s="201">
        <v>10111</v>
      </c>
      <c r="DL106" s="201">
        <v>10285</v>
      </c>
      <c r="DM106" s="201">
        <v>10516</v>
      </c>
      <c r="DN106" s="201">
        <v>9820</v>
      </c>
      <c r="DO106" s="201">
        <v>9899</v>
      </c>
      <c r="DP106" s="201">
        <v>10156</v>
      </c>
      <c r="DQ106" s="201">
        <v>10280</v>
      </c>
      <c r="DR106" s="201">
        <v>10497</v>
      </c>
      <c r="DS106" s="201">
        <v>10539</v>
      </c>
      <c r="DT106" s="305">
        <v>10449</v>
      </c>
      <c r="DU106" s="305">
        <v>10661</v>
      </c>
      <c r="DV106" s="305">
        <v>11001</v>
      </c>
      <c r="DW106" s="305">
        <v>11123</v>
      </c>
      <c r="DX106" s="305">
        <v>11197</v>
      </c>
      <c r="DY106" s="305">
        <v>11305</v>
      </c>
      <c r="DZ106" s="305">
        <v>11360</v>
      </c>
      <c r="EA106" s="305">
        <v>11559</v>
      </c>
      <c r="EB106" s="305">
        <v>11443</v>
      </c>
      <c r="EC106" s="305">
        <v>11538</v>
      </c>
      <c r="ED106" s="305">
        <v>11712</v>
      </c>
      <c r="EE106" s="305">
        <v>11592</v>
      </c>
      <c r="EF106" s="201">
        <v>11375</v>
      </c>
      <c r="EG106" s="201">
        <v>11272</v>
      </c>
      <c r="EH106" s="201">
        <v>11293</v>
      </c>
      <c r="EI106" s="201">
        <v>11390</v>
      </c>
      <c r="EJ106" s="201">
        <v>11618</v>
      </c>
      <c r="EK106" s="201">
        <v>11692</v>
      </c>
      <c r="EL106" s="201">
        <v>11569</v>
      </c>
      <c r="EM106" s="201">
        <v>11555</v>
      </c>
      <c r="EN106" s="201">
        <v>11561</v>
      </c>
      <c r="EO106" s="201">
        <v>11629</v>
      </c>
      <c r="EP106" s="201">
        <v>11640</v>
      </c>
      <c r="EQ106" s="201">
        <v>11540</v>
      </c>
      <c r="ER106" s="201">
        <v>11295</v>
      </c>
      <c r="ES106" s="201">
        <v>11419</v>
      </c>
      <c r="ET106" s="201">
        <v>11563</v>
      </c>
      <c r="EU106" s="201">
        <v>11534</v>
      </c>
      <c r="EV106" s="201">
        <v>11580</v>
      </c>
      <c r="EW106" s="201">
        <v>11678</v>
      </c>
      <c r="EX106" s="315">
        <v>98</v>
      </c>
      <c r="EY106" s="316">
        <v>100.846286701209</v>
      </c>
      <c r="EZ106" s="315">
        <v>138</v>
      </c>
      <c r="FA106" s="316">
        <v>101.195840554593</v>
      </c>
    </row>
    <row r="107" spans="1:157" ht="15" outlineLevel="2">
      <c r="A107" s="335">
        <v>36</v>
      </c>
      <c r="B107" s="336" t="s">
        <v>538</v>
      </c>
      <c r="C107" s="335" t="s">
        <v>597</v>
      </c>
      <c r="D107" s="305">
        <v>1401</v>
      </c>
      <c r="E107" s="305">
        <v>1385</v>
      </c>
      <c r="F107" s="305">
        <v>1409</v>
      </c>
      <c r="G107" s="305">
        <v>1418</v>
      </c>
      <c r="H107" s="305">
        <v>1404</v>
      </c>
      <c r="I107" s="305">
        <v>1412</v>
      </c>
      <c r="J107" s="305">
        <v>1329</v>
      </c>
      <c r="K107" s="305">
        <v>1331</v>
      </c>
      <c r="L107" s="305">
        <v>1296</v>
      </c>
      <c r="M107" s="305">
        <v>1306</v>
      </c>
      <c r="N107" s="305">
        <v>1291</v>
      </c>
      <c r="O107" s="305">
        <v>1359</v>
      </c>
      <c r="P107" s="305">
        <v>1324</v>
      </c>
      <c r="Q107" s="305">
        <v>1277</v>
      </c>
      <c r="R107" s="305">
        <v>1348</v>
      </c>
      <c r="S107" s="305">
        <v>1381</v>
      </c>
      <c r="T107" s="305">
        <v>1404</v>
      </c>
      <c r="U107" s="305">
        <v>1371</v>
      </c>
      <c r="V107" s="305">
        <v>1413</v>
      </c>
      <c r="W107" s="305">
        <v>1463</v>
      </c>
      <c r="X107" s="305">
        <v>1453</v>
      </c>
      <c r="Y107" s="305">
        <v>1448</v>
      </c>
      <c r="Z107" s="305">
        <v>1465</v>
      </c>
      <c r="AA107" s="305">
        <v>1443</v>
      </c>
      <c r="AB107" s="305">
        <v>1393</v>
      </c>
      <c r="AC107" s="305">
        <v>1356</v>
      </c>
      <c r="AD107" s="305">
        <v>1374</v>
      </c>
      <c r="AE107" s="305">
        <v>1412</v>
      </c>
      <c r="AF107" s="305">
        <v>1450</v>
      </c>
      <c r="AG107" s="305">
        <v>1474</v>
      </c>
      <c r="AH107" s="305">
        <v>1502</v>
      </c>
      <c r="AI107" s="305">
        <v>1481</v>
      </c>
      <c r="AJ107" s="305">
        <v>1507</v>
      </c>
      <c r="AK107" s="305">
        <v>1519</v>
      </c>
      <c r="AL107" s="305">
        <v>1475</v>
      </c>
      <c r="AM107" s="305">
        <v>1486</v>
      </c>
      <c r="AN107" s="305">
        <v>1491</v>
      </c>
      <c r="AO107" s="305">
        <v>1482</v>
      </c>
      <c r="AP107" s="305">
        <v>1529</v>
      </c>
      <c r="AQ107" s="305">
        <v>1564</v>
      </c>
      <c r="AR107" s="305">
        <v>1590</v>
      </c>
      <c r="AS107" s="305">
        <v>1681</v>
      </c>
      <c r="AT107" s="305">
        <v>1722</v>
      </c>
      <c r="AU107" s="305">
        <v>1708</v>
      </c>
      <c r="AV107" s="305">
        <v>1729</v>
      </c>
      <c r="AW107" s="305">
        <v>1776</v>
      </c>
      <c r="AX107" s="305">
        <v>1743</v>
      </c>
      <c r="AY107" s="305">
        <v>1656</v>
      </c>
      <c r="AZ107" s="305">
        <v>1651</v>
      </c>
      <c r="BA107" s="305">
        <v>1639</v>
      </c>
      <c r="BB107" s="305">
        <v>1648</v>
      </c>
      <c r="BC107" s="305">
        <v>1613</v>
      </c>
      <c r="BD107" s="305">
        <v>1590</v>
      </c>
      <c r="BE107" s="305">
        <v>1609</v>
      </c>
      <c r="BF107" s="305">
        <v>1604</v>
      </c>
      <c r="BG107" s="305">
        <v>1690</v>
      </c>
      <c r="BH107" s="305">
        <v>1581</v>
      </c>
      <c r="BI107" s="305">
        <v>1573</v>
      </c>
      <c r="BJ107" s="305">
        <v>1527</v>
      </c>
      <c r="BK107" s="305">
        <v>1512</v>
      </c>
      <c r="BL107" s="201">
        <v>1477</v>
      </c>
      <c r="BM107" s="201">
        <v>1483</v>
      </c>
      <c r="BN107" s="201">
        <v>1485</v>
      </c>
      <c r="BO107" s="201">
        <v>1508</v>
      </c>
      <c r="BP107" s="201">
        <v>1473</v>
      </c>
      <c r="BQ107" s="201">
        <v>1472</v>
      </c>
      <c r="BR107" s="201">
        <v>1468</v>
      </c>
      <c r="BS107" s="201">
        <v>1504</v>
      </c>
      <c r="BT107" s="201">
        <v>1515</v>
      </c>
      <c r="BU107" s="201">
        <v>1499</v>
      </c>
      <c r="BV107" s="201">
        <v>1483</v>
      </c>
      <c r="BW107" s="201">
        <v>1473</v>
      </c>
      <c r="BX107" s="305">
        <v>1441</v>
      </c>
      <c r="BY107" s="305">
        <v>1430</v>
      </c>
      <c r="BZ107" s="305">
        <v>1484</v>
      </c>
      <c r="CA107" s="305">
        <v>1456</v>
      </c>
      <c r="CB107" s="305">
        <v>1500</v>
      </c>
      <c r="CC107" s="305">
        <v>1482</v>
      </c>
      <c r="CD107" s="305">
        <v>1482</v>
      </c>
      <c r="CE107" s="305">
        <v>1472</v>
      </c>
      <c r="CF107" s="305">
        <v>1479</v>
      </c>
      <c r="CG107" s="305">
        <v>1516</v>
      </c>
      <c r="CH107" s="305">
        <v>1502</v>
      </c>
      <c r="CI107" s="305">
        <v>1506</v>
      </c>
      <c r="CJ107" s="201">
        <v>1459</v>
      </c>
      <c r="CK107" s="201">
        <v>1446</v>
      </c>
      <c r="CL107" s="201">
        <v>1442</v>
      </c>
      <c r="CM107" s="201">
        <v>1459</v>
      </c>
      <c r="CN107" s="201">
        <v>1431</v>
      </c>
      <c r="CO107" s="201">
        <v>1435</v>
      </c>
      <c r="CP107" s="201">
        <v>1442</v>
      </c>
      <c r="CQ107" s="201">
        <v>1488</v>
      </c>
      <c r="CR107" s="201">
        <v>1516</v>
      </c>
      <c r="CS107" s="201">
        <v>1522</v>
      </c>
      <c r="CT107" s="201">
        <v>1513</v>
      </c>
      <c r="CU107" s="201">
        <v>1513</v>
      </c>
      <c r="CV107" s="305">
        <v>1500</v>
      </c>
      <c r="CW107" s="305">
        <v>1506</v>
      </c>
      <c r="CX107" s="305">
        <v>1548</v>
      </c>
      <c r="CY107" s="305">
        <v>1547</v>
      </c>
      <c r="CZ107" s="305">
        <v>1557</v>
      </c>
      <c r="DA107" s="305">
        <v>1550</v>
      </c>
      <c r="DB107" s="305">
        <v>1538</v>
      </c>
      <c r="DC107" s="305">
        <v>1525</v>
      </c>
      <c r="DD107" s="305">
        <v>1555</v>
      </c>
      <c r="DE107" s="305">
        <v>1562</v>
      </c>
      <c r="DF107" s="305">
        <v>1493</v>
      </c>
      <c r="DG107" s="305">
        <v>1496</v>
      </c>
      <c r="DH107" s="201">
        <v>1472</v>
      </c>
      <c r="DI107" s="201">
        <v>1498</v>
      </c>
      <c r="DJ107" s="201">
        <v>1507</v>
      </c>
      <c r="DK107" s="201">
        <v>1533</v>
      </c>
      <c r="DL107" s="201">
        <v>1516</v>
      </c>
      <c r="DM107" s="201">
        <v>1515</v>
      </c>
      <c r="DN107" s="201">
        <v>1357</v>
      </c>
      <c r="DO107" s="201">
        <v>1355</v>
      </c>
      <c r="DP107" s="201">
        <v>1362</v>
      </c>
      <c r="DQ107" s="201">
        <v>1346</v>
      </c>
      <c r="DR107" s="201">
        <v>1358</v>
      </c>
      <c r="DS107" s="201">
        <v>1316</v>
      </c>
      <c r="DT107" s="305">
        <v>1290</v>
      </c>
      <c r="DU107" s="305">
        <v>1257</v>
      </c>
      <c r="DV107" s="305">
        <v>1283</v>
      </c>
      <c r="DW107" s="305">
        <v>1274</v>
      </c>
      <c r="DX107" s="305">
        <v>1282</v>
      </c>
      <c r="DY107" s="305">
        <v>1255</v>
      </c>
      <c r="DZ107" s="305">
        <v>1231</v>
      </c>
      <c r="EA107" s="305">
        <v>1207</v>
      </c>
      <c r="EB107" s="305">
        <v>1171</v>
      </c>
      <c r="EC107" s="305">
        <v>1188</v>
      </c>
      <c r="ED107" s="305">
        <v>1192</v>
      </c>
      <c r="EE107" s="305">
        <v>1156</v>
      </c>
      <c r="EF107" s="201">
        <v>1122</v>
      </c>
      <c r="EG107" s="201">
        <v>1139</v>
      </c>
      <c r="EH107" s="201">
        <v>1148</v>
      </c>
      <c r="EI107" s="201">
        <v>1179</v>
      </c>
      <c r="EJ107" s="201">
        <v>1192</v>
      </c>
      <c r="EK107" s="201">
        <v>1198</v>
      </c>
      <c r="EL107" s="201">
        <v>1185</v>
      </c>
      <c r="EM107" s="201">
        <v>1213</v>
      </c>
      <c r="EN107" s="201">
        <v>1229</v>
      </c>
      <c r="EO107" s="201">
        <v>1224</v>
      </c>
      <c r="EP107" s="201">
        <v>1228</v>
      </c>
      <c r="EQ107" s="201">
        <v>1217</v>
      </c>
      <c r="ER107" s="201">
        <v>1172</v>
      </c>
      <c r="ES107" s="201">
        <v>1198</v>
      </c>
      <c r="ET107" s="201">
        <v>1190</v>
      </c>
      <c r="EU107" s="201">
        <v>1192</v>
      </c>
      <c r="EV107" s="201">
        <v>1203</v>
      </c>
      <c r="EW107" s="201">
        <v>1198</v>
      </c>
      <c r="EX107" s="315">
        <v>-5</v>
      </c>
      <c r="EY107" s="316">
        <v>99.584372402327503</v>
      </c>
      <c r="EZ107" s="315">
        <v>-19</v>
      </c>
      <c r="FA107" s="316">
        <v>98.438783894823302</v>
      </c>
    </row>
    <row r="108" spans="1:157" ht="15" outlineLevel="2">
      <c r="A108" s="335">
        <v>91</v>
      </c>
      <c r="B108" s="336" t="s">
        <v>538</v>
      </c>
      <c r="C108" s="335" t="s">
        <v>378</v>
      </c>
      <c r="D108" s="305">
        <v>740</v>
      </c>
      <c r="E108" s="305">
        <v>730</v>
      </c>
      <c r="F108" s="305">
        <v>750</v>
      </c>
      <c r="G108" s="305">
        <v>756</v>
      </c>
      <c r="H108" s="305">
        <v>748</v>
      </c>
      <c r="I108" s="305">
        <v>758</v>
      </c>
      <c r="J108" s="305">
        <v>754</v>
      </c>
      <c r="K108" s="305">
        <v>741</v>
      </c>
      <c r="L108" s="305">
        <v>731</v>
      </c>
      <c r="M108" s="305">
        <v>721</v>
      </c>
      <c r="N108" s="305">
        <v>718</v>
      </c>
      <c r="O108" s="305">
        <v>741</v>
      </c>
      <c r="P108" s="305">
        <v>674</v>
      </c>
      <c r="Q108" s="305">
        <v>659</v>
      </c>
      <c r="R108" s="305">
        <v>683</v>
      </c>
      <c r="S108" s="305">
        <v>713</v>
      </c>
      <c r="T108" s="305">
        <v>748</v>
      </c>
      <c r="U108" s="305">
        <v>739</v>
      </c>
      <c r="V108" s="305">
        <v>735</v>
      </c>
      <c r="W108" s="305">
        <v>757</v>
      </c>
      <c r="X108" s="305">
        <v>784</v>
      </c>
      <c r="Y108" s="305">
        <v>786</v>
      </c>
      <c r="Z108" s="305">
        <v>758</v>
      </c>
      <c r="AA108" s="305">
        <v>740</v>
      </c>
      <c r="AB108" s="305">
        <v>713</v>
      </c>
      <c r="AC108" s="305">
        <v>683</v>
      </c>
      <c r="AD108" s="305">
        <v>688</v>
      </c>
      <c r="AE108" s="305">
        <v>707</v>
      </c>
      <c r="AF108" s="305">
        <v>707</v>
      </c>
      <c r="AG108" s="305">
        <v>715</v>
      </c>
      <c r="AH108" s="305">
        <v>774</v>
      </c>
      <c r="AI108" s="305">
        <v>772</v>
      </c>
      <c r="AJ108" s="305">
        <v>786</v>
      </c>
      <c r="AK108" s="305">
        <v>794</v>
      </c>
      <c r="AL108" s="305">
        <v>763</v>
      </c>
      <c r="AM108" s="305">
        <v>765</v>
      </c>
      <c r="AN108" s="305">
        <v>768</v>
      </c>
      <c r="AO108" s="305">
        <v>686</v>
      </c>
      <c r="AP108" s="305">
        <v>702</v>
      </c>
      <c r="AQ108" s="305">
        <v>734</v>
      </c>
      <c r="AR108" s="305">
        <v>737</v>
      </c>
      <c r="AS108" s="305">
        <v>807</v>
      </c>
      <c r="AT108" s="305">
        <v>811</v>
      </c>
      <c r="AU108" s="305">
        <v>807</v>
      </c>
      <c r="AV108" s="305">
        <v>801</v>
      </c>
      <c r="AW108" s="305">
        <v>810</v>
      </c>
      <c r="AX108" s="305">
        <v>785</v>
      </c>
      <c r="AY108" s="305">
        <v>774</v>
      </c>
      <c r="AZ108" s="305">
        <v>747</v>
      </c>
      <c r="BA108" s="305">
        <v>738</v>
      </c>
      <c r="BB108" s="305">
        <v>749</v>
      </c>
      <c r="BC108" s="305">
        <v>734</v>
      </c>
      <c r="BD108" s="305">
        <v>744</v>
      </c>
      <c r="BE108" s="305">
        <v>755</v>
      </c>
      <c r="BF108" s="305">
        <v>762</v>
      </c>
      <c r="BG108" s="305">
        <v>732</v>
      </c>
      <c r="BH108" s="305">
        <v>755</v>
      </c>
      <c r="BI108" s="305">
        <v>739</v>
      </c>
      <c r="BJ108" s="305">
        <v>751</v>
      </c>
      <c r="BK108" s="305">
        <v>761</v>
      </c>
      <c r="BL108" s="201">
        <v>745</v>
      </c>
      <c r="BM108" s="201">
        <v>750</v>
      </c>
      <c r="BN108" s="201">
        <v>770</v>
      </c>
      <c r="BO108" s="201">
        <v>787</v>
      </c>
      <c r="BP108" s="201">
        <v>800</v>
      </c>
      <c r="BQ108" s="201">
        <v>815</v>
      </c>
      <c r="BR108" s="201">
        <v>812</v>
      </c>
      <c r="BS108" s="201">
        <v>814</v>
      </c>
      <c r="BT108" s="201">
        <v>820</v>
      </c>
      <c r="BU108" s="201">
        <v>812</v>
      </c>
      <c r="BV108" s="201">
        <v>821</v>
      </c>
      <c r="BW108" s="201">
        <v>828</v>
      </c>
      <c r="BX108" s="305">
        <v>790</v>
      </c>
      <c r="BY108" s="305">
        <v>806</v>
      </c>
      <c r="BZ108" s="305">
        <v>799</v>
      </c>
      <c r="CA108" s="305">
        <v>804</v>
      </c>
      <c r="CB108" s="305">
        <v>823</v>
      </c>
      <c r="CC108" s="305">
        <v>848</v>
      </c>
      <c r="CD108" s="305">
        <v>861</v>
      </c>
      <c r="CE108" s="305">
        <v>867</v>
      </c>
      <c r="CF108" s="305">
        <v>875</v>
      </c>
      <c r="CG108" s="305">
        <v>876</v>
      </c>
      <c r="CH108" s="305">
        <v>900</v>
      </c>
      <c r="CI108" s="305">
        <v>910</v>
      </c>
      <c r="CJ108" s="201">
        <v>874</v>
      </c>
      <c r="CK108" s="201">
        <v>869</v>
      </c>
      <c r="CL108" s="201">
        <v>878</v>
      </c>
      <c r="CM108" s="201">
        <v>880</v>
      </c>
      <c r="CN108" s="201">
        <v>836</v>
      </c>
      <c r="CO108" s="201">
        <v>831</v>
      </c>
      <c r="CP108" s="201">
        <v>821</v>
      </c>
      <c r="CQ108" s="201">
        <v>844</v>
      </c>
      <c r="CR108" s="201">
        <v>856</v>
      </c>
      <c r="CS108" s="201">
        <v>873</v>
      </c>
      <c r="CT108" s="201">
        <v>883</v>
      </c>
      <c r="CU108" s="201">
        <v>880</v>
      </c>
      <c r="CV108" s="305">
        <v>874</v>
      </c>
      <c r="CW108" s="305">
        <v>898</v>
      </c>
      <c r="CX108" s="305">
        <v>905</v>
      </c>
      <c r="CY108" s="305">
        <v>923</v>
      </c>
      <c r="CZ108" s="305">
        <v>926</v>
      </c>
      <c r="DA108" s="305">
        <v>930</v>
      </c>
      <c r="DB108" s="305">
        <v>914</v>
      </c>
      <c r="DC108" s="305">
        <v>910</v>
      </c>
      <c r="DD108" s="305">
        <v>932</v>
      </c>
      <c r="DE108" s="305">
        <v>942</v>
      </c>
      <c r="DF108" s="305">
        <v>931</v>
      </c>
      <c r="DG108" s="305">
        <v>945</v>
      </c>
      <c r="DH108" s="201">
        <v>925</v>
      </c>
      <c r="DI108" s="201">
        <v>923</v>
      </c>
      <c r="DJ108" s="201">
        <v>936</v>
      </c>
      <c r="DK108" s="201">
        <v>950</v>
      </c>
      <c r="DL108" s="201">
        <v>945</v>
      </c>
      <c r="DM108" s="201">
        <v>957</v>
      </c>
      <c r="DN108" s="201">
        <v>860</v>
      </c>
      <c r="DO108" s="201">
        <v>865</v>
      </c>
      <c r="DP108" s="201">
        <v>881</v>
      </c>
      <c r="DQ108" s="201">
        <v>874</v>
      </c>
      <c r="DR108" s="201">
        <v>906</v>
      </c>
      <c r="DS108" s="201">
        <v>903</v>
      </c>
      <c r="DT108" s="305">
        <v>857</v>
      </c>
      <c r="DU108" s="305">
        <v>830</v>
      </c>
      <c r="DV108" s="305">
        <v>898</v>
      </c>
      <c r="DW108" s="305">
        <v>894</v>
      </c>
      <c r="DX108" s="305">
        <v>887</v>
      </c>
      <c r="DY108" s="305">
        <v>896</v>
      </c>
      <c r="DZ108" s="305">
        <v>899</v>
      </c>
      <c r="EA108" s="305">
        <v>899</v>
      </c>
      <c r="EB108" s="305">
        <v>895</v>
      </c>
      <c r="EC108" s="305">
        <v>912</v>
      </c>
      <c r="ED108" s="305">
        <v>912</v>
      </c>
      <c r="EE108" s="305">
        <v>916</v>
      </c>
      <c r="EF108" s="201">
        <v>888</v>
      </c>
      <c r="EG108" s="201">
        <v>906</v>
      </c>
      <c r="EH108" s="201">
        <v>948</v>
      </c>
      <c r="EI108" s="201">
        <v>992</v>
      </c>
      <c r="EJ108" s="201">
        <v>1001</v>
      </c>
      <c r="EK108" s="201">
        <v>1005</v>
      </c>
      <c r="EL108" s="201">
        <v>1014</v>
      </c>
      <c r="EM108" s="201">
        <v>1040</v>
      </c>
      <c r="EN108" s="201">
        <v>1031</v>
      </c>
      <c r="EO108" s="201">
        <v>1000</v>
      </c>
      <c r="EP108" s="201">
        <v>990</v>
      </c>
      <c r="EQ108" s="201">
        <v>972</v>
      </c>
      <c r="ER108" s="201">
        <v>929</v>
      </c>
      <c r="ES108" s="201">
        <v>931</v>
      </c>
      <c r="ET108" s="201">
        <v>968</v>
      </c>
      <c r="EU108" s="201">
        <v>1019</v>
      </c>
      <c r="EV108" s="201">
        <v>1034</v>
      </c>
      <c r="EW108" s="201">
        <v>1033</v>
      </c>
      <c r="EX108" s="315">
        <v>-1</v>
      </c>
      <c r="EY108" s="316">
        <v>99.903288201160507</v>
      </c>
      <c r="EZ108" s="315">
        <v>61</v>
      </c>
      <c r="FA108" s="316">
        <v>106.275720164609</v>
      </c>
    </row>
    <row r="109" spans="1:157" ht="15" outlineLevel="2">
      <c r="A109" s="335">
        <v>93</v>
      </c>
      <c r="B109" s="336" t="s">
        <v>538</v>
      </c>
      <c r="C109" s="335" t="s">
        <v>379</v>
      </c>
      <c r="D109" s="305">
        <v>1373</v>
      </c>
      <c r="E109" s="305">
        <v>1398</v>
      </c>
      <c r="F109" s="305">
        <v>1386</v>
      </c>
      <c r="G109" s="305">
        <v>1391</v>
      </c>
      <c r="H109" s="305">
        <v>1375</v>
      </c>
      <c r="I109" s="305">
        <v>1396</v>
      </c>
      <c r="J109" s="305">
        <v>1397</v>
      </c>
      <c r="K109" s="305">
        <v>1387</v>
      </c>
      <c r="L109" s="305">
        <v>1388</v>
      </c>
      <c r="M109" s="305">
        <v>1388</v>
      </c>
      <c r="N109" s="305">
        <v>1408</v>
      </c>
      <c r="O109" s="305">
        <v>1443</v>
      </c>
      <c r="P109" s="305">
        <v>1402</v>
      </c>
      <c r="Q109" s="305">
        <v>927</v>
      </c>
      <c r="R109" s="305">
        <v>1266</v>
      </c>
      <c r="S109" s="305">
        <v>1324</v>
      </c>
      <c r="T109" s="305">
        <v>1375</v>
      </c>
      <c r="U109" s="305">
        <v>1347</v>
      </c>
      <c r="V109" s="305">
        <v>1347</v>
      </c>
      <c r="W109" s="305">
        <v>1366</v>
      </c>
      <c r="X109" s="305">
        <v>1362</v>
      </c>
      <c r="Y109" s="305">
        <v>1388</v>
      </c>
      <c r="Z109" s="305">
        <v>1305</v>
      </c>
      <c r="AA109" s="305">
        <v>1269</v>
      </c>
      <c r="AB109" s="305">
        <v>1236</v>
      </c>
      <c r="AC109" s="305">
        <v>1224</v>
      </c>
      <c r="AD109" s="305">
        <v>1252</v>
      </c>
      <c r="AE109" s="305">
        <v>1253</v>
      </c>
      <c r="AF109" s="305">
        <v>1225</v>
      </c>
      <c r="AG109" s="305">
        <v>1245</v>
      </c>
      <c r="AH109" s="305">
        <v>1360</v>
      </c>
      <c r="AI109" s="305">
        <v>1389</v>
      </c>
      <c r="AJ109" s="305">
        <v>1402</v>
      </c>
      <c r="AK109" s="305">
        <v>1370</v>
      </c>
      <c r="AL109" s="305">
        <v>1245</v>
      </c>
      <c r="AM109" s="305">
        <v>1258</v>
      </c>
      <c r="AN109" s="305">
        <v>1243</v>
      </c>
      <c r="AO109" s="305">
        <v>1162</v>
      </c>
      <c r="AP109" s="305">
        <v>1199</v>
      </c>
      <c r="AQ109" s="305">
        <v>1277</v>
      </c>
      <c r="AR109" s="305">
        <v>1306</v>
      </c>
      <c r="AS109" s="305">
        <v>1340</v>
      </c>
      <c r="AT109" s="305">
        <v>1356</v>
      </c>
      <c r="AU109" s="305">
        <v>1365</v>
      </c>
      <c r="AV109" s="305">
        <v>1391</v>
      </c>
      <c r="AW109" s="305">
        <v>1380</v>
      </c>
      <c r="AX109" s="305">
        <v>1343</v>
      </c>
      <c r="AY109" s="305">
        <v>1325</v>
      </c>
      <c r="AZ109" s="305">
        <v>1292</v>
      </c>
      <c r="BA109" s="305">
        <v>1283</v>
      </c>
      <c r="BB109" s="305">
        <v>1273</v>
      </c>
      <c r="BC109" s="305">
        <v>1239</v>
      </c>
      <c r="BD109" s="305">
        <v>1248</v>
      </c>
      <c r="BE109" s="305">
        <v>1271</v>
      </c>
      <c r="BF109" s="305">
        <v>1259</v>
      </c>
      <c r="BG109" s="305">
        <v>1240</v>
      </c>
      <c r="BH109" s="305">
        <v>1233</v>
      </c>
      <c r="BI109" s="305">
        <v>1210</v>
      </c>
      <c r="BJ109" s="305">
        <v>1170</v>
      </c>
      <c r="BK109" s="305">
        <v>1157</v>
      </c>
      <c r="BL109" s="201">
        <v>1165</v>
      </c>
      <c r="BM109" s="201">
        <v>1194</v>
      </c>
      <c r="BN109" s="201">
        <v>1194</v>
      </c>
      <c r="BO109" s="201">
        <v>1214</v>
      </c>
      <c r="BP109" s="201">
        <v>1194</v>
      </c>
      <c r="BQ109" s="201">
        <v>1188</v>
      </c>
      <c r="BR109" s="201">
        <v>1165</v>
      </c>
      <c r="BS109" s="201">
        <v>1205</v>
      </c>
      <c r="BT109" s="201">
        <v>1190</v>
      </c>
      <c r="BU109" s="201">
        <v>1192</v>
      </c>
      <c r="BV109" s="201">
        <v>1180</v>
      </c>
      <c r="BW109" s="201">
        <v>1163</v>
      </c>
      <c r="BX109" s="305">
        <v>1073</v>
      </c>
      <c r="BY109" s="305">
        <v>1070</v>
      </c>
      <c r="BZ109" s="305">
        <v>1126</v>
      </c>
      <c r="CA109" s="305">
        <v>1143</v>
      </c>
      <c r="CB109" s="305">
        <v>1170</v>
      </c>
      <c r="CC109" s="305">
        <v>1197</v>
      </c>
      <c r="CD109" s="305">
        <v>1209</v>
      </c>
      <c r="CE109" s="305">
        <v>1244</v>
      </c>
      <c r="CF109" s="305">
        <v>1212</v>
      </c>
      <c r="CG109" s="305">
        <v>1233</v>
      </c>
      <c r="CH109" s="305">
        <v>1261</v>
      </c>
      <c r="CI109" s="305">
        <v>1217</v>
      </c>
      <c r="CJ109" s="201">
        <v>1130</v>
      </c>
      <c r="CK109" s="201">
        <v>1139</v>
      </c>
      <c r="CL109" s="201">
        <v>1153</v>
      </c>
      <c r="CM109" s="201">
        <v>1156</v>
      </c>
      <c r="CN109" s="201">
        <v>1167</v>
      </c>
      <c r="CO109" s="201">
        <v>1179</v>
      </c>
      <c r="CP109" s="201">
        <v>1140</v>
      </c>
      <c r="CQ109" s="201">
        <v>1185</v>
      </c>
      <c r="CR109" s="201">
        <v>1175</v>
      </c>
      <c r="CS109" s="201">
        <v>1130</v>
      </c>
      <c r="CT109" s="201">
        <v>1183</v>
      </c>
      <c r="CU109" s="201">
        <v>1146</v>
      </c>
      <c r="CV109" s="305">
        <v>1120</v>
      </c>
      <c r="CW109" s="305">
        <v>1115</v>
      </c>
      <c r="CX109" s="305">
        <v>1143</v>
      </c>
      <c r="CY109" s="305">
        <v>1166</v>
      </c>
      <c r="CZ109" s="305">
        <v>1147</v>
      </c>
      <c r="DA109" s="305">
        <v>1169</v>
      </c>
      <c r="DB109" s="305">
        <v>1175</v>
      </c>
      <c r="DC109" s="305">
        <v>1196</v>
      </c>
      <c r="DD109" s="305">
        <v>1253</v>
      </c>
      <c r="DE109" s="305">
        <v>1284</v>
      </c>
      <c r="DF109" s="305">
        <v>1285</v>
      </c>
      <c r="DG109" s="305">
        <v>1280</v>
      </c>
      <c r="DH109" s="201">
        <v>1239</v>
      </c>
      <c r="DI109" s="201">
        <v>1283</v>
      </c>
      <c r="DJ109" s="201">
        <v>1320</v>
      </c>
      <c r="DK109" s="201">
        <v>1315</v>
      </c>
      <c r="DL109" s="201">
        <v>1315</v>
      </c>
      <c r="DM109" s="201">
        <v>1322</v>
      </c>
      <c r="DN109" s="201">
        <v>1232</v>
      </c>
      <c r="DO109" s="201">
        <v>1233</v>
      </c>
      <c r="DP109" s="201">
        <v>1232</v>
      </c>
      <c r="DQ109" s="201">
        <v>1226</v>
      </c>
      <c r="DR109" s="201">
        <v>1226</v>
      </c>
      <c r="DS109" s="201">
        <v>1210</v>
      </c>
      <c r="DT109" s="305">
        <v>1127</v>
      </c>
      <c r="DU109" s="305">
        <v>1131</v>
      </c>
      <c r="DV109" s="305">
        <v>1217</v>
      </c>
      <c r="DW109" s="305">
        <v>1220</v>
      </c>
      <c r="DX109" s="305">
        <v>1233</v>
      </c>
      <c r="DY109" s="305">
        <v>1247</v>
      </c>
      <c r="DZ109" s="305">
        <v>1246</v>
      </c>
      <c r="EA109" s="305">
        <v>1259</v>
      </c>
      <c r="EB109" s="305">
        <v>1216</v>
      </c>
      <c r="EC109" s="305">
        <v>1211</v>
      </c>
      <c r="ED109" s="305">
        <v>1217</v>
      </c>
      <c r="EE109" s="305">
        <v>1227</v>
      </c>
      <c r="EF109" s="201">
        <v>1176</v>
      </c>
      <c r="EG109" s="201">
        <v>1199</v>
      </c>
      <c r="EH109" s="201">
        <v>1261</v>
      </c>
      <c r="EI109" s="201">
        <v>1278</v>
      </c>
      <c r="EJ109" s="201">
        <v>1258</v>
      </c>
      <c r="EK109" s="201">
        <v>1276</v>
      </c>
      <c r="EL109" s="201">
        <v>1273</v>
      </c>
      <c r="EM109" s="201">
        <v>1289</v>
      </c>
      <c r="EN109" s="201">
        <v>1304</v>
      </c>
      <c r="EO109" s="201">
        <v>1286</v>
      </c>
      <c r="EP109" s="201">
        <v>1274</v>
      </c>
      <c r="EQ109" s="201">
        <v>1235</v>
      </c>
      <c r="ER109" s="201">
        <v>1132</v>
      </c>
      <c r="ES109" s="201">
        <v>1154</v>
      </c>
      <c r="ET109" s="201">
        <v>1198</v>
      </c>
      <c r="EU109" s="201">
        <v>1247</v>
      </c>
      <c r="EV109" s="201">
        <v>1227</v>
      </c>
      <c r="EW109" s="201">
        <v>1248</v>
      </c>
      <c r="EX109" s="315">
        <v>21</v>
      </c>
      <c r="EY109" s="316">
        <v>101.71149144254299</v>
      </c>
      <c r="EZ109" s="315">
        <v>13</v>
      </c>
      <c r="FA109" s="316">
        <v>101.052631578947</v>
      </c>
    </row>
    <row r="110" spans="1:157" ht="15" outlineLevel="2">
      <c r="A110" s="335">
        <v>101</v>
      </c>
      <c r="B110" s="336" t="s">
        <v>538</v>
      </c>
      <c r="C110" s="335" t="s">
        <v>598</v>
      </c>
      <c r="D110" s="305">
        <v>6853</v>
      </c>
      <c r="E110" s="305">
        <v>6726</v>
      </c>
      <c r="F110" s="305">
        <v>6639</v>
      </c>
      <c r="G110" s="305">
        <v>6860</v>
      </c>
      <c r="H110" s="305">
        <v>7072</v>
      </c>
      <c r="I110" s="305">
        <v>7218</v>
      </c>
      <c r="J110" s="305">
        <v>7103</v>
      </c>
      <c r="K110" s="305">
        <v>7240</v>
      </c>
      <c r="L110" s="305">
        <v>7141</v>
      </c>
      <c r="M110" s="305">
        <v>7184</v>
      </c>
      <c r="N110" s="305">
        <v>7176</v>
      </c>
      <c r="O110" s="305">
        <v>7189</v>
      </c>
      <c r="P110" s="305">
        <v>7006</v>
      </c>
      <c r="Q110" s="305">
        <v>5031</v>
      </c>
      <c r="R110" s="305">
        <v>6574</v>
      </c>
      <c r="S110" s="305">
        <v>6780</v>
      </c>
      <c r="T110" s="305">
        <v>7072</v>
      </c>
      <c r="U110" s="305">
        <v>7085</v>
      </c>
      <c r="V110" s="305">
        <v>7077</v>
      </c>
      <c r="W110" s="305">
        <v>7263</v>
      </c>
      <c r="X110" s="305">
        <v>7307</v>
      </c>
      <c r="Y110" s="305">
        <v>7419</v>
      </c>
      <c r="Z110" s="305">
        <v>7348</v>
      </c>
      <c r="AA110" s="305">
        <v>7223</v>
      </c>
      <c r="AB110" s="305">
        <v>7026</v>
      </c>
      <c r="AC110" s="305">
        <v>6905</v>
      </c>
      <c r="AD110" s="305">
        <v>6913</v>
      </c>
      <c r="AE110" s="305">
        <v>7087</v>
      </c>
      <c r="AF110" s="305">
        <v>7185</v>
      </c>
      <c r="AG110" s="305">
        <v>7299</v>
      </c>
      <c r="AH110" s="305">
        <v>7469</v>
      </c>
      <c r="AI110" s="305">
        <v>7584</v>
      </c>
      <c r="AJ110" s="305">
        <v>7779</v>
      </c>
      <c r="AK110" s="305">
        <v>7731</v>
      </c>
      <c r="AL110" s="305">
        <v>7521</v>
      </c>
      <c r="AM110" s="305">
        <v>7523</v>
      </c>
      <c r="AN110" s="305">
        <v>7284</v>
      </c>
      <c r="AO110" s="305">
        <v>7165</v>
      </c>
      <c r="AP110" s="305">
        <v>7236</v>
      </c>
      <c r="AQ110" s="305">
        <v>7432</v>
      </c>
      <c r="AR110" s="305">
        <v>7483</v>
      </c>
      <c r="AS110" s="305">
        <v>7841</v>
      </c>
      <c r="AT110" s="305">
        <v>7914</v>
      </c>
      <c r="AU110" s="305">
        <v>7904</v>
      </c>
      <c r="AV110" s="305">
        <v>7846</v>
      </c>
      <c r="AW110" s="305">
        <v>7961</v>
      </c>
      <c r="AX110" s="305">
        <v>7872</v>
      </c>
      <c r="AY110" s="305">
        <v>7884</v>
      </c>
      <c r="AZ110" s="305">
        <v>7750</v>
      </c>
      <c r="BA110" s="305">
        <v>7780</v>
      </c>
      <c r="BB110" s="305">
        <v>7930</v>
      </c>
      <c r="BC110" s="305">
        <v>7818</v>
      </c>
      <c r="BD110" s="305">
        <v>7788</v>
      </c>
      <c r="BE110" s="305">
        <v>7795</v>
      </c>
      <c r="BF110" s="305">
        <v>7791</v>
      </c>
      <c r="BG110" s="305">
        <v>8435</v>
      </c>
      <c r="BH110" s="305">
        <v>7603</v>
      </c>
      <c r="BI110" s="305">
        <v>7595</v>
      </c>
      <c r="BJ110" s="305">
        <v>7515</v>
      </c>
      <c r="BK110" s="305">
        <v>7489</v>
      </c>
      <c r="BL110" s="201">
        <v>7381</v>
      </c>
      <c r="BM110" s="201">
        <v>7237</v>
      </c>
      <c r="BN110" s="201">
        <v>7391</v>
      </c>
      <c r="BO110" s="201">
        <v>7437</v>
      </c>
      <c r="BP110" s="201">
        <v>7344</v>
      </c>
      <c r="BQ110" s="201">
        <v>7354</v>
      </c>
      <c r="BR110" s="201">
        <v>7346</v>
      </c>
      <c r="BS110" s="201">
        <v>7421</v>
      </c>
      <c r="BT110" s="201">
        <v>7518</v>
      </c>
      <c r="BU110" s="201">
        <v>7584</v>
      </c>
      <c r="BV110" s="201">
        <v>7572</v>
      </c>
      <c r="BW110" s="201">
        <v>7556</v>
      </c>
      <c r="BX110" s="305">
        <v>7432</v>
      </c>
      <c r="BY110" s="305">
        <v>7458</v>
      </c>
      <c r="BZ110" s="305">
        <v>7471</v>
      </c>
      <c r="CA110" s="305">
        <v>7466</v>
      </c>
      <c r="CB110" s="305">
        <v>7422</v>
      </c>
      <c r="CC110" s="305">
        <v>7438</v>
      </c>
      <c r="CD110" s="305">
        <v>7498</v>
      </c>
      <c r="CE110" s="305">
        <v>7457</v>
      </c>
      <c r="CF110" s="305">
        <v>7403</v>
      </c>
      <c r="CG110" s="305">
        <v>7428</v>
      </c>
      <c r="CH110" s="305">
        <v>7396</v>
      </c>
      <c r="CI110" s="305">
        <v>7336</v>
      </c>
      <c r="CJ110" s="201">
        <v>7162</v>
      </c>
      <c r="CK110" s="201">
        <v>7080</v>
      </c>
      <c r="CL110" s="201">
        <v>7081</v>
      </c>
      <c r="CM110" s="201">
        <v>7023</v>
      </c>
      <c r="CN110" s="201">
        <v>6932</v>
      </c>
      <c r="CO110" s="201">
        <v>6933</v>
      </c>
      <c r="CP110" s="201">
        <v>7004</v>
      </c>
      <c r="CQ110" s="201">
        <v>7100</v>
      </c>
      <c r="CR110" s="201">
        <v>7171</v>
      </c>
      <c r="CS110" s="201">
        <v>7256</v>
      </c>
      <c r="CT110" s="201">
        <v>7335</v>
      </c>
      <c r="CU110" s="201">
        <v>7424</v>
      </c>
      <c r="CV110" s="305">
        <v>7341</v>
      </c>
      <c r="CW110" s="305">
        <v>7395</v>
      </c>
      <c r="CX110" s="305">
        <v>7547</v>
      </c>
      <c r="CY110" s="305">
        <v>7592</v>
      </c>
      <c r="CZ110" s="305">
        <v>7705</v>
      </c>
      <c r="DA110" s="305">
        <v>7684</v>
      </c>
      <c r="DB110" s="305">
        <v>7506</v>
      </c>
      <c r="DC110" s="305">
        <v>7525</v>
      </c>
      <c r="DD110" s="305">
        <v>7593</v>
      </c>
      <c r="DE110" s="305">
        <v>7608</v>
      </c>
      <c r="DF110" s="305">
        <v>7632</v>
      </c>
      <c r="DG110" s="305">
        <v>7664</v>
      </c>
      <c r="DH110" s="201">
        <v>7559</v>
      </c>
      <c r="DI110" s="201">
        <v>7581</v>
      </c>
      <c r="DJ110" s="201">
        <v>7722</v>
      </c>
      <c r="DK110" s="201">
        <v>7780</v>
      </c>
      <c r="DL110" s="201">
        <v>7758</v>
      </c>
      <c r="DM110" s="201">
        <v>7760</v>
      </c>
      <c r="DN110" s="201">
        <v>7209</v>
      </c>
      <c r="DO110" s="201">
        <v>7219</v>
      </c>
      <c r="DP110" s="201">
        <v>7264</v>
      </c>
      <c r="DQ110" s="201">
        <v>7190</v>
      </c>
      <c r="DR110" s="201">
        <v>7132</v>
      </c>
      <c r="DS110" s="201">
        <v>7086</v>
      </c>
      <c r="DT110" s="305">
        <v>6933</v>
      </c>
      <c r="DU110" s="305">
        <v>6976</v>
      </c>
      <c r="DV110" s="305">
        <v>7203</v>
      </c>
      <c r="DW110" s="305">
        <v>7199</v>
      </c>
      <c r="DX110" s="305">
        <v>7182</v>
      </c>
      <c r="DY110" s="305">
        <v>7243</v>
      </c>
      <c r="DZ110" s="305">
        <v>7136</v>
      </c>
      <c r="EA110" s="305">
        <v>7140</v>
      </c>
      <c r="EB110" s="305">
        <v>7317</v>
      </c>
      <c r="EC110" s="305">
        <v>7272</v>
      </c>
      <c r="ED110" s="305">
        <v>7248</v>
      </c>
      <c r="EE110" s="305">
        <v>7138</v>
      </c>
      <c r="EF110" s="201">
        <v>6955</v>
      </c>
      <c r="EG110" s="201">
        <v>6866</v>
      </c>
      <c r="EH110" s="201">
        <v>6814</v>
      </c>
      <c r="EI110" s="201">
        <v>6871</v>
      </c>
      <c r="EJ110" s="201">
        <v>6867</v>
      </c>
      <c r="EK110" s="201">
        <v>6946</v>
      </c>
      <c r="EL110" s="201">
        <v>6951</v>
      </c>
      <c r="EM110" s="201">
        <v>6943</v>
      </c>
      <c r="EN110" s="201">
        <v>6975</v>
      </c>
      <c r="EO110" s="201">
        <v>6976</v>
      </c>
      <c r="EP110" s="201">
        <v>6944</v>
      </c>
      <c r="EQ110" s="201">
        <v>6896</v>
      </c>
      <c r="ER110" s="201">
        <v>6774</v>
      </c>
      <c r="ES110" s="201">
        <v>6793</v>
      </c>
      <c r="ET110" s="201">
        <v>6862</v>
      </c>
      <c r="EU110" s="201">
        <v>6927</v>
      </c>
      <c r="EV110" s="201">
        <v>6901</v>
      </c>
      <c r="EW110" s="201">
        <v>6886</v>
      </c>
      <c r="EX110" s="315">
        <v>-15</v>
      </c>
      <c r="EY110" s="316">
        <v>99.782640197072894</v>
      </c>
      <c r="EZ110" s="315">
        <v>-10</v>
      </c>
      <c r="FA110" s="316">
        <v>99.8549883990719</v>
      </c>
    </row>
    <row r="111" spans="1:157" ht="15" outlineLevel="2">
      <c r="A111" s="335">
        <v>145</v>
      </c>
      <c r="B111" s="336" t="s">
        <v>538</v>
      </c>
      <c r="C111" s="335" t="s">
        <v>389</v>
      </c>
      <c r="D111" s="305">
        <v>783</v>
      </c>
      <c r="E111" s="305">
        <v>810</v>
      </c>
      <c r="F111" s="305">
        <v>813</v>
      </c>
      <c r="G111" s="305">
        <v>774</v>
      </c>
      <c r="H111" s="305">
        <v>783</v>
      </c>
      <c r="I111" s="305">
        <v>809</v>
      </c>
      <c r="J111" s="305">
        <v>791</v>
      </c>
      <c r="K111" s="305">
        <v>794</v>
      </c>
      <c r="L111" s="305">
        <v>812</v>
      </c>
      <c r="M111" s="305">
        <v>870</v>
      </c>
      <c r="N111" s="305">
        <v>855</v>
      </c>
      <c r="O111" s="305">
        <v>747</v>
      </c>
      <c r="P111" s="305">
        <v>707</v>
      </c>
      <c r="Q111" s="305">
        <v>596</v>
      </c>
      <c r="R111" s="305">
        <v>720</v>
      </c>
      <c r="S111" s="305">
        <v>664</v>
      </c>
      <c r="T111" s="305">
        <v>783</v>
      </c>
      <c r="U111" s="305">
        <v>738</v>
      </c>
      <c r="V111" s="305">
        <v>708</v>
      </c>
      <c r="W111" s="305">
        <v>800</v>
      </c>
      <c r="X111" s="305">
        <v>792</v>
      </c>
      <c r="Y111" s="305">
        <v>829</v>
      </c>
      <c r="Z111" s="305">
        <v>815</v>
      </c>
      <c r="AA111" s="305">
        <v>782</v>
      </c>
      <c r="AB111" s="305">
        <v>705</v>
      </c>
      <c r="AC111" s="305">
        <v>672</v>
      </c>
      <c r="AD111" s="305">
        <v>692</v>
      </c>
      <c r="AE111" s="305">
        <v>680</v>
      </c>
      <c r="AF111" s="305">
        <v>671</v>
      </c>
      <c r="AG111" s="305">
        <v>680</v>
      </c>
      <c r="AH111" s="305">
        <v>697</v>
      </c>
      <c r="AI111" s="305">
        <v>729</v>
      </c>
      <c r="AJ111" s="305">
        <v>752</v>
      </c>
      <c r="AK111" s="305">
        <v>747</v>
      </c>
      <c r="AL111" s="305">
        <v>695</v>
      </c>
      <c r="AM111" s="305">
        <v>701</v>
      </c>
      <c r="AN111" s="305">
        <v>663</v>
      </c>
      <c r="AO111" s="305">
        <v>553</v>
      </c>
      <c r="AP111" s="305">
        <v>572</v>
      </c>
      <c r="AQ111" s="305">
        <v>593</v>
      </c>
      <c r="AR111" s="305">
        <v>594</v>
      </c>
      <c r="AS111" s="305">
        <v>616</v>
      </c>
      <c r="AT111" s="305">
        <v>623</v>
      </c>
      <c r="AU111" s="305">
        <v>642</v>
      </c>
      <c r="AV111" s="305">
        <v>650</v>
      </c>
      <c r="AW111" s="305">
        <v>666</v>
      </c>
      <c r="AX111" s="305">
        <v>673</v>
      </c>
      <c r="AY111" s="305">
        <v>690</v>
      </c>
      <c r="AZ111" s="305">
        <v>688</v>
      </c>
      <c r="BA111" s="305">
        <v>674</v>
      </c>
      <c r="BB111" s="305">
        <v>667</v>
      </c>
      <c r="BC111" s="305">
        <v>610</v>
      </c>
      <c r="BD111" s="305">
        <v>617</v>
      </c>
      <c r="BE111" s="305">
        <v>632</v>
      </c>
      <c r="BF111" s="305">
        <v>643</v>
      </c>
      <c r="BG111" s="305">
        <v>659</v>
      </c>
      <c r="BH111" s="305">
        <v>661</v>
      </c>
      <c r="BI111" s="305">
        <v>637</v>
      </c>
      <c r="BJ111" s="305">
        <v>617</v>
      </c>
      <c r="BK111" s="305">
        <v>629</v>
      </c>
      <c r="BL111" s="201">
        <v>636</v>
      </c>
      <c r="BM111" s="201">
        <v>640</v>
      </c>
      <c r="BN111" s="201">
        <v>640</v>
      </c>
      <c r="BO111" s="201">
        <v>675</v>
      </c>
      <c r="BP111" s="201">
        <v>674</v>
      </c>
      <c r="BQ111" s="201">
        <v>661</v>
      </c>
      <c r="BR111" s="201">
        <v>665</v>
      </c>
      <c r="BS111" s="201">
        <v>689</v>
      </c>
      <c r="BT111" s="201">
        <v>674</v>
      </c>
      <c r="BU111" s="201">
        <v>667</v>
      </c>
      <c r="BV111" s="201">
        <v>653</v>
      </c>
      <c r="BW111" s="201">
        <v>628</v>
      </c>
      <c r="BX111" s="305">
        <v>603</v>
      </c>
      <c r="BY111" s="305">
        <v>611</v>
      </c>
      <c r="BZ111" s="305">
        <v>633</v>
      </c>
      <c r="CA111" s="305">
        <v>623</v>
      </c>
      <c r="CB111" s="305">
        <v>612</v>
      </c>
      <c r="CC111" s="305">
        <v>620</v>
      </c>
      <c r="CD111" s="305">
        <v>642</v>
      </c>
      <c r="CE111" s="305">
        <v>662</v>
      </c>
      <c r="CF111" s="305">
        <v>648</v>
      </c>
      <c r="CG111" s="305">
        <v>666</v>
      </c>
      <c r="CH111" s="305">
        <v>657</v>
      </c>
      <c r="CI111" s="305">
        <v>629</v>
      </c>
      <c r="CJ111" s="201">
        <v>592</v>
      </c>
      <c r="CK111" s="201">
        <v>633</v>
      </c>
      <c r="CL111" s="201">
        <v>603</v>
      </c>
      <c r="CM111" s="201">
        <v>592</v>
      </c>
      <c r="CN111" s="201">
        <v>564</v>
      </c>
      <c r="CO111" s="201">
        <v>553</v>
      </c>
      <c r="CP111" s="201">
        <v>553</v>
      </c>
      <c r="CQ111" s="201">
        <v>605</v>
      </c>
      <c r="CR111" s="201">
        <v>603</v>
      </c>
      <c r="CS111" s="201">
        <v>625</v>
      </c>
      <c r="CT111" s="201">
        <v>646</v>
      </c>
      <c r="CU111" s="201">
        <v>647</v>
      </c>
      <c r="CV111" s="305">
        <v>661</v>
      </c>
      <c r="CW111" s="305">
        <v>678</v>
      </c>
      <c r="CX111" s="305">
        <v>715</v>
      </c>
      <c r="CY111" s="305">
        <v>723</v>
      </c>
      <c r="CZ111" s="305">
        <v>733</v>
      </c>
      <c r="DA111" s="305">
        <v>739</v>
      </c>
      <c r="DB111" s="305">
        <v>753</v>
      </c>
      <c r="DC111" s="305">
        <v>758</v>
      </c>
      <c r="DD111" s="305">
        <v>789</v>
      </c>
      <c r="DE111" s="305">
        <v>777</v>
      </c>
      <c r="DF111" s="305">
        <v>770</v>
      </c>
      <c r="DG111" s="305">
        <v>790</v>
      </c>
      <c r="DH111" s="201">
        <v>795</v>
      </c>
      <c r="DI111" s="201">
        <v>798</v>
      </c>
      <c r="DJ111" s="201">
        <v>798</v>
      </c>
      <c r="DK111" s="201">
        <v>826</v>
      </c>
      <c r="DL111" s="201">
        <v>839</v>
      </c>
      <c r="DM111" s="201">
        <v>845</v>
      </c>
      <c r="DN111" s="201">
        <v>792</v>
      </c>
      <c r="DO111" s="201">
        <v>798</v>
      </c>
      <c r="DP111" s="201">
        <v>830</v>
      </c>
      <c r="DQ111" s="201">
        <v>796</v>
      </c>
      <c r="DR111" s="201">
        <v>792</v>
      </c>
      <c r="DS111" s="201">
        <v>785</v>
      </c>
      <c r="DT111" s="305">
        <v>759</v>
      </c>
      <c r="DU111" s="305">
        <v>771</v>
      </c>
      <c r="DV111" s="305">
        <v>816</v>
      </c>
      <c r="DW111" s="305">
        <v>827</v>
      </c>
      <c r="DX111" s="305">
        <v>838</v>
      </c>
      <c r="DY111" s="305">
        <v>842</v>
      </c>
      <c r="DZ111" s="305">
        <v>803</v>
      </c>
      <c r="EA111" s="305">
        <v>800</v>
      </c>
      <c r="EB111" s="305">
        <v>830</v>
      </c>
      <c r="EC111" s="305">
        <v>812</v>
      </c>
      <c r="ED111" s="305">
        <v>796</v>
      </c>
      <c r="EE111" s="305">
        <v>787</v>
      </c>
      <c r="EF111" s="201">
        <v>768</v>
      </c>
      <c r="EG111" s="201">
        <v>780</v>
      </c>
      <c r="EH111" s="201">
        <v>808</v>
      </c>
      <c r="EI111" s="201">
        <v>813</v>
      </c>
      <c r="EJ111" s="201">
        <v>810</v>
      </c>
      <c r="EK111" s="201">
        <v>821</v>
      </c>
      <c r="EL111" s="201">
        <v>853</v>
      </c>
      <c r="EM111" s="201">
        <v>873</v>
      </c>
      <c r="EN111" s="201">
        <v>871</v>
      </c>
      <c r="EO111" s="201">
        <v>839</v>
      </c>
      <c r="EP111" s="201">
        <v>841</v>
      </c>
      <c r="EQ111" s="201">
        <v>821</v>
      </c>
      <c r="ER111" s="201">
        <v>800</v>
      </c>
      <c r="ES111" s="201">
        <v>823</v>
      </c>
      <c r="ET111" s="201">
        <v>849</v>
      </c>
      <c r="EU111" s="201">
        <v>858</v>
      </c>
      <c r="EV111" s="201">
        <v>848</v>
      </c>
      <c r="EW111" s="201">
        <v>871</v>
      </c>
      <c r="EX111" s="315">
        <v>23</v>
      </c>
      <c r="EY111" s="316">
        <v>102.712264150943</v>
      </c>
      <c r="EZ111" s="315">
        <v>50</v>
      </c>
      <c r="FA111" s="316">
        <v>106.090133982948</v>
      </c>
    </row>
    <row r="112" spans="1:157" ht="15" outlineLevel="2">
      <c r="A112" s="335">
        <v>209</v>
      </c>
      <c r="B112" s="336" t="s">
        <v>538</v>
      </c>
      <c r="C112" s="335" t="s">
        <v>398</v>
      </c>
      <c r="D112" s="305">
        <v>3559</v>
      </c>
      <c r="E112" s="305">
        <v>3579</v>
      </c>
      <c r="F112" s="305">
        <v>3546</v>
      </c>
      <c r="G112" s="305">
        <v>3590</v>
      </c>
      <c r="H112" s="305">
        <v>3582</v>
      </c>
      <c r="I112" s="305">
        <v>3655</v>
      </c>
      <c r="J112" s="305">
        <v>3577</v>
      </c>
      <c r="K112" s="305">
        <v>3578</v>
      </c>
      <c r="L112" s="305">
        <v>3544</v>
      </c>
      <c r="M112" s="305">
        <v>3556</v>
      </c>
      <c r="N112" s="305">
        <v>3568</v>
      </c>
      <c r="O112" s="305">
        <v>3569</v>
      </c>
      <c r="P112" s="305">
        <v>3483</v>
      </c>
      <c r="Q112" s="305">
        <v>1817</v>
      </c>
      <c r="R112" s="305">
        <v>3363</v>
      </c>
      <c r="S112" s="305">
        <v>3461</v>
      </c>
      <c r="T112" s="305">
        <v>3582</v>
      </c>
      <c r="U112" s="305">
        <v>3536</v>
      </c>
      <c r="V112" s="305">
        <v>3533</v>
      </c>
      <c r="W112" s="305">
        <v>3617</v>
      </c>
      <c r="X112" s="305">
        <v>3642</v>
      </c>
      <c r="Y112" s="305">
        <v>3716</v>
      </c>
      <c r="Z112" s="305">
        <v>3694</v>
      </c>
      <c r="AA112" s="305">
        <v>3650</v>
      </c>
      <c r="AB112" s="305">
        <v>3535</v>
      </c>
      <c r="AC112" s="305">
        <v>3502</v>
      </c>
      <c r="AD112" s="305">
        <v>3490</v>
      </c>
      <c r="AE112" s="305">
        <v>3468</v>
      </c>
      <c r="AF112" s="305">
        <v>3460</v>
      </c>
      <c r="AG112" s="305">
        <v>3508</v>
      </c>
      <c r="AH112" s="305">
        <v>3667</v>
      </c>
      <c r="AI112" s="305">
        <v>3729</v>
      </c>
      <c r="AJ112" s="305">
        <v>3737</v>
      </c>
      <c r="AK112" s="305">
        <v>3710</v>
      </c>
      <c r="AL112" s="305">
        <v>3520</v>
      </c>
      <c r="AM112" s="305">
        <v>3472</v>
      </c>
      <c r="AN112" s="305">
        <v>3294</v>
      </c>
      <c r="AO112" s="305">
        <v>3079</v>
      </c>
      <c r="AP112" s="305">
        <v>3130</v>
      </c>
      <c r="AQ112" s="305">
        <v>3243</v>
      </c>
      <c r="AR112" s="305">
        <v>3286</v>
      </c>
      <c r="AS112" s="305">
        <v>3394</v>
      </c>
      <c r="AT112" s="305">
        <v>3438</v>
      </c>
      <c r="AU112" s="305">
        <v>3448</v>
      </c>
      <c r="AV112" s="305">
        <v>3479</v>
      </c>
      <c r="AW112" s="305">
        <v>3506</v>
      </c>
      <c r="AX112" s="305">
        <v>3530</v>
      </c>
      <c r="AY112" s="305">
        <v>3534</v>
      </c>
      <c r="AZ112" s="305">
        <v>3474</v>
      </c>
      <c r="BA112" s="305">
        <v>3434</v>
      </c>
      <c r="BB112" s="305">
        <v>3427</v>
      </c>
      <c r="BC112" s="305">
        <v>3356</v>
      </c>
      <c r="BD112" s="305">
        <v>3364</v>
      </c>
      <c r="BE112" s="305">
        <v>3411</v>
      </c>
      <c r="BF112" s="305">
        <v>3381</v>
      </c>
      <c r="BG112" s="305">
        <v>3380</v>
      </c>
      <c r="BH112" s="305">
        <v>3367</v>
      </c>
      <c r="BI112" s="305">
        <v>3310</v>
      </c>
      <c r="BJ112" s="305">
        <v>3275</v>
      </c>
      <c r="BK112" s="305">
        <v>3285</v>
      </c>
      <c r="BL112" s="201">
        <v>3264</v>
      </c>
      <c r="BM112" s="201">
        <v>3163</v>
      </c>
      <c r="BN112" s="201">
        <v>3204</v>
      </c>
      <c r="BO112" s="201">
        <v>3230</v>
      </c>
      <c r="BP112" s="201">
        <v>3232</v>
      </c>
      <c r="BQ112" s="201">
        <v>3225</v>
      </c>
      <c r="BR112" s="201">
        <v>3234</v>
      </c>
      <c r="BS112" s="201">
        <v>3226</v>
      </c>
      <c r="BT112" s="201">
        <v>3240</v>
      </c>
      <c r="BU112" s="201">
        <v>3212</v>
      </c>
      <c r="BV112" s="201">
        <v>3174</v>
      </c>
      <c r="BW112" s="201">
        <v>3166</v>
      </c>
      <c r="BX112" s="305">
        <v>3111</v>
      </c>
      <c r="BY112" s="305">
        <v>3115</v>
      </c>
      <c r="BZ112" s="305">
        <v>3151</v>
      </c>
      <c r="CA112" s="305">
        <v>3164</v>
      </c>
      <c r="CB112" s="305">
        <v>3175</v>
      </c>
      <c r="CC112" s="305">
        <v>3225</v>
      </c>
      <c r="CD112" s="305">
        <v>3275</v>
      </c>
      <c r="CE112" s="305">
        <v>3347</v>
      </c>
      <c r="CF112" s="305">
        <v>3280</v>
      </c>
      <c r="CG112" s="305">
        <v>3204</v>
      </c>
      <c r="CH112" s="305">
        <v>3209</v>
      </c>
      <c r="CI112" s="305">
        <v>3188</v>
      </c>
      <c r="CJ112" s="201">
        <v>3118</v>
      </c>
      <c r="CK112" s="201">
        <v>3036</v>
      </c>
      <c r="CL112" s="201">
        <v>3107</v>
      </c>
      <c r="CM112" s="201">
        <v>3151</v>
      </c>
      <c r="CN112" s="201">
        <v>3105</v>
      </c>
      <c r="CO112" s="201">
        <v>3081</v>
      </c>
      <c r="CP112" s="201">
        <v>3063</v>
      </c>
      <c r="CQ112" s="201">
        <v>3134</v>
      </c>
      <c r="CR112" s="201">
        <v>3165</v>
      </c>
      <c r="CS112" s="201">
        <v>3133</v>
      </c>
      <c r="CT112" s="201">
        <v>3185</v>
      </c>
      <c r="CU112" s="201">
        <v>3142</v>
      </c>
      <c r="CV112" s="305">
        <v>3160</v>
      </c>
      <c r="CW112" s="305">
        <v>3168</v>
      </c>
      <c r="CX112" s="305">
        <v>3305</v>
      </c>
      <c r="CY112" s="305">
        <v>3330</v>
      </c>
      <c r="CZ112" s="305">
        <v>3318</v>
      </c>
      <c r="DA112" s="305">
        <v>3275</v>
      </c>
      <c r="DB112" s="305">
        <v>3262</v>
      </c>
      <c r="DC112" s="305">
        <v>3254</v>
      </c>
      <c r="DD112" s="305">
        <v>3244</v>
      </c>
      <c r="DE112" s="305">
        <v>3288</v>
      </c>
      <c r="DF112" s="305">
        <v>3283</v>
      </c>
      <c r="DG112" s="305">
        <v>3331</v>
      </c>
      <c r="DH112" s="201">
        <v>3265</v>
      </c>
      <c r="DI112" s="201">
        <v>3298</v>
      </c>
      <c r="DJ112" s="201">
        <v>3384</v>
      </c>
      <c r="DK112" s="201">
        <v>3441</v>
      </c>
      <c r="DL112" s="201">
        <v>3413</v>
      </c>
      <c r="DM112" s="201">
        <v>3431</v>
      </c>
      <c r="DN112" s="201">
        <v>3161</v>
      </c>
      <c r="DO112" s="201">
        <v>3165</v>
      </c>
      <c r="DP112" s="201">
        <v>3182</v>
      </c>
      <c r="DQ112" s="201">
        <v>3146</v>
      </c>
      <c r="DR112" s="201">
        <v>3165</v>
      </c>
      <c r="DS112" s="201">
        <v>3093</v>
      </c>
      <c r="DT112" s="305">
        <v>3053</v>
      </c>
      <c r="DU112" s="305">
        <v>3056</v>
      </c>
      <c r="DV112" s="305">
        <v>3133</v>
      </c>
      <c r="DW112" s="305">
        <v>3123</v>
      </c>
      <c r="DX112" s="305">
        <v>3204</v>
      </c>
      <c r="DY112" s="305">
        <v>3209</v>
      </c>
      <c r="DZ112" s="305">
        <v>3212</v>
      </c>
      <c r="EA112" s="305">
        <v>3224</v>
      </c>
      <c r="EB112" s="305">
        <v>3202</v>
      </c>
      <c r="EC112" s="305">
        <v>3223</v>
      </c>
      <c r="ED112" s="305">
        <v>3222</v>
      </c>
      <c r="EE112" s="305">
        <v>3168</v>
      </c>
      <c r="EF112" s="201">
        <v>3114</v>
      </c>
      <c r="EG112" s="201">
        <v>3151</v>
      </c>
      <c r="EH112" s="201">
        <v>3184</v>
      </c>
      <c r="EI112" s="201">
        <v>3271</v>
      </c>
      <c r="EJ112" s="201">
        <v>3239</v>
      </c>
      <c r="EK112" s="201">
        <v>3229</v>
      </c>
      <c r="EL112" s="201">
        <v>3248</v>
      </c>
      <c r="EM112" s="201">
        <v>3276</v>
      </c>
      <c r="EN112" s="201">
        <v>3246</v>
      </c>
      <c r="EO112" s="201">
        <v>3278</v>
      </c>
      <c r="EP112" s="201">
        <v>3208</v>
      </c>
      <c r="EQ112" s="201">
        <v>3151</v>
      </c>
      <c r="ER112" s="201">
        <v>3018</v>
      </c>
      <c r="ES112" s="201">
        <v>3091</v>
      </c>
      <c r="ET112" s="201">
        <v>3188</v>
      </c>
      <c r="EU112" s="201">
        <v>3230</v>
      </c>
      <c r="EV112" s="201">
        <v>3253</v>
      </c>
      <c r="EW112" s="201">
        <v>3291</v>
      </c>
      <c r="EX112" s="315">
        <v>38</v>
      </c>
      <c r="EY112" s="316">
        <v>101.168152474639</v>
      </c>
      <c r="EZ112" s="315">
        <v>140</v>
      </c>
      <c r="FA112" s="316">
        <v>104.443033957474</v>
      </c>
    </row>
    <row r="113" spans="1:157" ht="15" outlineLevel="2">
      <c r="A113" s="335">
        <v>282</v>
      </c>
      <c r="B113" s="336" t="s">
        <v>538</v>
      </c>
      <c r="C113" s="335" t="s">
        <v>406</v>
      </c>
      <c r="D113" s="305">
        <v>7109</v>
      </c>
      <c r="E113" s="305">
        <v>7080</v>
      </c>
      <c r="F113" s="305">
        <v>7077</v>
      </c>
      <c r="G113" s="305">
        <v>7229</v>
      </c>
      <c r="H113" s="305">
        <v>7223</v>
      </c>
      <c r="I113" s="305">
        <v>7282</v>
      </c>
      <c r="J113" s="305">
        <v>7277</v>
      </c>
      <c r="K113" s="305">
        <v>7312</v>
      </c>
      <c r="L113" s="305">
        <v>7270</v>
      </c>
      <c r="M113" s="305">
        <v>7347</v>
      </c>
      <c r="N113" s="305">
        <v>7426</v>
      </c>
      <c r="O113" s="305">
        <v>7398</v>
      </c>
      <c r="P113" s="305">
        <v>7152</v>
      </c>
      <c r="Q113" s="305">
        <v>5619</v>
      </c>
      <c r="R113" s="305">
        <v>7033</v>
      </c>
      <c r="S113" s="305">
        <v>7106</v>
      </c>
      <c r="T113" s="305">
        <v>7223</v>
      </c>
      <c r="U113" s="305">
        <v>7184</v>
      </c>
      <c r="V113" s="305">
        <v>7264</v>
      </c>
      <c r="W113" s="305">
        <v>7449</v>
      </c>
      <c r="X113" s="305">
        <v>7521</v>
      </c>
      <c r="Y113" s="305">
        <v>7550</v>
      </c>
      <c r="Z113" s="305">
        <v>7415</v>
      </c>
      <c r="AA113" s="305">
        <v>7138</v>
      </c>
      <c r="AB113" s="305">
        <v>6883</v>
      </c>
      <c r="AC113" s="305">
        <v>6845</v>
      </c>
      <c r="AD113" s="305">
        <v>6949</v>
      </c>
      <c r="AE113" s="305">
        <v>7039</v>
      </c>
      <c r="AF113" s="305">
        <v>7045</v>
      </c>
      <c r="AG113" s="305">
        <v>7244</v>
      </c>
      <c r="AH113" s="305">
        <v>7539</v>
      </c>
      <c r="AI113" s="305">
        <v>7661</v>
      </c>
      <c r="AJ113" s="305">
        <v>7735</v>
      </c>
      <c r="AK113" s="305">
        <v>7709</v>
      </c>
      <c r="AL113" s="305">
        <v>7349</v>
      </c>
      <c r="AM113" s="305">
        <v>7295</v>
      </c>
      <c r="AN113" s="305">
        <v>7154</v>
      </c>
      <c r="AO113" s="305">
        <v>6988</v>
      </c>
      <c r="AP113" s="305">
        <v>7087</v>
      </c>
      <c r="AQ113" s="305">
        <v>7261</v>
      </c>
      <c r="AR113" s="305">
        <v>7346</v>
      </c>
      <c r="AS113" s="305">
        <v>7531</v>
      </c>
      <c r="AT113" s="305">
        <v>7593</v>
      </c>
      <c r="AU113" s="305">
        <v>7625</v>
      </c>
      <c r="AV113" s="305">
        <v>7688</v>
      </c>
      <c r="AW113" s="305">
        <v>7770</v>
      </c>
      <c r="AX113" s="305">
        <v>8245</v>
      </c>
      <c r="AY113" s="305">
        <v>8894</v>
      </c>
      <c r="AZ113" s="305">
        <v>9190</v>
      </c>
      <c r="BA113" s="305">
        <v>8944</v>
      </c>
      <c r="BB113" s="305">
        <v>8853</v>
      </c>
      <c r="BC113" s="305">
        <v>8754</v>
      </c>
      <c r="BD113" s="305">
        <v>8465</v>
      </c>
      <c r="BE113" s="305">
        <v>8360</v>
      </c>
      <c r="BF113" s="305">
        <v>8273</v>
      </c>
      <c r="BG113" s="305">
        <v>8175</v>
      </c>
      <c r="BH113" s="305">
        <v>7888</v>
      </c>
      <c r="BI113" s="305">
        <v>7750</v>
      </c>
      <c r="BJ113" s="305">
        <v>7504</v>
      </c>
      <c r="BK113" s="305">
        <v>7488</v>
      </c>
      <c r="BL113" s="201">
        <v>7334</v>
      </c>
      <c r="BM113" s="201">
        <v>7238</v>
      </c>
      <c r="BN113" s="201">
        <v>7284</v>
      </c>
      <c r="BO113" s="201">
        <v>7225</v>
      </c>
      <c r="BP113" s="201">
        <v>7062</v>
      </c>
      <c r="BQ113" s="201">
        <v>7080</v>
      </c>
      <c r="BR113" s="201">
        <v>7061</v>
      </c>
      <c r="BS113" s="201">
        <v>7124</v>
      </c>
      <c r="BT113" s="201">
        <v>7135</v>
      </c>
      <c r="BU113" s="201">
        <v>7091</v>
      </c>
      <c r="BV113" s="201">
        <v>7032</v>
      </c>
      <c r="BW113" s="201">
        <v>6985</v>
      </c>
      <c r="BX113" s="305">
        <v>6803</v>
      </c>
      <c r="BY113" s="305">
        <v>6714</v>
      </c>
      <c r="BZ113" s="305">
        <v>6784</v>
      </c>
      <c r="CA113" s="305">
        <v>6801</v>
      </c>
      <c r="CB113" s="305">
        <v>6779</v>
      </c>
      <c r="CC113" s="305">
        <v>6807</v>
      </c>
      <c r="CD113" s="305">
        <v>6871</v>
      </c>
      <c r="CE113" s="305">
        <v>6936</v>
      </c>
      <c r="CF113" s="305">
        <v>6863</v>
      </c>
      <c r="CG113" s="305">
        <v>6919</v>
      </c>
      <c r="CH113" s="305">
        <v>6929</v>
      </c>
      <c r="CI113" s="305">
        <v>6883</v>
      </c>
      <c r="CJ113" s="201">
        <v>6681</v>
      </c>
      <c r="CK113" s="201">
        <v>6573</v>
      </c>
      <c r="CL113" s="201">
        <v>6612</v>
      </c>
      <c r="CM113" s="201">
        <v>6573</v>
      </c>
      <c r="CN113" s="201">
        <v>6474</v>
      </c>
      <c r="CO113" s="201">
        <v>6433</v>
      </c>
      <c r="CP113" s="201">
        <v>6429</v>
      </c>
      <c r="CQ113" s="201">
        <v>6601</v>
      </c>
      <c r="CR113" s="201">
        <v>6588</v>
      </c>
      <c r="CS113" s="201">
        <v>6623</v>
      </c>
      <c r="CT113" s="201">
        <v>6685</v>
      </c>
      <c r="CU113" s="201">
        <v>6675</v>
      </c>
      <c r="CV113" s="305">
        <v>6625</v>
      </c>
      <c r="CW113" s="305">
        <v>6714</v>
      </c>
      <c r="CX113" s="305">
        <v>6807</v>
      </c>
      <c r="CY113" s="305">
        <v>6808</v>
      </c>
      <c r="CZ113" s="305">
        <v>6885</v>
      </c>
      <c r="DA113" s="305">
        <v>6869</v>
      </c>
      <c r="DB113" s="305">
        <v>6838</v>
      </c>
      <c r="DC113" s="305">
        <v>6831</v>
      </c>
      <c r="DD113" s="305">
        <v>6790</v>
      </c>
      <c r="DE113" s="305">
        <v>6811</v>
      </c>
      <c r="DF113" s="305">
        <v>6808</v>
      </c>
      <c r="DG113" s="305">
        <v>6808</v>
      </c>
      <c r="DH113" s="201">
        <v>6756</v>
      </c>
      <c r="DI113" s="201">
        <v>6770</v>
      </c>
      <c r="DJ113" s="201">
        <v>6838</v>
      </c>
      <c r="DK113" s="201">
        <v>6885</v>
      </c>
      <c r="DL113" s="201">
        <v>6842</v>
      </c>
      <c r="DM113" s="201">
        <v>6881</v>
      </c>
      <c r="DN113" s="201">
        <v>6344</v>
      </c>
      <c r="DO113" s="201">
        <v>6338</v>
      </c>
      <c r="DP113" s="201">
        <v>6324</v>
      </c>
      <c r="DQ113" s="201">
        <v>6246</v>
      </c>
      <c r="DR113" s="201">
        <v>6240</v>
      </c>
      <c r="DS113" s="201">
        <v>6178</v>
      </c>
      <c r="DT113" s="305">
        <v>6107</v>
      </c>
      <c r="DU113" s="305">
        <v>6168</v>
      </c>
      <c r="DV113" s="305">
        <v>6253</v>
      </c>
      <c r="DW113" s="305">
        <v>6255</v>
      </c>
      <c r="DX113" s="305">
        <v>6234</v>
      </c>
      <c r="DY113" s="305">
        <v>6238</v>
      </c>
      <c r="DZ113" s="305">
        <v>6211</v>
      </c>
      <c r="EA113" s="305">
        <v>6240</v>
      </c>
      <c r="EB113" s="305">
        <v>6243</v>
      </c>
      <c r="EC113" s="305">
        <v>6254</v>
      </c>
      <c r="ED113" s="305">
        <v>6292</v>
      </c>
      <c r="EE113" s="305">
        <v>6239</v>
      </c>
      <c r="EF113" s="201">
        <v>6091</v>
      </c>
      <c r="EG113" s="201">
        <v>6064</v>
      </c>
      <c r="EH113" s="201">
        <v>6036</v>
      </c>
      <c r="EI113" s="201">
        <v>6027</v>
      </c>
      <c r="EJ113" s="201">
        <v>6059</v>
      </c>
      <c r="EK113" s="201">
        <v>6078</v>
      </c>
      <c r="EL113" s="201">
        <v>6062</v>
      </c>
      <c r="EM113" s="201">
        <v>6033</v>
      </c>
      <c r="EN113" s="201">
        <v>6048</v>
      </c>
      <c r="EO113" s="201">
        <v>6020</v>
      </c>
      <c r="EP113" s="201">
        <v>5985</v>
      </c>
      <c r="EQ113" s="201">
        <v>5957</v>
      </c>
      <c r="ER113" s="201">
        <v>5824</v>
      </c>
      <c r="ES113" s="201">
        <v>5904</v>
      </c>
      <c r="ET113" s="201">
        <v>5876</v>
      </c>
      <c r="EU113" s="201">
        <v>5923</v>
      </c>
      <c r="EV113" s="201">
        <v>5923</v>
      </c>
      <c r="EW113" s="201">
        <v>5916</v>
      </c>
      <c r="EX113" s="315">
        <v>-7</v>
      </c>
      <c r="EY113" s="316">
        <v>99.881816646969398</v>
      </c>
      <c r="EZ113" s="315">
        <v>-41</v>
      </c>
      <c r="FA113" s="316">
        <v>99.311734094342796</v>
      </c>
    </row>
    <row r="114" spans="1:157" ht="15" outlineLevel="2">
      <c r="A114" s="335">
        <v>353</v>
      </c>
      <c r="B114" s="336" t="s">
        <v>538</v>
      </c>
      <c r="C114" s="335" t="s">
        <v>416</v>
      </c>
      <c r="D114" s="305">
        <v>819</v>
      </c>
      <c r="E114" s="305">
        <v>774</v>
      </c>
      <c r="F114" s="305">
        <v>761</v>
      </c>
      <c r="G114" s="305">
        <v>764</v>
      </c>
      <c r="H114" s="305">
        <v>797</v>
      </c>
      <c r="I114" s="305">
        <v>804</v>
      </c>
      <c r="J114" s="305">
        <v>764</v>
      </c>
      <c r="K114" s="305">
        <v>790</v>
      </c>
      <c r="L114" s="305">
        <v>797</v>
      </c>
      <c r="M114" s="305">
        <v>819</v>
      </c>
      <c r="N114" s="305">
        <v>823</v>
      </c>
      <c r="O114" s="305">
        <v>840</v>
      </c>
      <c r="P114" s="305">
        <v>812</v>
      </c>
      <c r="Q114" s="305">
        <v>587</v>
      </c>
      <c r="R114" s="305">
        <v>899</v>
      </c>
      <c r="S114" s="305">
        <v>854</v>
      </c>
      <c r="T114" s="305">
        <v>797</v>
      </c>
      <c r="U114" s="305">
        <v>861</v>
      </c>
      <c r="V114" s="305">
        <v>885</v>
      </c>
      <c r="W114" s="305">
        <v>917</v>
      </c>
      <c r="X114" s="305">
        <v>967</v>
      </c>
      <c r="Y114" s="305">
        <v>977</v>
      </c>
      <c r="Z114" s="305">
        <v>903</v>
      </c>
      <c r="AA114" s="305">
        <v>847</v>
      </c>
      <c r="AB114" s="305">
        <v>780</v>
      </c>
      <c r="AC114" s="305">
        <v>773</v>
      </c>
      <c r="AD114" s="305">
        <v>766</v>
      </c>
      <c r="AE114" s="305">
        <v>755</v>
      </c>
      <c r="AF114" s="305">
        <v>750</v>
      </c>
      <c r="AG114" s="305">
        <v>783</v>
      </c>
      <c r="AH114" s="305">
        <v>821</v>
      </c>
      <c r="AI114" s="305">
        <v>834</v>
      </c>
      <c r="AJ114" s="305">
        <v>834</v>
      </c>
      <c r="AK114" s="305">
        <v>840</v>
      </c>
      <c r="AL114" s="305">
        <v>790</v>
      </c>
      <c r="AM114" s="305">
        <v>798</v>
      </c>
      <c r="AN114" s="305">
        <v>802</v>
      </c>
      <c r="AO114" s="305">
        <v>772</v>
      </c>
      <c r="AP114" s="305">
        <v>781</v>
      </c>
      <c r="AQ114" s="305">
        <v>840</v>
      </c>
      <c r="AR114" s="305">
        <v>860</v>
      </c>
      <c r="AS114" s="305">
        <v>948</v>
      </c>
      <c r="AT114" s="305">
        <v>951</v>
      </c>
      <c r="AU114" s="305">
        <v>973</v>
      </c>
      <c r="AV114" s="305">
        <v>980</v>
      </c>
      <c r="AW114" s="305">
        <v>1000</v>
      </c>
      <c r="AX114" s="305">
        <v>1006</v>
      </c>
      <c r="AY114" s="305">
        <v>1028</v>
      </c>
      <c r="AZ114" s="305">
        <v>1033</v>
      </c>
      <c r="BA114" s="305">
        <v>1022</v>
      </c>
      <c r="BB114" s="305">
        <v>1006</v>
      </c>
      <c r="BC114" s="305">
        <v>960</v>
      </c>
      <c r="BD114" s="305">
        <v>945</v>
      </c>
      <c r="BE114" s="305">
        <v>949</v>
      </c>
      <c r="BF114" s="305">
        <v>960</v>
      </c>
      <c r="BG114" s="305">
        <v>939</v>
      </c>
      <c r="BH114" s="305">
        <v>958</v>
      </c>
      <c r="BI114" s="305">
        <v>955</v>
      </c>
      <c r="BJ114" s="305">
        <v>963</v>
      </c>
      <c r="BK114" s="305">
        <v>970</v>
      </c>
      <c r="BL114" s="201">
        <v>978</v>
      </c>
      <c r="BM114" s="201">
        <v>968</v>
      </c>
      <c r="BN114" s="201">
        <v>999</v>
      </c>
      <c r="BO114" s="201">
        <v>1026</v>
      </c>
      <c r="BP114" s="201">
        <v>1006</v>
      </c>
      <c r="BQ114" s="201">
        <v>1028</v>
      </c>
      <c r="BR114" s="201">
        <v>1042</v>
      </c>
      <c r="BS114" s="201">
        <v>1060</v>
      </c>
      <c r="BT114" s="201">
        <v>1080</v>
      </c>
      <c r="BU114" s="201">
        <v>1115</v>
      </c>
      <c r="BV114" s="201">
        <v>1123</v>
      </c>
      <c r="BW114" s="201">
        <v>1112</v>
      </c>
      <c r="BX114" s="305">
        <v>1094</v>
      </c>
      <c r="BY114" s="305">
        <v>1092</v>
      </c>
      <c r="BZ114" s="305">
        <v>1077</v>
      </c>
      <c r="CA114" s="305">
        <v>1091</v>
      </c>
      <c r="CB114" s="305">
        <v>1083</v>
      </c>
      <c r="CC114" s="305">
        <v>1089</v>
      </c>
      <c r="CD114" s="305">
        <v>1093</v>
      </c>
      <c r="CE114" s="305">
        <v>1086</v>
      </c>
      <c r="CF114" s="305">
        <v>1060</v>
      </c>
      <c r="CG114" s="305">
        <v>1064</v>
      </c>
      <c r="CH114" s="305">
        <v>1061</v>
      </c>
      <c r="CI114" s="305">
        <v>1074</v>
      </c>
      <c r="CJ114" s="201">
        <v>1003</v>
      </c>
      <c r="CK114" s="201">
        <v>1011</v>
      </c>
      <c r="CL114" s="201">
        <v>1060</v>
      </c>
      <c r="CM114" s="201">
        <v>1073</v>
      </c>
      <c r="CN114" s="201">
        <v>1034</v>
      </c>
      <c r="CO114" s="201">
        <v>1039</v>
      </c>
      <c r="CP114" s="201">
        <v>1053</v>
      </c>
      <c r="CQ114" s="201">
        <v>1082</v>
      </c>
      <c r="CR114" s="201">
        <v>1110</v>
      </c>
      <c r="CS114" s="201">
        <v>1137</v>
      </c>
      <c r="CT114" s="201">
        <v>1154</v>
      </c>
      <c r="CU114" s="201">
        <v>1158</v>
      </c>
      <c r="CV114" s="305">
        <v>1155</v>
      </c>
      <c r="CW114" s="305">
        <v>1158</v>
      </c>
      <c r="CX114" s="305">
        <v>1169</v>
      </c>
      <c r="CY114" s="305">
        <v>1138</v>
      </c>
      <c r="CZ114" s="305">
        <v>1145</v>
      </c>
      <c r="DA114" s="305">
        <v>1149</v>
      </c>
      <c r="DB114" s="305">
        <v>1126</v>
      </c>
      <c r="DC114" s="305">
        <v>1124</v>
      </c>
      <c r="DD114" s="305">
        <v>1107</v>
      </c>
      <c r="DE114" s="305">
        <v>1110</v>
      </c>
      <c r="DF114" s="305">
        <v>1117</v>
      </c>
      <c r="DG114" s="305">
        <v>1115</v>
      </c>
      <c r="DH114" s="201">
        <v>1089</v>
      </c>
      <c r="DI114" s="201">
        <v>1105</v>
      </c>
      <c r="DJ114" s="201">
        <v>1099</v>
      </c>
      <c r="DK114" s="201">
        <v>1082</v>
      </c>
      <c r="DL114" s="201">
        <v>1052</v>
      </c>
      <c r="DM114" s="201">
        <v>1054</v>
      </c>
      <c r="DN114" s="201">
        <v>936</v>
      </c>
      <c r="DO114" s="201">
        <v>929</v>
      </c>
      <c r="DP114" s="201">
        <v>935</v>
      </c>
      <c r="DQ114" s="201">
        <v>926</v>
      </c>
      <c r="DR114" s="201">
        <v>925</v>
      </c>
      <c r="DS114" s="201">
        <v>926</v>
      </c>
      <c r="DT114" s="305">
        <v>906</v>
      </c>
      <c r="DU114" s="305">
        <v>897</v>
      </c>
      <c r="DV114" s="305">
        <v>940</v>
      </c>
      <c r="DW114" s="305">
        <v>937</v>
      </c>
      <c r="DX114" s="305">
        <v>935</v>
      </c>
      <c r="DY114" s="305">
        <v>935</v>
      </c>
      <c r="DZ114" s="305">
        <v>916</v>
      </c>
      <c r="EA114" s="305">
        <v>886</v>
      </c>
      <c r="EB114" s="305">
        <v>889</v>
      </c>
      <c r="EC114" s="305">
        <v>904</v>
      </c>
      <c r="ED114" s="305">
        <v>917</v>
      </c>
      <c r="EE114" s="305">
        <v>914</v>
      </c>
      <c r="EF114" s="201">
        <v>880</v>
      </c>
      <c r="EG114" s="201">
        <v>867</v>
      </c>
      <c r="EH114" s="201">
        <v>875</v>
      </c>
      <c r="EI114" s="201">
        <v>849</v>
      </c>
      <c r="EJ114" s="201">
        <v>836</v>
      </c>
      <c r="EK114" s="201">
        <v>856</v>
      </c>
      <c r="EL114" s="201">
        <v>829</v>
      </c>
      <c r="EM114" s="201">
        <v>832</v>
      </c>
      <c r="EN114" s="201">
        <v>833</v>
      </c>
      <c r="EO114" s="201">
        <v>822</v>
      </c>
      <c r="EP114" s="201">
        <v>823</v>
      </c>
      <c r="EQ114" s="201">
        <v>803</v>
      </c>
      <c r="ER114" s="201">
        <v>779</v>
      </c>
      <c r="ES114" s="201">
        <v>788</v>
      </c>
      <c r="ET114" s="201">
        <v>817</v>
      </c>
      <c r="EU114" s="201">
        <v>824</v>
      </c>
      <c r="EV114" s="201">
        <v>779</v>
      </c>
      <c r="EW114" s="201">
        <v>795</v>
      </c>
      <c r="EX114" s="315">
        <v>16</v>
      </c>
      <c r="EY114" s="316">
        <v>102.053915275995</v>
      </c>
      <c r="EZ114" s="315">
        <v>-8</v>
      </c>
      <c r="FA114" s="316">
        <v>99.003735990037399</v>
      </c>
    </row>
    <row r="115" spans="1:157" ht="15" outlineLevel="2">
      <c r="A115" s="335">
        <v>364</v>
      </c>
      <c r="B115" s="336" t="s">
        <v>538</v>
      </c>
      <c r="C115" s="335" t="s">
        <v>599</v>
      </c>
      <c r="D115" s="305">
        <v>2629</v>
      </c>
      <c r="E115" s="305">
        <v>2596</v>
      </c>
      <c r="F115" s="305">
        <v>2587</v>
      </c>
      <c r="G115" s="305">
        <v>2685</v>
      </c>
      <c r="H115" s="305">
        <v>2707</v>
      </c>
      <c r="I115" s="305">
        <v>2789</v>
      </c>
      <c r="J115" s="305">
        <v>2810</v>
      </c>
      <c r="K115" s="305">
        <v>2780</v>
      </c>
      <c r="L115" s="305">
        <v>2848</v>
      </c>
      <c r="M115" s="305">
        <v>2866</v>
      </c>
      <c r="N115" s="305">
        <v>2874</v>
      </c>
      <c r="O115" s="305">
        <v>2895</v>
      </c>
      <c r="P115" s="305">
        <v>2810</v>
      </c>
      <c r="Q115" s="305">
        <v>1285</v>
      </c>
      <c r="R115" s="305">
        <v>2726</v>
      </c>
      <c r="S115" s="305">
        <v>2790</v>
      </c>
      <c r="T115" s="305">
        <v>2707</v>
      </c>
      <c r="U115" s="305">
        <v>3038</v>
      </c>
      <c r="V115" s="305">
        <v>2983</v>
      </c>
      <c r="W115" s="305">
        <v>2986</v>
      </c>
      <c r="X115" s="305">
        <v>2988</v>
      </c>
      <c r="Y115" s="305">
        <v>2978</v>
      </c>
      <c r="Z115" s="305">
        <v>3004</v>
      </c>
      <c r="AA115" s="305">
        <v>2945</v>
      </c>
      <c r="AB115" s="305">
        <v>2864</v>
      </c>
      <c r="AC115" s="305">
        <v>2816</v>
      </c>
      <c r="AD115" s="305">
        <v>2848</v>
      </c>
      <c r="AE115" s="305">
        <v>2916</v>
      </c>
      <c r="AF115" s="305">
        <v>2936</v>
      </c>
      <c r="AG115" s="305">
        <v>2896</v>
      </c>
      <c r="AH115" s="305">
        <v>3288</v>
      </c>
      <c r="AI115" s="305">
        <v>3231</v>
      </c>
      <c r="AJ115" s="305">
        <v>3214</v>
      </c>
      <c r="AK115" s="305">
        <v>3207</v>
      </c>
      <c r="AL115" s="305">
        <v>3098</v>
      </c>
      <c r="AM115" s="305">
        <v>3084</v>
      </c>
      <c r="AN115" s="305">
        <v>3030</v>
      </c>
      <c r="AO115" s="305">
        <v>2885</v>
      </c>
      <c r="AP115" s="305">
        <v>2902</v>
      </c>
      <c r="AQ115" s="305">
        <v>3017</v>
      </c>
      <c r="AR115" s="305">
        <v>3033</v>
      </c>
      <c r="AS115" s="305">
        <v>3078</v>
      </c>
      <c r="AT115" s="305">
        <v>3160</v>
      </c>
      <c r="AU115" s="305">
        <v>3157</v>
      </c>
      <c r="AV115" s="305">
        <v>3174</v>
      </c>
      <c r="AW115" s="305">
        <v>3211</v>
      </c>
      <c r="AX115" s="305">
        <v>3227</v>
      </c>
      <c r="AY115" s="305">
        <v>3290</v>
      </c>
      <c r="AZ115" s="305">
        <v>3285</v>
      </c>
      <c r="BA115" s="305">
        <v>3196</v>
      </c>
      <c r="BB115" s="305">
        <v>3165</v>
      </c>
      <c r="BC115" s="305">
        <v>3121</v>
      </c>
      <c r="BD115" s="305">
        <v>3097</v>
      </c>
      <c r="BE115" s="305">
        <v>3182</v>
      </c>
      <c r="BF115" s="305">
        <v>3234</v>
      </c>
      <c r="BG115" s="305">
        <v>3236</v>
      </c>
      <c r="BH115" s="305">
        <v>3262</v>
      </c>
      <c r="BI115" s="305">
        <v>3252</v>
      </c>
      <c r="BJ115" s="305">
        <v>3216</v>
      </c>
      <c r="BK115" s="305">
        <v>3277</v>
      </c>
      <c r="BL115" s="201">
        <v>3320</v>
      </c>
      <c r="BM115" s="201">
        <v>3281</v>
      </c>
      <c r="BN115" s="201">
        <v>3296</v>
      </c>
      <c r="BO115" s="201">
        <v>3314</v>
      </c>
      <c r="BP115" s="201">
        <v>3326</v>
      </c>
      <c r="BQ115" s="201">
        <v>3348</v>
      </c>
      <c r="BR115" s="201">
        <v>3336</v>
      </c>
      <c r="BS115" s="201">
        <v>3309</v>
      </c>
      <c r="BT115" s="201">
        <v>3321</v>
      </c>
      <c r="BU115" s="201">
        <v>3323</v>
      </c>
      <c r="BV115" s="201">
        <v>3360</v>
      </c>
      <c r="BW115" s="201">
        <v>3413</v>
      </c>
      <c r="BX115" s="305">
        <v>3353</v>
      </c>
      <c r="BY115" s="305">
        <v>3331</v>
      </c>
      <c r="BZ115" s="305">
        <v>3323</v>
      </c>
      <c r="CA115" s="305">
        <v>3310</v>
      </c>
      <c r="CB115" s="305">
        <v>3280</v>
      </c>
      <c r="CC115" s="305">
        <v>3308</v>
      </c>
      <c r="CD115" s="305">
        <v>3369</v>
      </c>
      <c r="CE115" s="305">
        <v>3397</v>
      </c>
      <c r="CF115" s="305">
        <v>3330</v>
      </c>
      <c r="CG115" s="305">
        <v>3351</v>
      </c>
      <c r="CH115" s="305">
        <v>3393</v>
      </c>
      <c r="CI115" s="305">
        <v>3412</v>
      </c>
      <c r="CJ115" s="201">
        <v>3321</v>
      </c>
      <c r="CK115" s="201">
        <v>3210</v>
      </c>
      <c r="CL115" s="201">
        <v>3224</v>
      </c>
      <c r="CM115" s="201">
        <v>3230</v>
      </c>
      <c r="CN115" s="201">
        <v>3235</v>
      </c>
      <c r="CO115" s="201">
        <v>3229</v>
      </c>
      <c r="CP115" s="201">
        <v>3261</v>
      </c>
      <c r="CQ115" s="201">
        <v>3335</v>
      </c>
      <c r="CR115" s="201">
        <v>3323</v>
      </c>
      <c r="CS115" s="201">
        <v>3310</v>
      </c>
      <c r="CT115" s="201">
        <v>3412</v>
      </c>
      <c r="CU115" s="201">
        <v>3449</v>
      </c>
      <c r="CV115" s="305">
        <v>3499</v>
      </c>
      <c r="CW115" s="305">
        <v>3573</v>
      </c>
      <c r="CX115" s="305">
        <v>3617</v>
      </c>
      <c r="CY115" s="305">
        <v>3631</v>
      </c>
      <c r="CZ115" s="305">
        <v>3706</v>
      </c>
      <c r="DA115" s="305">
        <v>3729</v>
      </c>
      <c r="DB115" s="305">
        <v>3699</v>
      </c>
      <c r="DC115" s="305">
        <v>3706</v>
      </c>
      <c r="DD115" s="305">
        <v>3745</v>
      </c>
      <c r="DE115" s="305">
        <v>3758</v>
      </c>
      <c r="DF115" s="305">
        <v>3789</v>
      </c>
      <c r="DG115" s="305">
        <v>3822</v>
      </c>
      <c r="DH115" s="201">
        <v>3801</v>
      </c>
      <c r="DI115" s="201">
        <v>3798</v>
      </c>
      <c r="DJ115" s="201">
        <v>3778</v>
      </c>
      <c r="DK115" s="201">
        <v>3776</v>
      </c>
      <c r="DL115" s="201">
        <v>3812</v>
      </c>
      <c r="DM115" s="201">
        <v>3888</v>
      </c>
      <c r="DN115" s="201">
        <v>3620</v>
      </c>
      <c r="DO115" s="201">
        <v>3620</v>
      </c>
      <c r="DP115" s="201">
        <v>3635</v>
      </c>
      <c r="DQ115" s="201">
        <v>3611</v>
      </c>
      <c r="DR115" s="201">
        <v>3639</v>
      </c>
      <c r="DS115" s="201">
        <v>3632</v>
      </c>
      <c r="DT115" s="305">
        <v>3597</v>
      </c>
      <c r="DU115" s="305">
        <v>3607</v>
      </c>
      <c r="DV115" s="305">
        <v>3680</v>
      </c>
      <c r="DW115" s="305">
        <v>3634</v>
      </c>
      <c r="DX115" s="305">
        <v>3706</v>
      </c>
      <c r="DY115" s="305">
        <v>3727</v>
      </c>
      <c r="DZ115" s="305">
        <v>3701</v>
      </c>
      <c r="EA115" s="305">
        <v>3693</v>
      </c>
      <c r="EB115" s="305">
        <v>3672</v>
      </c>
      <c r="EC115" s="305">
        <v>3648</v>
      </c>
      <c r="ED115" s="305">
        <v>3675</v>
      </c>
      <c r="EE115" s="305">
        <v>3667</v>
      </c>
      <c r="EF115" s="201">
        <v>3621</v>
      </c>
      <c r="EG115" s="201">
        <v>3610</v>
      </c>
      <c r="EH115" s="201">
        <v>3600</v>
      </c>
      <c r="EI115" s="201">
        <v>3675</v>
      </c>
      <c r="EJ115" s="201">
        <v>3707</v>
      </c>
      <c r="EK115" s="201">
        <v>3710</v>
      </c>
      <c r="EL115" s="201">
        <v>3693</v>
      </c>
      <c r="EM115" s="201">
        <v>3695</v>
      </c>
      <c r="EN115" s="201">
        <v>3704</v>
      </c>
      <c r="EO115" s="201">
        <v>3790</v>
      </c>
      <c r="EP115" s="201">
        <v>3781</v>
      </c>
      <c r="EQ115" s="201">
        <v>3757</v>
      </c>
      <c r="ER115" s="201">
        <v>3705</v>
      </c>
      <c r="ES115" s="201">
        <v>3717</v>
      </c>
      <c r="ET115" s="201">
        <v>3710</v>
      </c>
      <c r="EU115" s="201">
        <v>3698</v>
      </c>
      <c r="EV115" s="201">
        <v>3743</v>
      </c>
      <c r="EW115" s="201">
        <v>3764</v>
      </c>
      <c r="EX115" s="315">
        <v>21</v>
      </c>
      <c r="EY115" s="316">
        <v>100.561047288271</v>
      </c>
      <c r="EZ115" s="315">
        <v>7</v>
      </c>
      <c r="FA115" s="316">
        <v>100.18631887143999</v>
      </c>
    </row>
    <row r="116" spans="1:157" ht="15" outlineLevel="2">
      <c r="A116" s="335">
        <v>368</v>
      </c>
      <c r="B116" s="336" t="s">
        <v>538</v>
      </c>
      <c r="C116" s="335" t="s">
        <v>600</v>
      </c>
      <c r="D116" s="305">
        <v>4035</v>
      </c>
      <c r="E116" s="305">
        <v>4051</v>
      </c>
      <c r="F116" s="305">
        <v>4071</v>
      </c>
      <c r="G116" s="305">
        <v>4143</v>
      </c>
      <c r="H116" s="305">
        <v>4209</v>
      </c>
      <c r="I116" s="305">
        <v>4172</v>
      </c>
      <c r="J116" s="305">
        <v>4125</v>
      </c>
      <c r="K116" s="305">
        <v>4173</v>
      </c>
      <c r="L116" s="305">
        <v>4106</v>
      </c>
      <c r="M116" s="305">
        <v>4054</v>
      </c>
      <c r="N116" s="305">
        <v>4175</v>
      </c>
      <c r="O116" s="305">
        <v>4175</v>
      </c>
      <c r="P116" s="305">
        <v>4079</v>
      </c>
      <c r="Q116" s="305">
        <v>2940</v>
      </c>
      <c r="R116" s="305">
        <v>3834</v>
      </c>
      <c r="S116" s="305">
        <v>3781</v>
      </c>
      <c r="T116" s="305">
        <v>4209</v>
      </c>
      <c r="U116" s="305">
        <v>3873</v>
      </c>
      <c r="V116" s="305">
        <v>3837</v>
      </c>
      <c r="W116" s="305">
        <v>3897</v>
      </c>
      <c r="X116" s="305">
        <v>3860</v>
      </c>
      <c r="Y116" s="305">
        <v>3866</v>
      </c>
      <c r="Z116" s="305">
        <v>3867</v>
      </c>
      <c r="AA116" s="305">
        <v>3760</v>
      </c>
      <c r="AB116" s="305">
        <v>3610</v>
      </c>
      <c r="AC116" s="305">
        <v>3563</v>
      </c>
      <c r="AD116" s="305">
        <v>3617</v>
      </c>
      <c r="AE116" s="305">
        <v>3646</v>
      </c>
      <c r="AF116" s="305">
        <v>3636</v>
      </c>
      <c r="AG116" s="305">
        <v>3718</v>
      </c>
      <c r="AH116" s="305">
        <v>3783</v>
      </c>
      <c r="AI116" s="305">
        <v>3805</v>
      </c>
      <c r="AJ116" s="305">
        <v>3890</v>
      </c>
      <c r="AK116" s="305">
        <v>3885</v>
      </c>
      <c r="AL116" s="305">
        <v>3766</v>
      </c>
      <c r="AM116" s="305">
        <v>3750</v>
      </c>
      <c r="AN116" s="305">
        <v>3542</v>
      </c>
      <c r="AO116" s="305">
        <v>3434</v>
      </c>
      <c r="AP116" s="305">
        <v>3431</v>
      </c>
      <c r="AQ116" s="305">
        <v>3526</v>
      </c>
      <c r="AR116" s="305">
        <v>3554</v>
      </c>
      <c r="AS116" s="305">
        <v>3756</v>
      </c>
      <c r="AT116" s="305">
        <v>3717</v>
      </c>
      <c r="AU116" s="305">
        <v>3746</v>
      </c>
      <c r="AV116" s="305">
        <v>3847</v>
      </c>
      <c r="AW116" s="305">
        <v>3898</v>
      </c>
      <c r="AX116" s="305">
        <v>3890</v>
      </c>
      <c r="AY116" s="305">
        <v>3834</v>
      </c>
      <c r="AZ116" s="305">
        <v>3761</v>
      </c>
      <c r="BA116" s="305">
        <v>3764</v>
      </c>
      <c r="BB116" s="305">
        <v>3820</v>
      </c>
      <c r="BC116" s="305">
        <v>3816</v>
      </c>
      <c r="BD116" s="305">
        <v>3794</v>
      </c>
      <c r="BE116" s="305">
        <v>3774</v>
      </c>
      <c r="BF116" s="305">
        <v>3739</v>
      </c>
      <c r="BG116" s="305">
        <v>3921</v>
      </c>
      <c r="BH116" s="305">
        <v>3696</v>
      </c>
      <c r="BI116" s="305">
        <v>3712</v>
      </c>
      <c r="BJ116" s="305">
        <v>3716</v>
      </c>
      <c r="BK116" s="305">
        <v>3677</v>
      </c>
      <c r="BL116" s="201">
        <v>3607</v>
      </c>
      <c r="BM116" s="201">
        <v>3575</v>
      </c>
      <c r="BN116" s="201">
        <v>3601</v>
      </c>
      <c r="BO116" s="201">
        <v>3649</v>
      </c>
      <c r="BP116" s="201">
        <v>3628</v>
      </c>
      <c r="BQ116" s="201">
        <v>3667</v>
      </c>
      <c r="BR116" s="201">
        <v>3675</v>
      </c>
      <c r="BS116" s="201">
        <v>3748</v>
      </c>
      <c r="BT116" s="201">
        <v>3755</v>
      </c>
      <c r="BU116" s="201">
        <v>3728</v>
      </c>
      <c r="BV116" s="201">
        <v>3746</v>
      </c>
      <c r="BW116" s="201">
        <v>3707</v>
      </c>
      <c r="BX116" s="305">
        <v>3692</v>
      </c>
      <c r="BY116" s="305">
        <v>3698</v>
      </c>
      <c r="BZ116" s="305">
        <v>3616</v>
      </c>
      <c r="CA116" s="305">
        <v>3636</v>
      </c>
      <c r="CB116" s="305">
        <v>3637</v>
      </c>
      <c r="CC116" s="305">
        <v>3617</v>
      </c>
      <c r="CD116" s="305">
        <v>3627</v>
      </c>
      <c r="CE116" s="305">
        <v>3627</v>
      </c>
      <c r="CF116" s="305">
        <v>3588</v>
      </c>
      <c r="CG116" s="305">
        <v>3621</v>
      </c>
      <c r="CH116" s="305">
        <v>3628</v>
      </c>
      <c r="CI116" s="305">
        <v>3631</v>
      </c>
      <c r="CJ116" s="201">
        <v>3567</v>
      </c>
      <c r="CK116" s="201">
        <v>3516</v>
      </c>
      <c r="CL116" s="201">
        <v>3563</v>
      </c>
      <c r="CM116" s="201">
        <v>3619</v>
      </c>
      <c r="CN116" s="201">
        <v>3542</v>
      </c>
      <c r="CO116" s="201">
        <v>3569</v>
      </c>
      <c r="CP116" s="201">
        <v>3593</v>
      </c>
      <c r="CQ116" s="201">
        <v>3695</v>
      </c>
      <c r="CR116" s="201">
        <v>3716</v>
      </c>
      <c r="CS116" s="201">
        <v>3791</v>
      </c>
      <c r="CT116" s="201">
        <v>3869</v>
      </c>
      <c r="CU116" s="201">
        <v>3885</v>
      </c>
      <c r="CV116" s="305">
        <v>3893</v>
      </c>
      <c r="CW116" s="305">
        <v>3869</v>
      </c>
      <c r="CX116" s="305">
        <v>3902</v>
      </c>
      <c r="CY116" s="305">
        <v>3875</v>
      </c>
      <c r="CZ116" s="305">
        <v>3899</v>
      </c>
      <c r="DA116" s="305">
        <v>3884</v>
      </c>
      <c r="DB116" s="305">
        <v>3814</v>
      </c>
      <c r="DC116" s="305">
        <v>3812</v>
      </c>
      <c r="DD116" s="305">
        <v>3692</v>
      </c>
      <c r="DE116" s="305">
        <v>3743</v>
      </c>
      <c r="DF116" s="305">
        <v>3766</v>
      </c>
      <c r="DG116" s="305">
        <v>3757</v>
      </c>
      <c r="DH116" s="201">
        <v>3760</v>
      </c>
      <c r="DI116" s="201">
        <v>3752</v>
      </c>
      <c r="DJ116" s="201">
        <v>3802</v>
      </c>
      <c r="DK116" s="201">
        <v>3803</v>
      </c>
      <c r="DL116" s="201">
        <v>3775</v>
      </c>
      <c r="DM116" s="201">
        <v>3785</v>
      </c>
      <c r="DN116" s="201">
        <v>3525</v>
      </c>
      <c r="DO116" s="201">
        <v>3551</v>
      </c>
      <c r="DP116" s="201">
        <v>3584</v>
      </c>
      <c r="DQ116" s="201">
        <v>3517</v>
      </c>
      <c r="DR116" s="201">
        <v>3560</v>
      </c>
      <c r="DS116" s="201">
        <v>3566</v>
      </c>
      <c r="DT116" s="305">
        <v>3535</v>
      </c>
      <c r="DU116" s="305">
        <v>3491</v>
      </c>
      <c r="DV116" s="305">
        <v>3626</v>
      </c>
      <c r="DW116" s="305">
        <v>3591</v>
      </c>
      <c r="DX116" s="305">
        <v>3543</v>
      </c>
      <c r="DY116" s="305">
        <v>3594</v>
      </c>
      <c r="DZ116" s="305">
        <v>3594</v>
      </c>
      <c r="EA116" s="305">
        <v>3553</v>
      </c>
      <c r="EB116" s="305">
        <v>3526</v>
      </c>
      <c r="EC116" s="305">
        <v>3529</v>
      </c>
      <c r="ED116" s="305">
        <v>3577</v>
      </c>
      <c r="EE116" s="305">
        <v>3522</v>
      </c>
      <c r="EF116" s="201">
        <v>3445</v>
      </c>
      <c r="EG116" s="201">
        <v>3436</v>
      </c>
      <c r="EH116" s="201">
        <v>3425</v>
      </c>
      <c r="EI116" s="201">
        <v>3422</v>
      </c>
      <c r="EJ116" s="201">
        <v>3471</v>
      </c>
      <c r="EK116" s="201">
        <v>3460</v>
      </c>
      <c r="EL116" s="201">
        <v>3454</v>
      </c>
      <c r="EM116" s="201">
        <v>3453</v>
      </c>
      <c r="EN116" s="201">
        <v>3456</v>
      </c>
      <c r="EO116" s="201">
        <v>3443</v>
      </c>
      <c r="EP116" s="201">
        <v>3410</v>
      </c>
      <c r="EQ116" s="201">
        <v>3393</v>
      </c>
      <c r="ER116" s="201">
        <v>3318</v>
      </c>
      <c r="ES116" s="201">
        <v>3315</v>
      </c>
      <c r="ET116" s="201">
        <v>3363</v>
      </c>
      <c r="EU116" s="201">
        <v>3389</v>
      </c>
      <c r="EV116" s="201">
        <v>3382</v>
      </c>
      <c r="EW116" s="201">
        <v>3369</v>
      </c>
      <c r="EX116" s="315">
        <v>-13</v>
      </c>
      <c r="EY116" s="316">
        <v>99.615612063867502</v>
      </c>
      <c r="EZ116" s="315">
        <v>-24</v>
      </c>
      <c r="FA116" s="316">
        <v>99.292661361626898</v>
      </c>
    </row>
    <row r="117" spans="1:157" ht="15" outlineLevel="2">
      <c r="A117" s="335">
        <v>390</v>
      </c>
      <c r="B117" s="336" t="s">
        <v>538</v>
      </c>
      <c r="C117" s="335" t="s">
        <v>423</v>
      </c>
      <c r="D117" s="305">
        <v>2831</v>
      </c>
      <c r="E117" s="305">
        <v>2821</v>
      </c>
      <c r="F117" s="305">
        <v>2850</v>
      </c>
      <c r="G117" s="305">
        <v>2901</v>
      </c>
      <c r="H117" s="305">
        <v>2922</v>
      </c>
      <c r="I117" s="305">
        <v>2982</v>
      </c>
      <c r="J117" s="305">
        <v>3127</v>
      </c>
      <c r="K117" s="305">
        <v>3066</v>
      </c>
      <c r="L117" s="305">
        <v>2990</v>
      </c>
      <c r="M117" s="305">
        <v>2998</v>
      </c>
      <c r="N117" s="305">
        <v>3015</v>
      </c>
      <c r="O117" s="305">
        <v>2996</v>
      </c>
      <c r="P117" s="305">
        <v>2932</v>
      </c>
      <c r="Q117" s="305">
        <v>1295</v>
      </c>
      <c r="R117" s="305">
        <v>2602</v>
      </c>
      <c r="S117" s="305">
        <v>2645</v>
      </c>
      <c r="T117" s="305">
        <v>2922</v>
      </c>
      <c r="U117" s="305">
        <v>2756</v>
      </c>
      <c r="V117" s="305">
        <v>2723</v>
      </c>
      <c r="W117" s="305">
        <v>2790</v>
      </c>
      <c r="X117" s="305">
        <v>2741</v>
      </c>
      <c r="Y117" s="305">
        <v>2790</v>
      </c>
      <c r="Z117" s="305">
        <v>2832</v>
      </c>
      <c r="AA117" s="305">
        <v>2703</v>
      </c>
      <c r="AB117" s="305">
        <v>2648</v>
      </c>
      <c r="AC117" s="305">
        <v>2659</v>
      </c>
      <c r="AD117" s="305">
        <v>2712</v>
      </c>
      <c r="AE117" s="305">
        <v>2651</v>
      </c>
      <c r="AF117" s="305">
        <v>2626</v>
      </c>
      <c r="AG117" s="305">
        <v>2649</v>
      </c>
      <c r="AH117" s="305">
        <v>2778</v>
      </c>
      <c r="AI117" s="305">
        <v>2887</v>
      </c>
      <c r="AJ117" s="305">
        <v>2926</v>
      </c>
      <c r="AK117" s="305">
        <v>2929</v>
      </c>
      <c r="AL117" s="305">
        <v>2887</v>
      </c>
      <c r="AM117" s="305">
        <v>2940</v>
      </c>
      <c r="AN117" s="305">
        <v>2897</v>
      </c>
      <c r="AO117" s="305">
        <v>2852</v>
      </c>
      <c r="AP117" s="305">
        <v>2926</v>
      </c>
      <c r="AQ117" s="305">
        <v>2954</v>
      </c>
      <c r="AR117" s="305">
        <v>2961</v>
      </c>
      <c r="AS117" s="305">
        <v>3073</v>
      </c>
      <c r="AT117" s="305">
        <v>3151</v>
      </c>
      <c r="AU117" s="305">
        <v>3127</v>
      </c>
      <c r="AV117" s="305">
        <v>3169</v>
      </c>
      <c r="AW117" s="305">
        <v>3248</v>
      </c>
      <c r="AX117" s="305">
        <v>3274</v>
      </c>
      <c r="AY117" s="305">
        <v>3309</v>
      </c>
      <c r="AZ117" s="305">
        <v>3215</v>
      </c>
      <c r="BA117" s="305">
        <v>3234</v>
      </c>
      <c r="BB117" s="305">
        <v>3276</v>
      </c>
      <c r="BC117" s="305">
        <v>3209</v>
      </c>
      <c r="BD117" s="305">
        <v>3142</v>
      </c>
      <c r="BE117" s="305">
        <v>3284</v>
      </c>
      <c r="BF117" s="305">
        <v>3305</v>
      </c>
      <c r="BG117" s="305">
        <v>3348</v>
      </c>
      <c r="BH117" s="305">
        <v>3359</v>
      </c>
      <c r="BI117" s="305">
        <v>3306</v>
      </c>
      <c r="BJ117" s="305">
        <v>3278</v>
      </c>
      <c r="BK117" s="305">
        <v>3308</v>
      </c>
      <c r="BL117" s="201">
        <v>3319</v>
      </c>
      <c r="BM117" s="201">
        <v>3332</v>
      </c>
      <c r="BN117" s="201">
        <v>3440</v>
      </c>
      <c r="BO117" s="201">
        <v>3490</v>
      </c>
      <c r="BP117" s="201">
        <v>3429</v>
      </c>
      <c r="BQ117" s="201">
        <v>3397</v>
      </c>
      <c r="BR117" s="201">
        <v>3407</v>
      </c>
      <c r="BS117" s="201">
        <v>3458</v>
      </c>
      <c r="BT117" s="201">
        <v>3460</v>
      </c>
      <c r="BU117" s="201">
        <v>3509</v>
      </c>
      <c r="BV117" s="201">
        <v>3472</v>
      </c>
      <c r="BW117" s="201">
        <v>3399</v>
      </c>
      <c r="BX117" s="305">
        <v>3288</v>
      </c>
      <c r="BY117" s="305">
        <v>3172</v>
      </c>
      <c r="BZ117" s="305">
        <v>3219</v>
      </c>
      <c r="CA117" s="305">
        <v>3292</v>
      </c>
      <c r="CB117" s="305">
        <v>3298</v>
      </c>
      <c r="CC117" s="305">
        <v>3346</v>
      </c>
      <c r="CD117" s="305">
        <v>3342</v>
      </c>
      <c r="CE117" s="305">
        <v>3375</v>
      </c>
      <c r="CF117" s="305">
        <v>3323</v>
      </c>
      <c r="CG117" s="305">
        <v>3371</v>
      </c>
      <c r="CH117" s="305">
        <v>3415</v>
      </c>
      <c r="CI117" s="305">
        <v>3447</v>
      </c>
      <c r="CJ117" s="201">
        <v>3324</v>
      </c>
      <c r="CK117" s="201">
        <v>3279</v>
      </c>
      <c r="CL117" s="201">
        <v>3321</v>
      </c>
      <c r="CM117" s="201">
        <v>3313</v>
      </c>
      <c r="CN117" s="201">
        <v>3247</v>
      </c>
      <c r="CO117" s="201">
        <v>3251</v>
      </c>
      <c r="CP117" s="201">
        <v>3331</v>
      </c>
      <c r="CQ117" s="201">
        <v>3435</v>
      </c>
      <c r="CR117" s="201">
        <v>3421</v>
      </c>
      <c r="CS117" s="201">
        <v>3467</v>
      </c>
      <c r="CT117" s="201">
        <v>3509</v>
      </c>
      <c r="CU117" s="201">
        <v>3510</v>
      </c>
      <c r="CV117" s="305">
        <v>3476</v>
      </c>
      <c r="CW117" s="305">
        <v>3492</v>
      </c>
      <c r="CX117" s="305">
        <v>3594</v>
      </c>
      <c r="CY117" s="305">
        <v>3608</v>
      </c>
      <c r="CZ117" s="305">
        <v>3633</v>
      </c>
      <c r="DA117" s="305">
        <v>3634</v>
      </c>
      <c r="DB117" s="305">
        <v>3592</v>
      </c>
      <c r="DC117" s="305">
        <v>3590</v>
      </c>
      <c r="DD117" s="305">
        <v>3585</v>
      </c>
      <c r="DE117" s="305">
        <v>3604</v>
      </c>
      <c r="DF117" s="305">
        <v>3602</v>
      </c>
      <c r="DG117" s="305">
        <v>3614</v>
      </c>
      <c r="DH117" s="201">
        <v>3605</v>
      </c>
      <c r="DI117" s="201">
        <v>3624</v>
      </c>
      <c r="DJ117" s="201">
        <v>3619</v>
      </c>
      <c r="DK117" s="201">
        <v>3650</v>
      </c>
      <c r="DL117" s="201">
        <v>3623</v>
      </c>
      <c r="DM117" s="201">
        <v>3626</v>
      </c>
      <c r="DN117" s="201">
        <v>3349</v>
      </c>
      <c r="DO117" s="201">
        <v>3372</v>
      </c>
      <c r="DP117" s="201">
        <v>3382</v>
      </c>
      <c r="DQ117" s="201">
        <v>3360</v>
      </c>
      <c r="DR117" s="201">
        <v>3353</v>
      </c>
      <c r="DS117" s="201">
        <v>3324</v>
      </c>
      <c r="DT117" s="305">
        <v>3252</v>
      </c>
      <c r="DU117" s="305">
        <v>3241</v>
      </c>
      <c r="DV117" s="305">
        <v>3275</v>
      </c>
      <c r="DW117" s="305">
        <v>3282</v>
      </c>
      <c r="DX117" s="305">
        <v>3275</v>
      </c>
      <c r="DY117" s="305">
        <v>3300</v>
      </c>
      <c r="DZ117" s="305">
        <v>3246</v>
      </c>
      <c r="EA117" s="305">
        <v>3259</v>
      </c>
      <c r="EB117" s="305">
        <v>3255</v>
      </c>
      <c r="EC117" s="305">
        <v>3220</v>
      </c>
      <c r="ED117" s="305">
        <v>3240</v>
      </c>
      <c r="EE117" s="305">
        <v>3212</v>
      </c>
      <c r="EF117" s="201">
        <v>3096</v>
      </c>
      <c r="EG117" s="201">
        <v>3093</v>
      </c>
      <c r="EH117" s="201">
        <v>3112</v>
      </c>
      <c r="EI117" s="201">
        <v>3104</v>
      </c>
      <c r="EJ117" s="201">
        <v>3061</v>
      </c>
      <c r="EK117" s="201">
        <v>3110</v>
      </c>
      <c r="EL117" s="201">
        <v>3100</v>
      </c>
      <c r="EM117" s="201">
        <v>3134</v>
      </c>
      <c r="EN117" s="201">
        <v>3214</v>
      </c>
      <c r="EO117" s="201">
        <v>3208</v>
      </c>
      <c r="EP117" s="201">
        <v>3216</v>
      </c>
      <c r="EQ117" s="201">
        <v>3164</v>
      </c>
      <c r="ER117" s="201">
        <v>3095</v>
      </c>
      <c r="ES117" s="201">
        <v>3099</v>
      </c>
      <c r="ET117" s="201">
        <v>3102</v>
      </c>
      <c r="EU117" s="201">
        <v>3124</v>
      </c>
      <c r="EV117" s="201">
        <v>3118</v>
      </c>
      <c r="EW117" s="201">
        <v>3123</v>
      </c>
      <c r="EX117" s="315">
        <v>5</v>
      </c>
      <c r="EY117" s="316">
        <v>100.160359204618</v>
      </c>
      <c r="EZ117" s="315">
        <v>-41</v>
      </c>
      <c r="FA117" s="316">
        <v>98.704171934260401</v>
      </c>
    </row>
    <row r="118" spans="1:157" ht="15" outlineLevel="2">
      <c r="A118" s="335">
        <v>467</v>
      </c>
      <c r="B118" s="336" t="s">
        <v>538</v>
      </c>
      <c r="C118" s="335" t="s">
        <v>428</v>
      </c>
      <c r="D118" s="305">
        <v>907</v>
      </c>
      <c r="E118" s="305">
        <v>931</v>
      </c>
      <c r="F118" s="305">
        <v>960</v>
      </c>
      <c r="G118" s="305">
        <v>978</v>
      </c>
      <c r="H118" s="305">
        <v>977</v>
      </c>
      <c r="I118" s="305">
        <v>983</v>
      </c>
      <c r="J118" s="305">
        <v>957</v>
      </c>
      <c r="K118" s="305">
        <v>939</v>
      </c>
      <c r="L118" s="305">
        <v>939</v>
      </c>
      <c r="M118" s="305">
        <v>955</v>
      </c>
      <c r="N118" s="305">
        <v>965</v>
      </c>
      <c r="O118" s="305">
        <v>950</v>
      </c>
      <c r="P118" s="305">
        <v>857</v>
      </c>
      <c r="Q118" s="305">
        <v>890</v>
      </c>
      <c r="R118" s="305">
        <v>987</v>
      </c>
      <c r="S118" s="305">
        <v>972</v>
      </c>
      <c r="T118" s="305">
        <v>977</v>
      </c>
      <c r="U118" s="305">
        <v>964</v>
      </c>
      <c r="V118" s="305">
        <v>970</v>
      </c>
      <c r="W118" s="305">
        <v>972</v>
      </c>
      <c r="X118" s="305">
        <v>979</v>
      </c>
      <c r="Y118" s="305">
        <v>1008</v>
      </c>
      <c r="Z118" s="305">
        <v>981</v>
      </c>
      <c r="AA118" s="305">
        <v>952</v>
      </c>
      <c r="AB118" s="305">
        <v>910</v>
      </c>
      <c r="AC118" s="305">
        <v>910</v>
      </c>
      <c r="AD118" s="305">
        <v>922</v>
      </c>
      <c r="AE118" s="305">
        <v>937</v>
      </c>
      <c r="AF118" s="305">
        <v>914</v>
      </c>
      <c r="AG118" s="305">
        <v>915</v>
      </c>
      <c r="AH118" s="305">
        <v>941</v>
      </c>
      <c r="AI118" s="305">
        <v>958</v>
      </c>
      <c r="AJ118" s="305">
        <v>982</v>
      </c>
      <c r="AK118" s="305">
        <v>958</v>
      </c>
      <c r="AL118" s="305">
        <v>924</v>
      </c>
      <c r="AM118" s="305">
        <v>966</v>
      </c>
      <c r="AN118" s="305">
        <v>1038</v>
      </c>
      <c r="AO118" s="305">
        <v>972</v>
      </c>
      <c r="AP118" s="305">
        <v>985</v>
      </c>
      <c r="AQ118" s="305">
        <v>974</v>
      </c>
      <c r="AR118" s="305">
        <v>997</v>
      </c>
      <c r="AS118" s="305">
        <v>1018</v>
      </c>
      <c r="AT118" s="305">
        <v>1045</v>
      </c>
      <c r="AU118" s="305">
        <v>1028</v>
      </c>
      <c r="AV118" s="305">
        <v>1022</v>
      </c>
      <c r="AW118" s="305">
        <v>1017</v>
      </c>
      <c r="AX118" s="305">
        <v>986</v>
      </c>
      <c r="AY118" s="305">
        <v>975</v>
      </c>
      <c r="AZ118" s="305">
        <v>954</v>
      </c>
      <c r="BA118" s="305">
        <v>974</v>
      </c>
      <c r="BB118" s="305">
        <v>964</v>
      </c>
      <c r="BC118" s="305">
        <v>921</v>
      </c>
      <c r="BD118" s="305">
        <v>934</v>
      </c>
      <c r="BE118" s="305">
        <v>918</v>
      </c>
      <c r="BF118" s="305">
        <v>913</v>
      </c>
      <c r="BG118" s="305">
        <v>893</v>
      </c>
      <c r="BH118" s="305">
        <v>882</v>
      </c>
      <c r="BI118" s="305">
        <v>849</v>
      </c>
      <c r="BJ118" s="305">
        <v>831</v>
      </c>
      <c r="BK118" s="305">
        <v>826</v>
      </c>
      <c r="BL118" s="201">
        <v>814</v>
      </c>
      <c r="BM118" s="201">
        <v>811</v>
      </c>
      <c r="BN118" s="201">
        <v>849</v>
      </c>
      <c r="BO118" s="201">
        <v>843</v>
      </c>
      <c r="BP118" s="201">
        <v>878</v>
      </c>
      <c r="BQ118" s="201">
        <v>857</v>
      </c>
      <c r="BR118" s="201">
        <v>848</v>
      </c>
      <c r="BS118" s="201">
        <v>852</v>
      </c>
      <c r="BT118" s="201">
        <v>851</v>
      </c>
      <c r="BU118" s="201">
        <v>831</v>
      </c>
      <c r="BV118" s="201">
        <v>846</v>
      </c>
      <c r="BW118" s="201">
        <v>841</v>
      </c>
      <c r="BX118" s="305">
        <v>819</v>
      </c>
      <c r="BY118" s="305">
        <v>811</v>
      </c>
      <c r="BZ118" s="305">
        <v>834</v>
      </c>
      <c r="CA118" s="305">
        <v>839</v>
      </c>
      <c r="CB118" s="305">
        <v>843</v>
      </c>
      <c r="CC118" s="305">
        <v>856</v>
      </c>
      <c r="CD118" s="305">
        <v>867</v>
      </c>
      <c r="CE118" s="305">
        <v>873</v>
      </c>
      <c r="CF118" s="305">
        <v>860</v>
      </c>
      <c r="CG118" s="305">
        <v>862</v>
      </c>
      <c r="CH118" s="305">
        <v>863</v>
      </c>
      <c r="CI118" s="305">
        <v>850</v>
      </c>
      <c r="CJ118" s="201">
        <v>816</v>
      </c>
      <c r="CK118" s="201">
        <v>778</v>
      </c>
      <c r="CL118" s="201">
        <v>798</v>
      </c>
      <c r="CM118" s="201">
        <v>787</v>
      </c>
      <c r="CN118" s="201">
        <v>762</v>
      </c>
      <c r="CO118" s="201">
        <v>765</v>
      </c>
      <c r="CP118" s="201">
        <v>773</v>
      </c>
      <c r="CQ118" s="201">
        <v>798</v>
      </c>
      <c r="CR118" s="201">
        <v>799</v>
      </c>
      <c r="CS118" s="201">
        <v>839</v>
      </c>
      <c r="CT118" s="201">
        <v>860</v>
      </c>
      <c r="CU118" s="201">
        <v>855</v>
      </c>
      <c r="CV118" s="305">
        <v>836</v>
      </c>
      <c r="CW118" s="305">
        <v>850</v>
      </c>
      <c r="CX118" s="305">
        <v>869</v>
      </c>
      <c r="CY118" s="305">
        <v>877</v>
      </c>
      <c r="CZ118" s="305">
        <v>881</v>
      </c>
      <c r="DA118" s="305">
        <v>883</v>
      </c>
      <c r="DB118" s="305">
        <v>874</v>
      </c>
      <c r="DC118" s="305">
        <v>882</v>
      </c>
      <c r="DD118" s="305">
        <v>884</v>
      </c>
      <c r="DE118" s="305">
        <v>897</v>
      </c>
      <c r="DF118" s="305">
        <v>906</v>
      </c>
      <c r="DG118" s="305">
        <v>939</v>
      </c>
      <c r="DH118" s="201">
        <v>928</v>
      </c>
      <c r="DI118" s="201">
        <v>969</v>
      </c>
      <c r="DJ118" s="201">
        <v>978</v>
      </c>
      <c r="DK118" s="201">
        <v>1007</v>
      </c>
      <c r="DL118" s="201">
        <v>1001</v>
      </c>
      <c r="DM118" s="201">
        <v>1008</v>
      </c>
      <c r="DN118" s="201">
        <v>938</v>
      </c>
      <c r="DO118" s="201">
        <v>936</v>
      </c>
      <c r="DP118" s="201">
        <v>918</v>
      </c>
      <c r="DQ118" s="201">
        <v>922</v>
      </c>
      <c r="DR118" s="201">
        <v>926</v>
      </c>
      <c r="DS118" s="201">
        <v>906</v>
      </c>
      <c r="DT118" s="305">
        <v>871</v>
      </c>
      <c r="DU118" s="305">
        <v>875</v>
      </c>
      <c r="DV118" s="305">
        <v>904</v>
      </c>
      <c r="DW118" s="305">
        <v>890</v>
      </c>
      <c r="DX118" s="305">
        <v>897</v>
      </c>
      <c r="DY118" s="305">
        <v>915</v>
      </c>
      <c r="DZ118" s="305">
        <v>902</v>
      </c>
      <c r="EA118" s="305">
        <v>892</v>
      </c>
      <c r="EB118" s="305">
        <v>911</v>
      </c>
      <c r="EC118" s="305">
        <v>908</v>
      </c>
      <c r="ED118" s="305">
        <v>905</v>
      </c>
      <c r="EE118" s="305">
        <v>902</v>
      </c>
      <c r="EF118" s="201">
        <v>878</v>
      </c>
      <c r="EG118" s="201">
        <v>865</v>
      </c>
      <c r="EH118" s="201">
        <v>860</v>
      </c>
      <c r="EI118" s="201">
        <v>863</v>
      </c>
      <c r="EJ118" s="201">
        <v>859</v>
      </c>
      <c r="EK118" s="201">
        <v>875</v>
      </c>
      <c r="EL118" s="201">
        <v>869</v>
      </c>
      <c r="EM118" s="201">
        <v>846</v>
      </c>
      <c r="EN118" s="201">
        <v>838</v>
      </c>
      <c r="EO118" s="201">
        <v>827</v>
      </c>
      <c r="EP118" s="201">
        <v>832</v>
      </c>
      <c r="EQ118" s="201">
        <v>814</v>
      </c>
      <c r="ER118" s="201">
        <v>793</v>
      </c>
      <c r="ES118" s="201">
        <v>800</v>
      </c>
      <c r="ET118" s="201">
        <v>821</v>
      </c>
      <c r="EU118" s="201">
        <v>827</v>
      </c>
      <c r="EV118" s="201">
        <v>823</v>
      </c>
      <c r="EW118" s="201">
        <v>832</v>
      </c>
      <c r="EX118" s="315">
        <v>9</v>
      </c>
      <c r="EY118" s="316">
        <v>101.093560145808</v>
      </c>
      <c r="EZ118" s="315">
        <v>18</v>
      </c>
      <c r="FA118" s="316">
        <v>102.211302211302</v>
      </c>
    </row>
    <row r="119" spans="1:157" ht="15" outlineLevel="2">
      <c r="A119" s="335">
        <v>576</v>
      </c>
      <c r="B119" s="336" t="s">
        <v>538</v>
      </c>
      <c r="C119" s="335" t="s">
        <v>437</v>
      </c>
      <c r="D119" s="305">
        <v>1135</v>
      </c>
      <c r="E119" s="305">
        <v>1110</v>
      </c>
      <c r="F119" s="305">
        <v>1132</v>
      </c>
      <c r="G119" s="305">
        <v>1118</v>
      </c>
      <c r="H119" s="305">
        <v>1127</v>
      </c>
      <c r="I119" s="305">
        <v>1135</v>
      </c>
      <c r="J119" s="305">
        <v>1128</v>
      </c>
      <c r="K119" s="305">
        <v>1155</v>
      </c>
      <c r="L119" s="305">
        <v>1097</v>
      </c>
      <c r="M119" s="305">
        <v>1113</v>
      </c>
      <c r="N119" s="305">
        <v>1142</v>
      </c>
      <c r="O119" s="305">
        <v>1144</v>
      </c>
      <c r="P119" s="305">
        <v>1118</v>
      </c>
      <c r="Q119" s="305">
        <v>1135</v>
      </c>
      <c r="R119" s="305">
        <v>1161</v>
      </c>
      <c r="S119" s="305">
        <v>1156</v>
      </c>
      <c r="T119" s="305">
        <v>1127</v>
      </c>
      <c r="U119" s="305">
        <v>1210</v>
      </c>
      <c r="V119" s="305">
        <v>1221</v>
      </c>
      <c r="W119" s="305">
        <v>1246</v>
      </c>
      <c r="X119" s="305">
        <v>1242</v>
      </c>
      <c r="Y119" s="305">
        <v>1243</v>
      </c>
      <c r="Z119" s="305">
        <v>1188</v>
      </c>
      <c r="AA119" s="305">
        <v>1157</v>
      </c>
      <c r="AB119" s="305">
        <v>1095</v>
      </c>
      <c r="AC119" s="305">
        <v>1083</v>
      </c>
      <c r="AD119" s="305">
        <v>1105</v>
      </c>
      <c r="AE119" s="305">
        <v>1118</v>
      </c>
      <c r="AF119" s="305">
        <v>1120</v>
      </c>
      <c r="AG119" s="305">
        <v>1135</v>
      </c>
      <c r="AH119" s="305">
        <v>1164</v>
      </c>
      <c r="AI119" s="305">
        <v>1165</v>
      </c>
      <c r="AJ119" s="305">
        <v>1215</v>
      </c>
      <c r="AK119" s="305">
        <v>1232</v>
      </c>
      <c r="AL119" s="305">
        <v>1195</v>
      </c>
      <c r="AM119" s="305">
        <v>1191</v>
      </c>
      <c r="AN119" s="305">
        <v>1130</v>
      </c>
      <c r="AO119" s="305">
        <v>1125</v>
      </c>
      <c r="AP119" s="305">
        <v>1130</v>
      </c>
      <c r="AQ119" s="305">
        <v>1137</v>
      </c>
      <c r="AR119" s="305">
        <v>1150</v>
      </c>
      <c r="AS119" s="305">
        <v>1175</v>
      </c>
      <c r="AT119" s="305">
        <v>1147</v>
      </c>
      <c r="AU119" s="305">
        <v>1160</v>
      </c>
      <c r="AV119" s="305">
        <v>1183</v>
      </c>
      <c r="AW119" s="305">
        <v>1192</v>
      </c>
      <c r="AX119" s="305">
        <v>1214</v>
      </c>
      <c r="AY119" s="305">
        <v>1236</v>
      </c>
      <c r="AZ119" s="305">
        <v>1199</v>
      </c>
      <c r="BA119" s="305">
        <v>1194</v>
      </c>
      <c r="BB119" s="305">
        <v>1210</v>
      </c>
      <c r="BC119" s="305">
        <v>1215</v>
      </c>
      <c r="BD119" s="305">
        <v>1204</v>
      </c>
      <c r="BE119" s="305">
        <v>1213</v>
      </c>
      <c r="BF119" s="305">
        <v>1217</v>
      </c>
      <c r="BG119" s="305">
        <v>1245</v>
      </c>
      <c r="BH119" s="305">
        <v>1169</v>
      </c>
      <c r="BI119" s="305">
        <v>1166</v>
      </c>
      <c r="BJ119" s="305">
        <v>1156</v>
      </c>
      <c r="BK119" s="305">
        <v>1178</v>
      </c>
      <c r="BL119" s="201">
        <v>1172</v>
      </c>
      <c r="BM119" s="201">
        <v>1133</v>
      </c>
      <c r="BN119" s="201">
        <v>1167</v>
      </c>
      <c r="BO119" s="201">
        <v>1175</v>
      </c>
      <c r="BP119" s="201">
        <v>1181</v>
      </c>
      <c r="BQ119" s="201">
        <v>1192</v>
      </c>
      <c r="BR119" s="201">
        <v>1188</v>
      </c>
      <c r="BS119" s="201">
        <v>1214</v>
      </c>
      <c r="BT119" s="201">
        <v>1187</v>
      </c>
      <c r="BU119" s="201">
        <v>1172</v>
      </c>
      <c r="BV119" s="201">
        <v>1170</v>
      </c>
      <c r="BW119" s="201">
        <v>1152</v>
      </c>
      <c r="BX119" s="305">
        <v>1120</v>
      </c>
      <c r="BY119" s="305">
        <v>1109</v>
      </c>
      <c r="BZ119" s="305">
        <v>1139</v>
      </c>
      <c r="CA119" s="305">
        <v>1155</v>
      </c>
      <c r="CB119" s="305">
        <v>1147</v>
      </c>
      <c r="CC119" s="305">
        <v>1148</v>
      </c>
      <c r="CD119" s="305">
        <v>1147</v>
      </c>
      <c r="CE119" s="305">
        <v>1143</v>
      </c>
      <c r="CF119" s="305">
        <v>1143</v>
      </c>
      <c r="CG119" s="305">
        <v>1128</v>
      </c>
      <c r="CH119" s="305">
        <v>1132</v>
      </c>
      <c r="CI119" s="305">
        <v>1112</v>
      </c>
      <c r="CJ119" s="201">
        <v>1037</v>
      </c>
      <c r="CK119" s="201">
        <v>1019</v>
      </c>
      <c r="CL119" s="201">
        <v>1073</v>
      </c>
      <c r="CM119" s="201">
        <v>1091</v>
      </c>
      <c r="CN119" s="201">
        <v>1077</v>
      </c>
      <c r="CO119" s="201">
        <v>1072</v>
      </c>
      <c r="CP119" s="201">
        <v>1061</v>
      </c>
      <c r="CQ119" s="201">
        <v>1078</v>
      </c>
      <c r="CR119" s="201">
        <v>1092</v>
      </c>
      <c r="CS119" s="201">
        <v>1097</v>
      </c>
      <c r="CT119" s="201">
        <v>1124</v>
      </c>
      <c r="CU119" s="201">
        <v>1132</v>
      </c>
      <c r="CV119" s="305">
        <v>1115</v>
      </c>
      <c r="CW119" s="305">
        <v>1121</v>
      </c>
      <c r="CX119" s="305">
        <v>1167</v>
      </c>
      <c r="CY119" s="305">
        <v>1184</v>
      </c>
      <c r="CZ119" s="305">
        <v>1202</v>
      </c>
      <c r="DA119" s="305">
        <v>1198</v>
      </c>
      <c r="DB119" s="305">
        <v>1186</v>
      </c>
      <c r="DC119" s="305">
        <v>1183</v>
      </c>
      <c r="DD119" s="305">
        <v>1182</v>
      </c>
      <c r="DE119" s="305">
        <v>1187</v>
      </c>
      <c r="DF119" s="305">
        <v>1185</v>
      </c>
      <c r="DG119" s="305">
        <v>1185</v>
      </c>
      <c r="DH119" s="201">
        <v>1177</v>
      </c>
      <c r="DI119" s="201">
        <v>1142</v>
      </c>
      <c r="DJ119" s="201">
        <v>1198</v>
      </c>
      <c r="DK119" s="201">
        <v>1219</v>
      </c>
      <c r="DL119" s="201">
        <v>1225</v>
      </c>
      <c r="DM119" s="201">
        <v>1250</v>
      </c>
      <c r="DN119" s="201">
        <v>1172</v>
      </c>
      <c r="DO119" s="201">
        <v>1134</v>
      </c>
      <c r="DP119" s="201">
        <v>1136</v>
      </c>
      <c r="DQ119" s="201">
        <v>1109</v>
      </c>
      <c r="DR119" s="201">
        <v>1122</v>
      </c>
      <c r="DS119" s="201">
        <v>1097</v>
      </c>
      <c r="DT119" s="305">
        <v>1083</v>
      </c>
      <c r="DU119" s="305">
        <v>1053</v>
      </c>
      <c r="DV119" s="305">
        <v>1122</v>
      </c>
      <c r="DW119" s="305">
        <v>1139</v>
      </c>
      <c r="DX119" s="305">
        <v>1144</v>
      </c>
      <c r="DY119" s="305">
        <v>1158</v>
      </c>
      <c r="DZ119" s="305">
        <v>1141</v>
      </c>
      <c r="EA119" s="305">
        <v>1162</v>
      </c>
      <c r="EB119" s="305">
        <v>1170</v>
      </c>
      <c r="EC119" s="305">
        <v>1174</v>
      </c>
      <c r="ED119" s="305">
        <v>1193</v>
      </c>
      <c r="EE119" s="305">
        <v>1200</v>
      </c>
      <c r="EF119" s="201">
        <v>1165</v>
      </c>
      <c r="EG119" s="201">
        <v>1148</v>
      </c>
      <c r="EH119" s="201">
        <v>1175</v>
      </c>
      <c r="EI119" s="201">
        <v>1176</v>
      </c>
      <c r="EJ119" s="201">
        <v>1211</v>
      </c>
      <c r="EK119" s="201">
        <v>1224</v>
      </c>
      <c r="EL119" s="201">
        <v>1206</v>
      </c>
      <c r="EM119" s="201">
        <v>1201</v>
      </c>
      <c r="EN119" s="201">
        <v>1234</v>
      </c>
      <c r="EO119" s="201">
        <v>1190</v>
      </c>
      <c r="EP119" s="201">
        <v>1170</v>
      </c>
      <c r="EQ119" s="201">
        <v>1155</v>
      </c>
      <c r="ER119" s="201">
        <v>1110</v>
      </c>
      <c r="ES119" s="201">
        <v>1094</v>
      </c>
      <c r="ET119" s="201">
        <v>1134</v>
      </c>
      <c r="EU119" s="201">
        <v>1155</v>
      </c>
      <c r="EV119" s="201">
        <v>1110</v>
      </c>
      <c r="EW119" s="201">
        <v>1125</v>
      </c>
      <c r="EX119" s="315">
        <v>15</v>
      </c>
      <c r="EY119" s="316">
        <v>101.351351351351</v>
      </c>
      <c r="EZ119" s="315">
        <v>-30</v>
      </c>
      <c r="FA119" s="316">
        <v>97.402597402597394</v>
      </c>
    </row>
    <row r="120" spans="1:157" ht="15" outlineLevel="2">
      <c r="A120" s="335">
        <v>642</v>
      </c>
      <c r="B120" s="336" t="s">
        <v>538</v>
      </c>
      <c r="C120" s="335" t="s">
        <v>446</v>
      </c>
      <c r="D120" s="305">
        <v>2039</v>
      </c>
      <c r="E120" s="305">
        <v>2006</v>
      </c>
      <c r="F120" s="305">
        <v>2050</v>
      </c>
      <c r="G120" s="305">
        <v>2027</v>
      </c>
      <c r="H120" s="305">
        <v>2042</v>
      </c>
      <c r="I120" s="305">
        <v>2071</v>
      </c>
      <c r="J120" s="305">
        <v>2039</v>
      </c>
      <c r="K120" s="305">
        <v>2096</v>
      </c>
      <c r="L120" s="305">
        <v>2042</v>
      </c>
      <c r="M120" s="305">
        <v>2029</v>
      </c>
      <c r="N120" s="305">
        <v>2071</v>
      </c>
      <c r="O120" s="305">
        <v>2126</v>
      </c>
      <c r="P120" s="305">
        <v>2030</v>
      </c>
      <c r="Q120" s="305">
        <v>1873</v>
      </c>
      <c r="R120" s="305">
        <v>1975</v>
      </c>
      <c r="S120" s="305">
        <v>1971</v>
      </c>
      <c r="T120" s="305">
        <v>2042</v>
      </c>
      <c r="U120" s="305">
        <v>1968</v>
      </c>
      <c r="V120" s="305">
        <v>1948</v>
      </c>
      <c r="W120" s="305">
        <v>1974</v>
      </c>
      <c r="X120" s="305">
        <v>1984</v>
      </c>
      <c r="Y120" s="305">
        <v>2023</v>
      </c>
      <c r="Z120" s="305">
        <v>2002</v>
      </c>
      <c r="AA120" s="305">
        <v>1976</v>
      </c>
      <c r="AB120" s="305">
        <v>1892</v>
      </c>
      <c r="AC120" s="305">
        <v>1851</v>
      </c>
      <c r="AD120" s="305">
        <v>1892</v>
      </c>
      <c r="AE120" s="305">
        <v>1891</v>
      </c>
      <c r="AF120" s="305">
        <v>1880</v>
      </c>
      <c r="AG120" s="305">
        <v>1913</v>
      </c>
      <c r="AH120" s="305">
        <v>2006</v>
      </c>
      <c r="AI120" s="305">
        <v>2008</v>
      </c>
      <c r="AJ120" s="305">
        <v>2019</v>
      </c>
      <c r="AK120" s="305">
        <v>2092</v>
      </c>
      <c r="AL120" s="305">
        <v>2034</v>
      </c>
      <c r="AM120" s="305">
        <v>2066</v>
      </c>
      <c r="AN120" s="305">
        <v>2020</v>
      </c>
      <c r="AO120" s="305">
        <v>1995</v>
      </c>
      <c r="AP120" s="305">
        <v>2041</v>
      </c>
      <c r="AQ120" s="305">
        <v>2093</v>
      </c>
      <c r="AR120" s="305">
        <v>2128</v>
      </c>
      <c r="AS120" s="305">
        <v>2273</v>
      </c>
      <c r="AT120" s="305">
        <v>2319</v>
      </c>
      <c r="AU120" s="305">
        <v>2323</v>
      </c>
      <c r="AV120" s="305">
        <v>2276</v>
      </c>
      <c r="AW120" s="305">
        <v>2272</v>
      </c>
      <c r="AX120" s="305">
        <v>2238</v>
      </c>
      <c r="AY120" s="305">
        <v>2223</v>
      </c>
      <c r="AZ120" s="305">
        <v>2121</v>
      </c>
      <c r="BA120" s="305">
        <v>2136</v>
      </c>
      <c r="BB120" s="305">
        <v>2166</v>
      </c>
      <c r="BC120" s="305">
        <v>2089</v>
      </c>
      <c r="BD120" s="305">
        <v>2082</v>
      </c>
      <c r="BE120" s="305">
        <v>2115</v>
      </c>
      <c r="BF120" s="305">
        <v>2091</v>
      </c>
      <c r="BG120" s="305">
        <v>2193</v>
      </c>
      <c r="BH120" s="305">
        <v>1981</v>
      </c>
      <c r="BI120" s="305">
        <v>1971</v>
      </c>
      <c r="BJ120" s="305">
        <v>1995</v>
      </c>
      <c r="BK120" s="305">
        <v>2018</v>
      </c>
      <c r="BL120" s="201">
        <v>1997</v>
      </c>
      <c r="BM120" s="201">
        <v>2003</v>
      </c>
      <c r="BN120" s="201">
        <v>2113</v>
      </c>
      <c r="BO120" s="201">
        <v>2122</v>
      </c>
      <c r="BP120" s="201">
        <v>2099</v>
      </c>
      <c r="BQ120" s="201">
        <v>2113</v>
      </c>
      <c r="BR120" s="201">
        <v>2141</v>
      </c>
      <c r="BS120" s="201">
        <v>2182</v>
      </c>
      <c r="BT120" s="201">
        <v>2236</v>
      </c>
      <c r="BU120" s="201">
        <v>2259</v>
      </c>
      <c r="BV120" s="201">
        <v>2243</v>
      </c>
      <c r="BW120" s="201">
        <v>2249</v>
      </c>
      <c r="BX120" s="305">
        <v>2190</v>
      </c>
      <c r="BY120" s="305">
        <v>2193</v>
      </c>
      <c r="BZ120" s="305">
        <v>2248</v>
      </c>
      <c r="CA120" s="305">
        <v>2244</v>
      </c>
      <c r="CB120" s="305">
        <v>2246</v>
      </c>
      <c r="CC120" s="305">
        <v>2240</v>
      </c>
      <c r="CD120" s="305">
        <v>2250</v>
      </c>
      <c r="CE120" s="305">
        <v>2275</v>
      </c>
      <c r="CF120" s="305">
        <v>2217</v>
      </c>
      <c r="CG120" s="305">
        <v>2232</v>
      </c>
      <c r="CH120" s="305">
        <v>2219</v>
      </c>
      <c r="CI120" s="305">
        <v>2225</v>
      </c>
      <c r="CJ120" s="201">
        <v>2139</v>
      </c>
      <c r="CK120" s="201">
        <v>2093</v>
      </c>
      <c r="CL120" s="201">
        <v>2132</v>
      </c>
      <c r="CM120" s="201">
        <v>2063</v>
      </c>
      <c r="CN120" s="201">
        <v>2055</v>
      </c>
      <c r="CO120" s="201">
        <v>2045</v>
      </c>
      <c r="CP120" s="201">
        <v>2042</v>
      </c>
      <c r="CQ120" s="201">
        <v>2104</v>
      </c>
      <c r="CR120" s="201">
        <v>2104</v>
      </c>
      <c r="CS120" s="201">
        <v>2146</v>
      </c>
      <c r="CT120" s="201">
        <v>2198</v>
      </c>
      <c r="CU120" s="201">
        <v>2184</v>
      </c>
      <c r="CV120" s="305">
        <v>2120</v>
      </c>
      <c r="CW120" s="305">
        <v>2172</v>
      </c>
      <c r="CX120" s="305">
        <v>2195</v>
      </c>
      <c r="CY120" s="305">
        <v>2203</v>
      </c>
      <c r="CZ120" s="305">
        <v>2257</v>
      </c>
      <c r="DA120" s="305">
        <v>2251</v>
      </c>
      <c r="DB120" s="305">
        <v>2252</v>
      </c>
      <c r="DC120" s="305">
        <v>2238</v>
      </c>
      <c r="DD120" s="305">
        <v>2250</v>
      </c>
      <c r="DE120" s="305">
        <v>2300</v>
      </c>
      <c r="DF120" s="305">
        <v>2248</v>
      </c>
      <c r="DG120" s="305">
        <v>2272</v>
      </c>
      <c r="DH120" s="201">
        <v>2232</v>
      </c>
      <c r="DI120" s="201">
        <v>2241</v>
      </c>
      <c r="DJ120" s="201">
        <v>2241</v>
      </c>
      <c r="DK120" s="201">
        <v>2267</v>
      </c>
      <c r="DL120" s="201">
        <v>2256</v>
      </c>
      <c r="DM120" s="201">
        <v>2314</v>
      </c>
      <c r="DN120" s="201">
        <v>2174</v>
      </c>
      <c r="DO120" s="201">
        <v>2312</v>
      </c>
      <c r="DP120" s="201">
        <v>2394</v>
      </c>
      <c r="DQ120" s="201">
        <v>2350</v>
      </c>
      <c r="DR120" s="201">
        <v>2349</v>
      </c>
      <c r="DS120" s="201">
        <v>2288</v>
      </c>
      <c r="DT120" s="305">
        <v>2241</v>
      </c>
      <c r="DU120" s="305">
        <v>2189</v>
      </c>
      <c r="DV120" s="305">
        <v>2228</v>
      </c>
      <c r="DW120" s="305">
        <v>2229</v>
      </c>
      <c r="DX120" s="305">
        <v>2263</v>
      </c>
      <c r="DY120" s="305">
        <v>2263</v>
      </c>
      <c r="DZ120" s="305">
        <v>2245</v>
      </c>
      <c r="EA120" s="305">
        <v>2275</v>
      </c>
      <c r="EB120" s="305">
        <v>2302</v>
      </c>
      <c r="EC120" s="305">
        <v>2311</v>
      </c>
      <c r="ED120" s="305">
        <v>2295</v>
      </c>
      <c r="EE120" s="305">
        <v>2237</v>
      </c>
      <c r="EF120" s="201">
        <v>2154</v>
      </c>
      <c r="EG120" s="201">
        <v>2091</v>
      </c>
      <c r="EH120" s="201">
        <v>2130</v>
      </c>
      <c r="EI120" s="201">
        <v>2197</v>
      </c>
      <c r="EJ120" s="201">
        <v>2262</v>
      </c>
      <c r="EK120" s="201">
        <v>2319</v>
      </c>
      <c r="EL120" s="201">
        <v>2303</v>
      </c>
      <c r="EM120" s="201">
        <v>2397</v>
      </c>
      <c r="EN120" s="201">
        <v>2425</v>
      </c>
      <c r="EO120" s="201">
        <v>2403</v>
      </c>
      <c r="EP120" s="201">
        <v>2387</v>
      </c>
      <c r="EQ120" s="201">
        <v>2398</v>
      </c>
      <c r="ER120" s="201">
        <v>2325</v>
      </c>
      <c r="ES120" s="201">
        <v>2310</v>
      </c>
      <c r="ET120" s="201">
        <v>2276</v>
      </c>
      <c r="EU120" s="201">
        <v>2276</v>
      </c>
      <c r="EV120" s="201">
        <v>2239</v>
      </c>
      <c r="EW120" s="201">
        <v>2252</v>
      </c>
      <c r="EX120" s="315">
        <v>13</v>
      </c>
      <c r="EY120" s="316">
        <v>100.580616346583</v>
      </c>
      <c r="EZ120" s="315">
        <v>-146</v>
      </c>
      <c r="FA120" s="316">
        <v>93.911592994161794</v>
      </c>
    </row>
    <row r="121" spans="1:157" ht="15" outlineLevel="2">
      <c r="A121" s="335">
        <v>679</v>
      </c>
      <c r="B121" s="336" t="s">
        <v>538</v>
      </c>
      <c r="C121" s="335" t="s">
        <v>601</v>
      </c>
      <c r="D121" s="305">
        <v>5749</v>
      </c>
      <c r="E121" s="305">
        <v>5788</v>
      </c>
      <c r="F121" s="305">
        <v>5796</v>
      </c>
      <c r="G121" s="305">
        <v>5851</v>
      </c>
      <c r="H121" s="305">
        <v>5888</v>
      </c>
      <c r="I121" s="305">
        <v>5911</v>
      </c>
      <c r="J121" s="305">
        <v>5938</v>
      </c>
      <c r="K121" s="305">
        <v>5941</v>
      </c>
      <c r="L121" s="305">
        <v>5908</v>
      </c>
      <c r="M121" s="305">
        <v>5991</v>
      </c>
      <c r="N121" s="305">
        <v>6041</v>
      </c>
      <c r="O121" s="305">
        <v>6003</v>
      </c>
      <c r="P121" s="305">
        <v>5857</v>
      </c>
      <c r="Q121" s="305">
        <v>4560</v>
      </c>
      <c r="R121" s="305">
        <v>5884</v>
      </c>
      <c r="S121" s="305">
        <v>5947</v>
      </c>
      <c r="T121" s="305">
        <v>5888</v>
      </c>
      <c r="U121" s="305">
        <v>6183</v>
      </c>
      <c r="V121" s="305">
        <v>6209</v>
      </c>
      <c r="W121" s="305">
        <v>6239</v>
      </c>
      <c r="X121" s="305">
        <v>6299</v>
      </c>
      <c r="Y121" s="305">
        <v>6338</v>
      </c>
      <c r="Z121" s="305">
        <v>6274</v>
      </c>
      <c r="AA121" s="305">
        <v>6156</v>
      </c>
      <c r="AB121" s="305">
        <v>5998</v>
      </c>
      <c r="AC121" s="305">
        <v>5916</v>
      </c>
      <c r="AD121" s="305">
        <v>5991</v>
      </c>
      <c r="AE121" s="305">
        <v>6058</v>
      </c>
      <c r="AF121" s="305">
        <v>6062</v>
      </c>
      <c r="AG121" s="305">
        <v>6149</v>
      </c>
      <c r="AH121" s="305">
        <v>6329</v>
      </c>
      <c r="AI121" s="305">
        <v>6418</v>
      </c>
      <c r="AJ121" s="305">
        <v>6534</v>
      </c>
      <c r="AK121" s="305">
        <v>6527</v>
      </c>
      <c r="AL121" s="305">
        <v>6319</v>
      </c>
      <c r="AM121" s="305">
        <v>6327</v>
      </c>
      <c r="AN121" s="305">
        <v>6109</v>
      </c>
      <c r="AO121" s="305">
        <v>6081</v>
      </c>
      <c r="AP121" s="305">
        <v>6122</v>
      </c>
      <c r="AQ121" s="305">
        <v>6238</v>
      </c>
      <c r="AR121" s="305">
        <v>6307</v>
      </c>
      <c r="AS121" s="305">
        <v>6491</v>
      </c>
      <c r="AT121" s="305">
        <v>6505</v>
      </c>
      <c r="AU121" s="305">
        <v>6514</v>
      </c>
      <c r="AV121" s="305">
        <v>6502</v>
      </c>
      <c r="AW121" s="305">
        <v>6523</v>
      </c>
      <c r="AX121" s="305">
        <v>6419</v>
      </c>
      <c r="AY121" s="305">
        <v>6427</v>
      </c>
      <c r="AZ121" s="305">
        <v>6361</v>
      </c>
      <c r="BA121" s="305">
        <v>6347</v>
      </c>
      <c r="BB121" s="305">
        <v>6378</v>
      </c>
      <c r="BC121" s="305">
        <v>6338</v>
      </c>
      <c r="BD121" s="305">
        <v>6322</v>
      </c>
      <c r="BE121" s="305">
        <v>6302</v>
      </c>
      <c r="BF121" s="305">
        <v>6329</v>
      </c>
      <c r="BG121" s="305">
        <v>6237</v>
      </c>
      <c r="BH121" s="305">
        <v>6247</v>
      </c>
      <c r="BI121" s="305">
        <v>6250</v>
      </c>
      <c r="BJ121" s="305">
        <v>6179</v>
      </c>
      <c r="BK121" s="305">
        <v>6240</v>
      </c>
      <c r="BL121" s="201">
        <v>6178</v>
      </c>
      <c r="BM121" s="201">
        <v>6092</v>
      </c>
      <c r="BN121" s="201">
        <v>6123</v>
      </c>
      <c r="BO121" s="201">
        <v>6114</v>
      </c>
      <c r="BP121" s="201">
        <v>6118</v>
      </c>
      <c r="BQ121" s="201">
        <v>6161</v>
      </c>
      <c r="BR121" s="201">
        <v>6100</v>
      </c>
      <c r="BS121" s="201">
        <v>6099</v>
      </c>
      <c r="BT121" s="201">
        <v>6074</v>
      </c>
      <c r="BU121" s="201">
        <v>6089</v>
      </c>
      <c r="BV121" s="201">
        <v>6074</v>
      </c>
      <c r="BW121" s="201">
        <v>6017</v>
      </c>
      <c r="BX121" s="305">
        <v>5908</v>
      </c>
      <c r="BY121" s="305">
        <v>5772</v>
      </c>
      <c r="BZ121" s="305">
        <v>5829</v>
      </c>
      <c r="CA121" s="305">
        <v>5865</v>
      </c>
      <c r="CB121" s="305">
        <v>5859</v>
      </c>
      <c r="CC121" s="305">
        <v>5847</v>
      </c>
      <c r="CD121" s="305">
        <v>5817</v>
      </c>
      <c r="CE121" s="305">
        <v>5813</v>
      </c>
      <c r="CF121" s="305">
        <v>5779</v>
      </c>
      <c r="CG121" s="305">
        <v>5782</v>
      </c>
      <c r="CH121" s="305">
        <v>5801</v>
      </c>
      <c r="CI121" s="305">
        <v>5784</v>
      </c>
      <c r="CJ121" s="201">
        <v>5648</v>
      </c>
      <c r="CK121" s="201">
        <v>5630</v>
      </c>
      <c r="CL121" s="201">
        <v>5641</v>
      </c>
      <c r="CM121" s="201">
        <v>5589</v>
      </c>
      <c r="CN121" s="201">
        <v>5515</v>
      </c>
      <c r="CO121" s="201">
        <v>5413</v>
      </c>
      <c r="CP121" s="201">
        <v>5426</v>
      </c>
      <c r="CQ121" s="201">
        <v>5593</v>
      </c>
      <c r="CR121" s="201">
        <v>5662</v>
      </c>
      <c r="CS121" s="201">
        <v>5684</v>
      </c>
      <c r="CT121" s="201">
        <v>5763</v>
      </c>
      <c r="CU121" s="201">
        <v>5799</v>
      </c>
      <c r="CV121" s="305">
        <v>5756</v>
      </c>
      <c r="CW121" s="305">
        <v>5790</v>
      </c>
      <c r="CX121" s="305">
        <v>5858</v>
      </c>
      <c r="CY121" s="305">
        <v>5898</v>
      </c>
      <c r="CZ121" s="305">
        <v>5948</v>
      </c>
      <c r="DA121" s="305">
        <v>5920</v>
      </c>
      <c r="DB121" s="305">
        <v>5931</v>
      </c>
      <c r="DC121" s="305">
        <v>5948</v>
      </c>
      <c r="DD121" s="305">
        <v>5847</v>
      </c>
      <c r="DE121" s="305">
        <v>5826</v>
      </c>
      <c r="DF121" s="305">
        <v>5841</v>
      </c>
      <c r="DG121" s="305">
        <v>5837</v>
      </c>
      <c r="DH121" s="201">
        <v>5800</v>
      </c>
      <c r="DI121" s="201">
        <v>5851</v>
      </c>
      <c r="DJ121" s="201">
        <v>5921</v>
      </c>
      <c r="DK121" s="201">
        <v>5982</v>
      </c>
      <c r="DL121" s="201">
        <v>5945</v>
      </c>
      <c r="DM121" s="201">
        <v>5965</v>
      </c>
      <c r="DN121" s="201">
        <v>5500</v>
      </c>
      <c r="DO121" s="201">
        <v>5489</v>
      </c>
      <c r="DP121" s="201">
        <v>5508</v>
      </c>
      <c r="DQ121" s="201">
        <v>5481</v>
      </c>
      <c r="DR121" s="201">
        <v>5515</v>
      </c>
      <c r="DS121" s="201">
        <v>5496</v>
      </c>
      <c r="DT121" s="305">
        <v>5393</v>
      </c>
      <c r="DU121" s="305">
        <v>5410</v>
      </c>
      <c r="DV121" s="305">
        <v>5488</v>
      </c>
      <c r="DW121" s="305">
        <v>5493</v>
      </c>
      <c r="DX121" s="305">
        <v>5456</v>
      </c>
      <c r="DY121" s="305">
        <v>5466</v>
      </c>
      <c r="DZ121" s="305">
        <v>5466</v>
      </c>
      <c r="EA121" s="305">
        <v>5441</v>
      </c>
      <c r="EB121" s="305">
        <v>5365</v>
      </c>
      <c r="EC121" s="305">
        <v>5383</v>
      </c>
      <c r="ED121" s="305">
        <v>5424</v>
      </c>
      <c r="EE121" s="305">
        <v>5358</v>
      </c>
      <c r="EF121" s="201">
        <v>5278</v>
      </c>
      <c r="EG121" s="201">
        <v>5305</v>
      </c>
      <c r="EH121" s="201">
        <v>5298</v>
      </c>
      <c r="EI121" s="201">
        <v>5291</v>
      </c>
      <c r="EJ121" s="201">
        <v>5270</v>
      </c>
      <c r="EK121" s="201">
        <v>5260</v>
      </c>
      <c r="EL121" s="201">
        <v>5218</v>
      </c>
      <c r="EM121" s="201">
        <v>5202</v>
      </c>
      <c r="EN121" s="201">
        <v>5220</v>
      </c>
      <c r="EO121" s="201">
        <v>5210</v>
      </c>
      <c r="EP121" s="201">
        <v>5196</v>
      </c>
      <c r="EQ121" s="201">
        <v>5163</v>
      </c>
      <c r="ER121" s="201">
        <v>5103</v>
      </c>
      <c r="ES121" s="201">
        <v>5152</v>
      </c>
      <c r="ET121" s="201">
        <v>5199</v>
      </c>
      <c r="EU121" s="201">
        <v>5164</v>
      </c>
      <c r="EV121" s="201">
        <v>5095</v>
      </c>
      <c r="EW121" s="201">
        <v>5158</v>
      </c>
      <c r="EX121" s="315">
        <v>63</v>
      </c>
      <c r="EY121" s="316">
        <v>101.236506378803</v>
      </c>
      <c r="EZ121" s="315">
        <v>-5</v>
      </c>
      <c r="FA121" s="316">
        <v>99.903157079217493</v>
      </c>
    </row>
    <row r="122" spans="1:157" ht="15" outlineLevel="2">
      <c r="A122" s="335">
        <v>789</v>
      </c>
      <c r="B122" s="336" t="s">
        <v>538</v>
      </c>
      <c r="C122" s="335" t="s">
        <v>602</v>
      </c>
      <c r="D122" s="305">
        <v>3707</v>
      </c>
      <c r="E122" s="305">
        <v>3629</v>
      </c>
      <c r="F122" s="305">
        <v>3613</v>
      </c>
      <c r="G122" s="305">
        <v>3625</v>
      </c>
      <c r="H122" s="305">
        <v>3722</v>
      </c>
      <c r="I122" s="305">
        <v>3771</v>
      </c>
      <c r="J122" s="305">
        <v>3730</v>
      </c>
      <c r="K122" s="305">
        <v>3681</v>
      </c>
      <c r="L122" s="305">
        <v>3679</v>
      </c>
      <c r="M122" s="305">
        <v>3735</v>
      </c>
      <c r="N122" s="305">
        <v>3837</v>
      </c>
      <c r="O122" s="305">
        <v>3817</v>
      </c>
      <c r="P122" s="305">
        <v>3831</v>
      </c>
      <c r="Q122" s="305">
        <v>3649</v>
      </c>
      <c r="R122" s="305">
        <v>3929</v>
      </c>
      <c r="S122" s="305">
        <v>3944</v>
      </c>
      <c r="T122" s="305">
        <v>3722</v>
      </c>
      <c r="U122" s="305">
        <v>3861</v>
      </c>
      <c r="V122" s="305">
        <v>3846</v>
      </c>
      <c r="W122" s="305">
        <v>3901</v>
      </c>
      <c r="X122" s="305">
        <v>3909</v>
      </c>
      <c r="Y122" s="305">
        <v>3941</v>
      </c>
      <c r="Z122" s="305">
        <v>3930</v>
      </c>
      <c r="AA122" s="305">
        <v>3894</v>
      </c>
      <c r="AB122" s="305">
        <v>3795</v>
      </c>
      <c r="AC122" s="305">
        <v>3700</v>
      </c>
      <c r="AD122" s="305">
        <v>3700</v>
      </c>
      <c r="AE122" s="305">
        <v>3761</v>
      </c>
      <c r="AF122" s="305">
        <v>3783</v>
      </c>
      <c r="AG122" s="305">
        <v>3761</v>
      </c>
      <c r="AH122" s="305">
        <v>3817</v>
      </c>
      <c r="AI122" s="305">
        <v>3822</v>
      </c>
      <c r="AJ122" s="305">
        <v>4035</v>
      </c>
      <c r="AK122" s="305">
        <v>4009</v>
      </c>
      <c r="AL122" s="305">
        <v>3889</v>
      </c>
      <c r="AM122" s="305">
        <v>3958</v>
      </c>
      <c r="AN122" s="305">
        <v>3936</v>
      </c>
      <c r="AO122" s="305">
        <v>3868</v>
      </c>
      <c r="AP122" s="305">
        <v>3933</v>
      </c>
      <c r="AQ122" s="305">
        <v>4058</v>
      </c>
      <c r="AR122" s="305">
        <v>4100</v>
      </c>
      <c r="AS122" s="305">
        <v>4276</v>
      </c>
      <c r="AT122" s="305">
        <v>4222</v>
      </c>
      <c r="AU122" s="305">
        <v>4259</v>
      </c>
      <c r="AV122" s="305">
        <v>4262</v>
      </c>
      <c r="AW122" s="305">
        <v>4349</v>
      </c>
      <c r="AX122" s="305">
        <v>4373</v>
      </c>
      <c r="AY122" s="305">
        <v>4308</v>
      </c>
      <c r="AZ122" s="305">
        <v>4256</v>
      </c>
      <c r="BA122" s="305">
        <v>4248</v>
      </c>
      <c r="BB122" s="305">
        <v>4318</v>
      </c>
      <c r="BC122" s="305">
        <v>4301</v>
      </c>
      <c r="BD122" s="305">
        <v>4309</v>
      </c>
      <c r="BE122" s="305">
        <v>4322</v>
      </c>
      <c r="BF122" s="305">
        <v>4356</v>
      </c>
      <c r="BG122" s="305">
        <v>4557</v>
      </c>
      <c r="BH122" s="305">
        <v>4225</v>
      </c>
      <c r="BI122" s="305">
        <v>4271</v>
      </c>
      <c r="BJ122" s="305">
        <v>4210</v>
      </c>
      <c r="BK122" s="305">
        <v>4230</v>
      </c>
      <c r="BL122" s="201">
        <v>4176</v>
      </c>
      <c r="BM122" s="201">
        <v>4067</v>
      </c>
      <c r="BN122" s="201">
        <v>4105</v>
      </c>
      <c r="BO122" s="201">
        <v>4113</v>
      </c>
      <c r="BP122" s="201">
        <v>4139</v>
      </c>
      <c r="BQ122" s="201">
        <v>4177</v>
      </c>
      <c r="BR122" s="201">
        <v>4186</v>
      </c>
      <c r="BS122" s="201">
        <v>4174</v>
      </c>
      <c r="BT122" s="201">
        <v>4172</v>
      </c>
      <c r="BU122" s="201">
        <v>4175</v>
      </c>
      <c r="BV122" s="201">
        <v>4144</v>
      </c>
      <c r="BW122" s="201">
        <v>4108</v>
      </c>
      <c r="BX122" s="305">
        <v>4061</v>
      </c>
      <c r="BY122" s="305">
        <v>4017</v>
      </c>
      <c r="BZ122" s="305">
        <v>4109</v>
      </c>
      <c r="CA122" s="305">
        <v>4129</v>
      </c>
      <c r="CB122" s="305">
        <v>4155</v>
      </c>
      <c r="CC122" s="305">
        <v>4147</v>
      </c>
      <c r="CD122" s="305">
        <v>4159</v>
      </c>
      <c r="CE122" s="305">
        <v>4111</v>
      </c>
      <c r="CF122" s="305">
        <v>4089</v>
      </c>
      <c r="CG122" s="305">
        <v>4109</v>
      </c>
      <c r="CH122" s="305">
        <v>4119</v>
      </c>
      <c r="CI122" s="305">
        <v>4111</v>
      </c>
      <c r="CJ122" s="201">
        <v>4052</v>
      </c>
      <c r="CK122" s="201">
        <v>3901</v>
      </c>
      <c r="CL122" s="201">
        <v>3978</v>
      </c>
      <c r="CM122" s="201">
        <v>4028</v>
      </c>
      <c r="CN122" s="201">
        <v>4013</v>
      </c>
      <c r="CO122" s="201">
        <v>4054</v>
      </c>
      <c r="CP122" s="201">
        <v>4084</v>
      </c>
      <c r="CQ122" s="201">
        <v>4163</v>
      </c>
      <c r="CR122" s="201">
        <v>4177</v>
      </c>
      <c r="CS122" s="201">
        <v>4264</v>
      </c>
      <c r="CT122" s="201">
        <v>4357</v>
      </c>
      <c r="CU122" s="201">
        <v>4386</v>
      </c>
      <c r="CV122" s="305">
        <v>4389</v>
      </c>
      <c r="CW122" s="305">
        <v>4381</v>
      </c>
      <c r="CX122" s="305">
        <v>4527</v>
      </c>
      <c r="CY122" s="305">
        <v>4545</v>
      </c>
      <c r="CZ122" s="305">
        <v>4557</v>
      </c>
      <c r="DA122" s="305">
        <v>4566</v>
      </c>
      <c r="DB122" s="305">
        <v>4586</v>
      </c>
      <c r="DC122" s="305">
        <v>4566</v>
      </c>
      <c r="DD122" s="305">
        <v>4434</v>
      </c>
      <c r="DE122" s="305">
        <v>4433</v>
      </c>
      <c r="DF122" s="305">
        <v>4446</v>
      </c>
      <c r="DG122" s="305">
        <v>4466</v>
      </c>
      <c r="DH122" s="201">
        <v>4426</v>
      </c>
      <c r="DI122" s="201">
        <v>4390</v>
      </c>
      <c r="DJ122" s="201">
        <v>4523</v>
      </c>
      <c r="DK122" s="201">
        <v>4530</v>
      </c>
      <c r="DL122" s="201">
        <v>4539</v>
      </c>
      <c r="DM122" s="201">
        <v>4545</v>
      </c>
      <c r="DN122" s="201">
        <v>4244</v>
      </c>
      <c r="DO122" s="201">
        <v>4269</v>
      </c>
      <c r="DP122" s="201">
        <v>4337</v>
      </c>
      <c r="DQ122" s="201">
        <v>4319</v>
      </c>
      <c r="DR122" s="201">
        <v>4334</v>
      </c>
      <c r="DS122" s="201">
        <v>4354</v>
      </c>
      <c r="DT122" s="305">
        <v>4240</v>
      </c>
      <c r="DU122" s="305">
        <v>4230</v>
      </c>
      <c r="DV122" s="305">
        <v>4378</v>
      </c>
      <c r="DW122" s="305">
        <v>4382</v>
      </c>
      <c r="DX122" s="305">
        <v>4366</v>
      </c>
      <c r="DY122" s="305">
        <v>4359</v>
      </c>
      <c r="DZ122" s="305">
        <v>4311</v>
      </c>
      <c r="EA122" s="305">
        <v>4345</v>
      </c>
      <c r="EB122" s="305">
        <v>4351</v>
      </c>
      <c r="EC122" s="305">
        <v>4354</v>
      </c>
      <c r="ED122" s="305">
        <v>4396</v>
      </c>
      <c r="EE122" s="305">
        <v>4366</v>
      </c>
      <c r="EF122" s="201">
        <v>4270</v>
      </c>
      <c r="EG122" s="201">
        <v>4227</v>
      </c>
      <c r="EH122" s="201">
        <v>4261</v>
      </c>
      <c r="EI122" s="201">
        <v>4276</v>
      </c>
      <c r="EJ122" s="201">
        <v>4267</v>
      </c>
      <c r="EK122" s="201">
        <v>4253</v>
      </c>
      <c r="EL122" s="201">
        <v>4225</v>
      </c>
      <c r="EM122" s="201">
        <v>4236</v>
      </c>
      <c r="EN122" s="201">
        <v>4268</v>
      </c>
      <c r="EO122" s="201">
        <v>4293</v>
      </c>
      <c r="EP122" s="201">
        <v>4305</v>
      </c>
      <c r="EQ122" s="201">
        <v>4319</v>
      </c>
      <c r="ER122" s="201">
        <v>4258</v>
      </c>
      <c r="ES122" s="201">
        <v>4244</v>
      </c>
      <c r="ET122" s="201">
        <v>4280</v>
      </c>
      <c r="EU122" s="201">
        <v>4270</v>
      </c>
      <c r="EV122" s="201">
        <v>4256</v>
      </c>
      <c r="EW122" s="201">
        <v>4276</v>
      </c>
      <c r="EX122" s="315">
        <v>20</v>
      </c>
      <c r="EY122" s="316">
        <v>100.46992481203</v>
      </c>
      <c r="EZ122" s="315">
        <v>-43</v>
      </c>
      <c r="FA122" s="316">
        <v>99.004399166473704</v>
      </c>
    </row>
    <row r="123" spans="1:157" ht="15" outlineLevel="2">
      <c r="A123" s="335">
        <v>792</v>
      </c>
      <c r="B123" s="336" t="s">
        <v>538</v>
      </c>
      <c r="C123" s="335" t="s">
        <v>468</v>
      </c>
      <c r="D123" s="305">
        <v>1538</v>
      </c>
      <c r="E123" s="305">
        <v>1544</v>
      </c>
      <c r="F123" s="305">
        <v>1515</v>
      </c>
      <c r="G123" s="305">
        <v>1544</v>
      </c>
      <c r="H123" s="305">
        <v>1539</v>
      </c>
      <c r="I123" s="305">
        <v>1566</v>
      </c>
      <c r="J123" s="305">
        <v>1548</v>
      </c>
      <c r="K123" s="305">
        <v>1566</v>
      </c>
      <c r="L123" s="305">
        <v>1532</v>
      </c>
      <c r="M123" s="305">
        <v>1577</v>
      </c>
      <c r="N123" s="305">
        <v>1594</v>
      </c>
      <c r="O123" s="305">
        <v>1631</v>
      </c>
      <c r="P123" s="305">
        <v>1573</v>
      </c>
      <c r="Q123" s="305">
        <v>1246</v>
      </c>
      <c r="R123" s="305">
        <v>1484</v>
      </c>
      <c r="S123" s="305">
        <v>1520</v>
      </c>
      <c r="T123" s="305">
        <v>1539</v>
      </c>
      <c r="U123" s="305">
        <v>1492</v>
      </c>
      <c r="V123" s="305">
        <v>1490</v>
      </c>
      <c r="W123" s="305">
        <v>1581</v>
      </c>
      <c r="X123" s="305">
        <v>1597</v>
      </c>
      <c r="Y123" s="305">
        <v>1622</v>
      </c>
      <c r="Z123" s="305">
        <v>1593</v>
      </c>
      <c r="AA123" s="305">
        <v>1588</v>
      </c>
      <c r="AB123" s="305">
        <v>1539</v>
      </c>
      <c r="AC123" s="305">
        <v>1494</v>
      </c>
      <c r="AD123" s="305">
        <v>1519</v>
      </c>
      <c r="AE123" s="305">
        <v>1570</v>
      </c>
      <c r="AF123" s="305">
        <v>1539</v>
      </c>
      <c r="AG123" s="305">
        <v>1571</v>
      </c>
      <c r="AH123" s="305">
        <v>1749</v>
      </c>
      <c r="AI123" s="305">
        <v>1802</v>
      </c>
      <c r="AJ123" s="305">
        <v>1828</v>
      </c>
      <c r="AK123" s="305">
        <v>1796</v>
      </c>
      <c r="AL123" s="305">
        <v>1698</v>
      </c>
      <c r="AM123" s="305">
        <v>1682</v>
      </c>
      <c r="AN123" s="305">
        <v>1647</v>
      </c>
      <c r="AO123" s="305">
        <v>1587</v>
      </c>
      <c r="AP123" s="305">
        <v>1611</v>
      </c>
      <c r="AQ123" s="305">
        <v>1637</v>
      </c>
      <c r="AR123" s="305">
        <v>1673</v>
      </c>
      <c r="AS123" s="305">
        <v>1718</v>
      </c>
      <c r="AT123" s="305">
        <v>1778</v>
      </c>
      <c r="AU123" s="305">
        <v>1803</v>
      </c>
      <c r="AV123" s="305">
        <v>1832</v>
      </c>
      <c r="AW123" s="305">
        <v>1849</v>
      </c>
      <c r="AX123" s="305">
        <v>1809</v>
      </c>
      <c r="AY123" s="305">
        <v>1816</v>
      </c>
      <c r="AZ123" s="305">
        <v>1798</v>
      </c>
      <c r="BA123" s="305">
        <v>1837</v>
      </c>
      <c r="BB123" s="305">
        <v>1865</v>
      </c>
      <c r="BC123" s="305">
        <v>1837</v>
      </c>
      <c r="BD123" s="305">
        <v>1839</v>
      </c>
      <c r="BE123" s="305">
        <v>1870</v>
      </c>
      <c r="BF123" s="305">
        <v>1868</v>
      </c>
      <c r="BG123" s="305">
        <v>1867</v>
      </c>
      <c r="BH123" s="305">
        <v>1906</v>
      </c>
      <c r="BI123" s="305">
        <v>1901</v>
      </c>
      <c r="BJ123" s="305">
        <v>1877</v>
      </c>
      <c r="BK123" s="305">
        <v>1862</v>
      </c>
      <c r="BL123" s="201">
        <v>1864</v>
      </c>
      <c r="BM123" s="201">
        <v>1859</v>
      </c>
      <c r="BN123" s="201">
        <v>1882</v>
      </c>
      <c r="BO123" s="201">
        <v>1908</v>
      </c>
      <c r="BP123" s="201">
        <v>1896</v>
      </c>
      <c r="BQ123" s="201">
        <v>1929</v>
      </c>
      <c r="BR123" s="201">
        <v>1933</v>
      </c>
      <c r="BS123" s="201">
        <v>1923</v>
      </c>
      <c r="BT123" s="201">
        <v>1932</v>
      </c>
      <c r="BU123" s="201">
        <v>1927</v>
      </c>
      <c r="BV123" s="201">
        <v>1931</v>
      </c>
      <c r="BW123" s="201">
        <v>1911</v>
      </c>
      <c r="BX123" s="305">
        <v>1862</v>
      </c>
      <c r="BY123" s="305">
        <v>1908</v>
      </c>
      <c r="BZ123" s="305">
        <v>1956</v>
      </c>
      <c r="CA123" s="305">
        <v>1964</v>
      </c>
      <c r="CB123" s="305">
        <v>1978</v>
      </c>
      <c r="CC123" s="305">
        <v>1986</v>
      </c>
      <c r="CD123" s="305">
        <v>1980</v>
      </c>
      <c r="CE123" s="305">
        <v>2009</v>
      </c>
      <c r="CF123" s="305">
        <v>1964</v>
      </c>
      <c r="CG123" s="305">
        <v>1949</v>
      </c>
      <c r="CH123" s="305">
        <v>1934</v>
      </c>
      <c r="CI123" s="305">
        <v>1910</v>
      </c>
      <c r="CJ123" s="201">
        <v>1840</v>
      </c>
      <c r="CK123" s="201">
        <v>1844</v>
      </c>
      <c r="CL123" s="201">
        <v>1850</v>
      </c>
      <c r="CM123" s="201">
        <v>1795</v>
      </c>
      <c r="CN123" s="201">
        <v>1736</v>
      </c>
      <c r="CO123" s="201">
        <v>1794</v>
      </c>
      <c r="CP123" s="201">
        <v>1816</v>
      </c>
      <c r="CQ123" s="201">
        <v>1919</v>
      </c>
      <c r="CR123" s="201">
        <v>1920</v>
      </c>
      <c r="CS123" s="201">
        <v>1959</v>
      </c>
      <c r="CT123" s="201">
        <v>1964</v>
      </c>
      <c r="CU123" s="201">
        <v>1962</v>
      </c>
      <c r="CV123" s="305">
        <v>1955</v>
      </c>
      <c r="CW123" s="305">
        <v>2002</v>
      </c>
      <c r="CX123" s="305">
        <v>2061</v>
      </c>
      <c r="CY123" s="305">
        <v>2058</v>
      </c>
      <c r="CZ123" s="305">
        <v>2066</v>
      </c>
      <c r="DA123" s="305">
        <v>2054</v>
      </c>
      <c r="DB123" s="305">
        <v>2051</v>
      </c>
      <c r="DC123" s="305">
        <v>2043</v>
      </c>
      <c r="DD123" s="305">
        <v>2055</v>
      </c>
      <c r="DE123" s="305">
        <v>2088</v>
      </c>
      <c r="DF123" s="305">
        <v>2094</v>
      </c>
      <c r="DG123" s="305">
        <v>2084</v>
      </c>
      <c r="DH123" s="201">
        <v>2042</v>
      </c>
      <c r="DI123" s="201">
        <v>2056</v>
      </c>
      <c r="DJ123" s="201">
        <v>2063</v>
      </c>
      <c r="DK123" s="201">
        <v>2085</v>
      </c>
      <c r="DL123" s="201">
        <v>2105</v>
      </c>
      <c r="DM123" s="201">
        <v>2084</v>
      </c>
      <c r="DN123" s="201">
        <v>1876</v>
      </c>
      <c r="DO123" s="201">
        <v>1875</v>
      </c>
      <c r="DP123" s="201">
        <v>1856</v>
      </c>
      <c r="DQ123" s="201">
        <v>1853</v>
      </c>
      <c r="DR123" s="201">
        <v>1842</v>
      </c>
      <c r="DS123" s="201">
        <v>1849</v>
      </c>
      <c r="DT123" s="305">
        <v>1811</v>
      </c>
      <c r="DU123" s="305">
        <v>1830</v>
      </c>
      <c r="DV123" s="305">
        <v>1898</v>
      </c>
      <c r="DW123" s="305">
        <v>1913</v>
      </c>
      <c r="DX123" s="305">
        <v>1947</v>
      </c>
      <c r="DY123" s="305">
        <v>1929</v>
      </c>
      <c r="DZ123" s="305">
        <v>1902</v>
      </c>
      <c r="EA123" s="305">
        <v>1878</v>
      </c>
      <c r="EB123" s="305">
        <v>1856</v>
      </c>
      <c r="EC123" s="305">
        <v>1895</v>
      </c>
      <c r="ED123" s="305">
        <v>1865</v>
      </c>
      <c r="EE123" s="305">
        <v>1814</v>
      </c>
      <c r="EF123" s="201">
        <v>1772</v>
      </c>
      <c r="EG123" s="201">
        <v>1784</v>
      </c>
      <c r="EH123" s="201">
        <v>1770</v>
      </c>
      <c r="EI123" s="201">
        <v>1759</v>
      </c>
      <c r="EJ123" s="201">
        <v>1758</v>
      </c>
      <c r="EK123" s="201">
        <v>1738</v>
      </c>
      <c r="EL123" s="201">
        <v>1726</v>
      </c>
      <c r="EM123" s="201">
        <v>1745</v>
      </c>
      <c r="EN123" s="201">
        <v>1751</v>
      </c>
      <c r="EO123" s="201">
        <v>1734</v>
      </c>
      <c r="EP123" s="201">
        <v>1740</v>
      </c>
      <c r="EQ123" s="201">
        <v>1757</v>
      </c>
      <c r="ER123" s="201">
        <v>1681</v>
      </c>
      <c r="ES123" s="201">
        <v>1684</v>
      </c>
      <c r="ET123" s="201">
        <v>1708</v>
      </c>
      <c r="EU123" s="201">
        <v>1745</v>
      </c>
      <c r="EV123" s="201">
        <v>1759</v>
      </c>
      <c r="EW123" s="201">
        <v>1809</v>
      </c>
      <c r="EX123" s="315">
        <v>50</v>
      </c>
      <c r="EY123" s="316">
        <v>102.842524161455</v>
      </c>
      <c r="EZ123" s="315">
        <v>52</v>
      </c>
      <c r="FA123" s="316">
        <v>102.959590210586</v>
      </c>
    </row>
    <row r="124" spans="1:157" ht="15" outlineLevel="2">
      <c r="A124" s="335">
        <v>809</v>
      </c>
      <c r="B124" s="336" t="s">
        <v>538</v>
      </c>
      <c r="C124" s="335" t="s">
        <v>603</v>
      </c>
      <c r="D124" s="305">
        <v>3671</v>
      </c>
      <c r="E124" s="305">
        <v>3602</v>
      </c>
      <c r="F124" s="305">
        <v>3625</v>
      </c>
      <c r="G124" s="305">
        <v>3695</v>
      </c>
      <c r="H124" s="305">
        <v>3750</v>
      </c>
      <c r="I124" s="305">
        <v>3778</v>
      </c>
      <c r="J124" s="305">
        <v>3648</v>
      </c>
      <c r="K124" s="305">
        <v>3647</v>
      </c>
      <c r="L124" s="305">
        <v>3645</v>
      </c>
      <c r="M124" s="305">
        <v>3688</v>
      </c>
      <c r="N124" s="305">
        <v>3687</v>
      </c>
      <c r="O124" s="305">
        <v>3710</v>
      </c>
      <c r="P124" s="305">
        <v>3590</v>
      </c>
      <c r="Q124" s="305">
        <v>3253</v>
      </c>
      <c r="R124" s="305">
        <v>3597</v>
      </c>
      <c r="S124" s="305">
        <v>3643</v>
      </c>
      <c r="T124" s="305">
        <v>3750</v>
      </c>
      <c r="U124" s="305">
        <v>3656</v>
      </c>
      <c r="V124" s="305">
        <v>3631</v>
      </c>
      <c r="W124" s="305">
        <v>3742</v>
      </c>
      <c r="X124" s="305">
        <v>3759</v>
      </c>
      <c r="Y124" s="305">
        <v>3812</v>
      </c>
      <c r="Z124" s="305">
        <v>3767</v>
      </c>
      <c r="AA124" s="305">
        <v>3704</v>
      </c>
      <c r="AB124" s="305">
        <v>3586</v>
      </c>
      <c r="AC124" s="305">
        <v>3537</v>
      </c>
      <c r="AD124" s="305">
        <v>3545</v>
      </c>
      <c r="AE124" s="305">
        <v>3543</v>
      </c>
      <c r="AF124" s="305">
        <v>3551</v>
      </c>
      <c r="AG124" s="305">
        <v>3623</v>
      </c>
      <c r="AH124" s="305">
        <v>3833</v>
      </c>
      <c r="AI124" s="305">
        <v>3908</v>
      </c>
      <c r="AJ124" s="305">
        <v>3951</v>
      </c>
      <c r="AK124" s="305">
        <v>3955</v>
      </c>
      <c r="AL124" s="305">
        <v>3782</v>
      </c>
      <c r="AM124" s="305">
        <v>3733</v>
      </c>
      <c r="AN124" s="305">
        <v>3636</v>
      </c>
      <c r="AO124" s="305">
        <v>3549</v>
      </c>
      <c r="AP124" s="305">
        <v>3554</v>
      </c>
      <c r="AQ124" s="305">
        <v>3641</v>
      </c>
      <c r="AR124" s="305">
        <v>3675</v>
      </c>
      <c r="AS124" s="305">
        <v>3734</v>
      </c>
      <c r="AT124" s="305">
        <v>3747</v>
      </c>
      <c r="AU124" s="305">
        <v>3791</v>
      </c>
      <c r="AV124" s="305">
        <v>3803</v>
      </c>
      <c r="AW124" s="305">
        <v>3828</v>
      </c>
      <c r="AX124" s="305">
        <v>3805</v>
      </c>
      <c r="AY124" s="305">
        <v>3790</v>
      </c>
      <c r="AZ124" s="305">
        <v>3753</v>
      </c>
      <c r="BA124" s="305">
        <v>3738</v>
      </c>
      <c r="BB124" s="305">
        <v>3710</v>
      </c>
      <c r="BC124" s="305">
        <v>3634</v>
      </c>
      <c r="BD124" s="305">
        <v>3607</v>
      </c>
      <c r="BE124" s="305">
        <v>3621</v>
      </c>
      <c r="BF124" s="305">
        <v>3623</v>
      </c>
      <c r="BG124" s="305">
        <v>3675</v>
      </c>
      <c r="BH124" s="305">
        <v>3622</v>
      </c>
      <c r="BI124" s="305">
        <v>3572</v>
      </c>
      <c r="BJ124" s="305">
        <v>3540</v>
      </c>
      <c r="BK124" s="305">
        <v>3586</v>
      </c>
      <c r="BL124" s="201">
        <v>3479</v>
      </c>
      <c r="BM124" s="201">
        <v>3447</v>
      </c>
      <c r="BN124" s="201">
        <v>3479</v>
      </c>
      <c r="BO124" s="201">
        <v>3493</v>
      </c>
      <c r="BP124" s="201">
        <v>3530</v>
      </c>
      <c r="BQ124" s="201">
        <v>3500</v>
      </c>
      <c r="BR124" s="201">
        <v>3451</v>
      </c>
      <c r="BS124" s="201">
        <v>3487</v>
      </c>
      <c r="BT124" s="201">
        <v>3541</v>
      </c>
      <c r="BU124" s="201">
        <v>3538</v>
      </c>
      <c r="BV124" s="201">
        <v>3551</v>
      </c>
      <c r="BW124" s="201">
        <v>3540</v>
      </c>
      <c r="BX124" s="305">
        <v>3502</v>
      </c>
      <c r="BY124" s="305">
        <v>3558</v>
      </c>
      <c r="BZ124" s="305">
        <v>3561</v>
      </c>
      <c r="CA124" s="305">
        <v>3583</v>
      </c>
      <c r="CB124" s="305">
        <v>3617</v>
      </c>
      <c r="CC124" s="305">
        <v>3643</v>
      </c>
      <c r="CD124" s="305">
        <v>3657</v>
      </c>
      <c r="CE124" s="305">
        <v>3650</v>
      </c>
      <c r="CF124" s="305">
        <v>3602</v>
      </c>
      <c r="CG124" s="305">
        <v>3602</v>
      </c>
      <c r="CH124" s="305">
        <v>3602</v>
      </c>
      <c r="CI124" s="305">
        <v>3582</v>
      </c>
      <c r="CJ124" s="201">
        <v>3550</v>
      </c>
      <c r="CK124" s="201">
        <v>3528</v>
      </c>
      <c r="CL124" s="201">
        <v>3565</v>
      </c>
      <c r="CM124" s="201">
        <v>3570</v>
      </c>
      <c r="CN124" s="201">
        <v>3550</v>
      </c>
      <c r="CO124" s="201">
        <v>3567</v>
      </c>
      <c r="CP124" s="201">
        <v>3588</v>
      </c>
      <c r="CQ124" s="201">
        <v>3649</v>
      </c>
      <c r="CR124" s="201">
        <v>3666</v>
      </c>
      <c r="CS124" s="201">
        <v>3716</v>
      </c>
      <c r="CT124" s="201">
        <v>3743</v>
      </c>
      <c r="CU124" s="201">
        <v>3775</v>
      </c>
      <c r="CV124" s="305">
        <v>3763</v>
      </c>
      <c r="CW124" s="305">
        <v>3834</v>
      </c>
      <c r="CX124" s="305">
        <v>3941</v>
      </c>
      <c r="CY124" s="305">
        <v>3960</v>
      </c>
      <c r="CZ124" s="305">
        <v>3942</v>
      </c>
      <c r="DA124" s="305">
        <v>3913</v>
      </c>
      <c r="DB124" s="305">
        <v>3928</v>
      </c>
      <c r="DC124" s="305">
        <v>3923</v>
      </c>
      <c r="DD124" s="305">
        <v>3887</v>
      </c>
      <c r="DE124" s="305">
        <v>3877</v>
      </c>
      <c r="DF124" s="305">
        <v>3878</v>
      </c>
      <c r="DG124" s="305">
        <v>3859</v>
      </c>
      <c r="DH124" s="201">
        <v>3811</v>
      </c>
      <c r="DI124" s="201">
        <v>3823</v>
      </c>
      <c r="DJ124" s="201">
        <v>3816</v>
      </c>
      <c r="DK124" s="201">
        <v>3834</v>
      </c>
      <c r="DL124" s="201">
        <v>3811</v>
      </c>
      <c r="DM124" s="201">
        <v>3816</v>
      </c>
      <c r="DN124" s="201">
        <v>3567</v>
      </c>
      <c r="DO124" s="201">
        <v>3573</v>
      </c>
      <c r="DP124" s="201">
        <v>3574</v>
      </c>
      <c r="DQ124" s="201">
        <v>3587</v>
      </c>
      <c r="DR124" s="201">
        <v>3587</v>
      </c>
      <c r="DS124" s="201">
        <v>3549</v>
      </c>
      <c r="DT124" s="305">
        <v>3504</v>
      </c>
      <c r="DU124" s="305">
        <v>3491</v>
      </c>
      <c r="DV124" s="305">
        <v>3534</v>
      </c>
      <c r="DW124" s="305">
        <v>3569</v>
      </c>
      <c r="DX124" s="305">
        <v>3610</v>
      </c>
      <c r="DY124" s="305">
        <v>3619</v>
      </c>
      <c r="DZ124" s="305">
        <v>3594</v>
      </c>
      <c r="EA124" s="305">
        <v>3564</v>
      </c>
      <c r="EB124" s="305">
        <v>3596</v>
      </c>
      <c r="EC124" s="305">
        <v>3621</v>
      </c>
      <c r="ED124" s="305">
        <v>3628</v>
      </c>
      <c r="EE124" s="305">
        <v>3592</v>
      </c>
      <c r="EF124" s="201">
        <v>3498</v>
      </c>
      <c r="EG124" s="201">
        <v>3490</v>
      </c>
      <c r="EH124" s="201">
        <v>3529</v>
      </c>
      <c r="EI124" s="201">
        <v>3536</v>
      </c>
      <c r="EJ124" s="201">
        <v>3548</v>
      </c>
      <c r="EK124" s="201">
        <v>3547</v>
      </c>
      <c r="EL124" s="201">
        <v>3504</v>
      </c>
      <c r="EM124" s="201">
        <v>3431</v>
      </c>
      <c r="EN124" s="201">
        <v>3417</v>
      </c>
      <c r="EO124" s="201">
        <v>3448</v>
      </c>
      <c r="EP124" s="201">
        <v>3426</v>
      </c>
      <c r="EQ124" s="201">
        <v>3404</v>
      </c>
      <c r="ER124" s="201">
        <v>3333</v>
      </c>
      <c r="ES124" s="201">
        <v>3344</v>
      </c>
      <c r="ET124" s="201">
        <v>3392</v>
      </c>
      <c r="EU124" s="201">
        <v>3390</v>
      </c>
      <c r="EV124" s="201">
        <v>3394</v>
      </c>
      <c r="EW124" s="201">
        <v>3435</v>
      </c>
      <c r="EX124" s="315">
        <v>41</v>
      </c>
      <c r="EY124" s="316">
        <v>101.20801414260499</v>
      </c>
      <c r="EZ124" s="315">
        <v>31</v>
      </c>
      <c r="FA124" s="316">
        <v>100.91069330199799</v>
      </c>
    </row>
    <row r="125" spans="1:157" ht="15" outlineLevel="2">
      <c r="A125" s="335">
        <v>847</v>
      </c>
      <c r="B125" s="336" t="s">
        <v>538</v>
      </c>
      <c r="C125" s="335" t="s">
        <v>473</v>
      </c>
      <c r="D125" s="305">
        <v>3207</v>
      </c>
      <c r="E125" s="305">
        <v>3187</v>
      </c>
      <c r="F125" s="305">
        <v>3128</v>
      </c>
      <c r="G125" s="305">
        <v>3269</v>
      </c>
      <c r="H125" s="305">
        <v>3299</v>
      </c>
      <c r="I125" s="305">
        <v>3331</v>
      </c>
      <c r="J125" s="305">
        <v>3260</v>
      </c>
      <c r="K125" s="305">
        <v>3263</v>
      </c>
      <c r="L125" s="305">
        <v>3274</v>
      </c>
      <c r="M125" s="305">
        <v>3312</v>
      </c>
      <c r="N125" s="305">
        <v>3260</v>
      </c>
      <c r="O125" s="305">
        <v>3301</v>
      </c>
      <c r="P125" s="305">
        <v>3132</v>
      </c>
      <c r="Q125" s="305">
        <v>1396</v>
      </c>
      <c r="R125" s="305">
        <v>2975</v>
      </c>
      <c r="S125" s="305">
        <v>3100</v>
      </c>
      <c r="T125" s="305">
        <v>3299</v>
      </c>
      <c r="U125" s="305">
        <v>3226</v>
      </c>
      <c r="V125" s="305">
        <v>3234</v>
      </c>
      <c r="W125" s="305">
        <v>3368</v>
      </c>
      <c r="X125" s="305">
        <v>3474</v>
      </c>
      <c r="Y125" s="305">
        <v>3524</v>
      </c>
      <c r="Z125" s="305">
        <v>3579</v>
      </c>
      <c r="AA125" s="305">
        <v>3473</v>
      </c>
      <c r="AB125" s="305">
        <v>3287</v>
      </c>
      <c r="AC125" s="305">
        <v>3108</v>
      </c>
      <c r="AD125" s="305">
        <v>3022</v>
      </c>
      <c r="AE125" s="305">
        <v>3207</v>
      </c>
      <c r="AF125" s="305">
        <v>3252</v>
      </c>
      <c r="AG125" s="305">
        <v>3304</v>
      </c>
      <c r="AH125" s="305">
        <v>3499</v>
      </c>
      <c r="AI125" s="305">
        <v>3548</v>
      </c>
      <c r="AJ125" s="305">
        <v>3699</v>
      </c>
      <c r="AK125" s="305">
        <v>3724</v>
      </c>
      <c r="AL125" s="305">
        <v>3633</v>
      </c>
      <c r="AM125" s="305">
        <v>3641</v>
      </c>
      <c r="AN125" s="305">
        <v>3559</v>
      </c>
      <c r="AO125" s="305">
        <v>3371</v>
      </c>
      <c r="AP125" s="305">
        <v>3430</v>
      </c>
      <c r="AQ125" s="305">
        <v>3571</v>
      </c>
      <c r="AR125" s="305">
        <v>3711</v>
      </c>
      <c r="AS125" s="305">
        <v>3837</v>
      </c>
      <c r="AT125" s="305">
        <v>3941</v>
      </c>
      <c r="AU125" s="305">
        <v>4013</v>
      </c>
      <c r="AV125" s="305">
        <v>3972</v>
      </c>
      <c r="AW125" s="305">
        <v>4069</v>
      </c>
      <c r="AX125" s="305">
        <v>4050</v>
      </c>
      <c r="AY125" s="305">
        <v>4047</v>
      </c>
      <c r="AZ125" s="305">
        <v>3845</v>
      </c>
      <c r="BA125" s="305">
        <v>3811</v>
      </c>
      <c r="BB125" s="305">
        <v>3896</v>
      </c>
      <c r="BC125" s="305">
        <v>3801</v>
      </c>
      <c r="BD125" s="305">
        <v>3837</v>
      </c>
      <c r="BE125" s="305">
        <v>3915</v>
      </c>
      <c r="BF125" s="305">
        <v>4001</v>
      </c>
      <c r="BG125" s="305">
        <v>4145</v>
      </c>
      <c r="BH125" s="305">
        <v>3894</v>
      </c>
      <c r="BI125" s="305">
        <v>3889</v>
      </c>
      <c r="BJ125" s="305">
        <v>3852</v>
      </c>
      <c r="BK125" s="305">
        <v>3887</v>
      </c>
      <c r="BL125" s="201">
        <v>3773</v>
      </c>
      <c r="BM125" s="201">
        <v>3741</v>
      </c>
      <c r="BN125" s="201">
        <v>3846</v>
      </c>
      <c r="BO125" s="201">
        <v>3859</v>
      </c>
      <c r="BP125" s="201">
        <v>3836</v>
      </c>
      <c r="BQ125" s="201">
        <v>3861</v>
      </c>
      <c r="BR125" s="201">
        <v>3862</v>
      </c>
      <c r="BS125" s="201">
        <v>3924</v>
      </c>
      <c r="BT125" s="201">
        <v>3975</v>
      </c>
      <c r="BU125" s="201">
        <v>3976</v>
      </c>
      <c r="BV125" s="201">
        <v>4024</v>
      </c>
      <c r="BW125" s="201">
        <v>4025</v>
      </c>
      <c r="BX125" s="305">
        <v>3886</v>
      </c>
      <c r="BY125" s="305">
        <v>3908</v>
      </c>
      <c r="BZ125" s="305">
        <v>4148</v>
      </c>
      <c r="CA125" s="305">
        <v>4244</v>
      </c>
      <c r="CB125" s="305">
        <v>4219</v>
      </c>
      <c r="CC125" s="305">
        <v>4291</v>
      </c>
      <c r="CD125" s="305">
        <v>4318</v>
      </c>
      <c r="CE125" s="305">
        <v>4399</v>
      </c>
      <c r="CF125" s="305">
        <v>4325</v>
      </c>
      <c r="CG125" s="305">
        <v>4304</v>
      </c>
      <c r="CH125" s="305">
        <v>4378</v>
      </c>
      <c r="CI125" s="305">
        <v>4400</v>
      </c>
      <c r="CJ125" s="201">
        <v>4177</v>
      </c>
      <c r="CK125" s="201">
        <v>4127</v>
      </c>
      <c r="CL125" s="201">
        <v>4231</v>
      </c>
      <c r="CM125" s="201">
        <v>4262</v>
      </c>
      <c r="CN125" s="201">
        <v>4238</v>
      </c>
      <c r="CO125" s="201">
        <v>4302</v>
      </c>
      <c r="CP125" s="201">
        <v>4434</v>
      </c>
      <c r="CQ125" s="201">
        <v>4601</v>
      </c>
      <c r="CR125" s="201">
        <v>4622</v>
      </c>
      <c r="CS125" s="201">
        <v>4666</v>
      </c>
      <c r="CT125" s="201">
        <v>4784</v>
      </c>
      <c r="CU125" s="201">
        <v>4818</v>
      </c>
      <c r="CV125" s="305">
        <v>4856</v>
      </c>
      <c r="CW125" s="305">
        <v>4984</v>
      </c>
      <c r="CX125" s="305">
        <v>5083</v>
      </c>
      <c r="CY125" s="305">
        <v>5177</v>
      </c>
      <c r="CZ125" s="305">
        <v>5255</v>
      </c>
      <c r="DA125" s="305">
        <v>5387</v>
      </c>
      <c r="DB125" s="305">
        <v>5405</v>
      </c>
      <c r="DC125" s="305">
        <v>5487</v>
      </c>
      <c r="DD125" s="305">
        <v>5525</v>
      </c>
      <c r="DE125" s="305">
        <v>5523</v>
      </c>
      <c r="DF125" s="305">
        <v>5499</v>
      </c>
      <c r="DG125" s="305">
        <v>5580</v>
      </c>
      <c r="DH125" s="201">
        <v>5576</v>
      </c>
      <c r="DI125" s="201">
        <v>5716</v>
      </c>
      <c r="DJ125" s="201">
        <v>5691</v>
      </c>
      <c r="DK125" s="201">
        <v>5769</v>
      </c>
      <c r="DL125" s="201">
        <v>5784</v>
      </c>
      <c r="DM125" s="201">
        <v>5838</v>
      </c>
      <c r="DN125" s="201">
        <v>5355</v>
      </c>
      <c r="DO125" s="201">
        <v>5362</v>
      </c>
      <c r="DP125" s="201">
        <v>5370</v>
      </c>
      <c r="DQ125" s="201">
        <v>5375</v>
      </c>
      <c r="DR125" s="201">
        <v>5392</v>
      </c>
      <c r="DS125" s="201">
        <v>5376</v>
      </c>
      <c r="DT125" s="305">
        <v>5196</v>
      </c>
      <c r="DU125" s="305">
        <v>5301</v>
      </c>
      <c r="DV125" s="305">
        <v>5432</v>
      </c>
      <c r="DW125" s="305">
        <v>5426</v>
      </c>
      <c r="DX125" s="305">
        <v>5440</v>
      </c>
      <c r="DY125" s="305">
        <v>5425</v>
      </c>
      <c r="DZ125" s="305">
        <v>5466</v>
      </c>
      <c r="EA125" s="305">
        <v>5386</v>
      </c>
      <c r="EB125" s="305">
        <v>5343</v>
      </c>
      <c r="EC125" s="305">
        <v>5380</v>
      </c>
      <c r="ED125" s="305">
        <v>5447</v>
      </c>
      <c r="EE125" s="305">
        <v>5362</v>
      </c>
      <c r="EF125" s="201">
        <v>5258</v>
      </c>
      <c r="EG125" s="201">
        <v>5230</v>
      </c>
      <c r="EH125" s="201">
        <v>5255</v>
      </c>
      <c r="EI125" s="201">
        <v>5333</v>
      </c>
      <c r="EJ125" s="201">
        <v>5351</v>
      </c>
      <c r="EK125" s="201">
        <v>5402</v>
      </c>
      <c r="EL125" s="201">
        <v>5377</v>
      </c>
      <c r="EM125" s="201">
        <v>5302</v>
      </c>
      <c r="EN125" s="201">
        <v>5353</v>
      </c>
      <c r="EO125" s="201">
        <v>5351</v>
      </c>
      <c r="EP125" s="201">
        <v>5356</v>
      </c>
      <c r="EQ125" s="201">
        <v>5264</v>
      </c>
      <c r="ER125" s="201">
        <v>4978</v>
      </c>
      <c r="ES125" s="201">
        <v>5088</v>
      </c>
      <c r="ET125" s="201">
        <v>5313</v>
      </c>
      <c r="EU125" s="201">
        <v>5415</v>
      </c>
      <c r="EV125" s="201">
        <v>5344</v>
      </c>
      <c r="EW125" s="201">
        <v>5432</v>
      </c>
      <c r="EX125" s="315">
        <v>88</v>
      </c>
      <c r="EY125" s="316">
        <v>101.646706586826</v>
      </c>
      <c r="EZ125" s="315">
        <v>168</v>
      </c>
      <c r="FA125" s="316">
        <v>103.191489361702</v>
      </c>
    </row>
    <row r="126" spans="1:157" ht="15" outlineLevel="2">
      <c r="A126" s="335">
        <v>856</v>
      </c>
      <c r="B126" s="336" t="s">
        <v>538</v>
      </c>
      <c r="C126" s="335" t="s">
        <v>604</v>
      </c>
      <c r="D126" s="305">
        <v>1376</v>
      </c>
      <c r="E126" s="305">
        <v>1403</v>
      </c>
      <c r="F126" s="305">
        <v>1384</v>
      </c>
      <c r="G126" s="305">
        <v>1398</v>
      </c>
      <c r="H126" s="305">
        <v>1413</v>
      </c>
      <c r="I126" s="305">
        <v>1451</v>
      </c>
      <c r="J126" s="305">
        <v>1408</v>
      </c>
      <c r="K126" s="305">
        <v>1399</v>
      </c>
      <c r="L126" s="305">
        <v>1388</v>
      </c>
      <c r="M126" s="305">
        <v>1435</v>
      </c>
      <c r="N126" s="305">
        <v>1459</v>
      </c>
      <c r="O126" s="305">
        <v>1435</v>
      </c>
      <c r="P126" s="305">
        <v>1377</v>
      </c>
      <c r="Q126" s="305">
        <v>906</v>
      </c>
      <c r="R126" s="305">
        <v>1261</v>
      </c>
      <c r="S126" s="305">
        <v>1259</v>
      </c>
      <c r="T126" s="305">
        <v>1413</v>
      </c>
      <c r="U126" s="305">
        <v>1342</v>
      </c>
      <c r="V126" s="305">
        <v>1352</v>
      </c>
      <c r="W126" s="305">
        <v>1423</v>
      </c>
      <c r="X126" s="305">
        <v>1445</v>
      </c>
      <c r="Y126" s="305">
        <v>1482</v>
      </c>
      <c r="Z126" s="305">
        <v>1488</v>
      </c>
      <c r="AA126" s="305">
        <v>1437</v>
      </c>
      <c r="AB126" s="305">
        <v>1376</v>
      </c>
      <c r="AC126" s="305">
        <v>1356</v>
      </c>
      <c r="AD126" s="305">
        <v>1377</v>
      </c>
      <c r="AE126" s="305">
        <v>1378</v>
      </c>
      <c r="AF126" s="305">
        <v>1375</v>
      </c>
      <c r="AG126" s="305">
        <v>1418</v>
      </c>
      <c r="AH126" s="305">
        <v>1546</v>
      </c>
      <c r="AI126" s="305">
        <v>1603</v>
      </c>
      <c r="AJ126" s="305">
        <v>1648</v>
      </c>
      <c r="AK126" s="305">
        <v>1631</v>
      </c>
      <c r="AL126" s="305">
        <v>1526</v>
      </c>
      <c r="AM126" s="305">
        <v>1507</v>
      </c>
      <c r="AN126" s="305">
        <v>1447</v>
      </c>
      <c r="AO126" s="305">
        <v>1374</v>
      </c>
      <c r="AP126" s="305">
        <v>1379</v>
      </c>
      <c r="AQ126" s="305">
        <v>1428</v>
      </c>
      <c r="AR126" s="305">
        <v>1442</v>
      </c>
      <c r="AS126" s="305">
        <v>1485</v>
      </c>
      <c r="AT126" s="305">
        <v>1486</v>
      </c>
      <c r="AU126" s="305">
        <v>1485</v>
      </c>
      <c r="AV126" s="305">
        <v>1528</v>
      </c>
      <c r="AW126" s="305">
        <v>1539</v>
      </c>
      <c r="AX126" s="305">
        <v>1563</v>
      </c>
      <c r="AY126" s="305">
        <v>1549</v>
      </c>
      <c r="AZ126" s="305">
        <v>1526</v>
      </c>
      <c r="BA126" s="305">
        <v>1524</v>
      </c>
      <c r="BB126" s="305">
        <v>1555</v>
      </c>
      <c r="BC126" s="305">
        <v>1553</v>
      </c>
      <c r="BD126" s="305">
        <v>1535</v>
      </c>
      <c r="BE126" s="305">
        <v>1560</v>
      </c>
      <c r="BF126" s="305">
        <v>1554</v>
      </c>
      <c r="BG126" s="305">
        <v>1521</v>
      </c>
      <c r="BH126" s="305">
        <v>1588</v>
      </c>
      <c r="BI126" s="305">
        <v>1549</v>
      </c>
      <c r="BJ126" s="305">
        <v>1560</v>
      </c>
      <c r="BK126" s="305">
        <v>1580</v>
      </c>
      <c r="BL126" s="201">
        <v>1576</v>
      </c>
      <c r="BM126" s="201">
        <v>1543</v>
      </c>
      <c r="BN126" s="201">
        <v>1593</v>
      </c>
      <c r="BO126" s="201">
        <v>1564</v>
      </c>
      <c r="BP126" s="201">
        <v>1557</v>
      </c>
      <c r="BQ126" s="201">
        <v>1557</v>
      </c>
      <c r="BR126" s="201">
        <v>1582</v>
      </c>
      <c r="BS126" s="201">
        <v>1578</v>
      </c>
      <c r="BT126" s="201">
        <v>1597</v>
      </c>
      <c r="BU126" s="201">
        <v>1587</v>
      </c>
      <c r="BV126" s="201">
        <v>1571</v>
      </c>
      <c r="BW126" s="201">
        <v>1540</v>
      </c>
      <c r="BX126" s="305">
        <v>1455</v>
      </c>
      <c r="BY126" s="305">
        <v>1468</v>
      </c>
      <c r="BZ126" s="305">
        <v>1504</v>
      </c>
      <c r="CA126" s="305">
        <v>1494</v>
      </c>
      <c r="CB126" s="305">
        <v>1534</v>
      </c>
      <c r="CC126" s="305">
        <v>1553</v>
      </c>
      <c r="CD126" s="305">
        <v>1587</v>
      </c>
      <c r="CE126" s="305">
        <v>1583</v>
      </c>
      <c r="CF126" s="305">
        <v>1574</v>
      </c>
      <c r="CG126" s="305">
        <v>1580</v>
      </c>
      <c r="CH126" s="305">
        <v>1581</v>
      </c>
      <c r="CI126" s="305">
        <v>1594</v>
      </c>
      <c r="CJ126" s="201">
        <v>1541</v>
      </c>
      <c r="CK126" s="201">
        <v>1531</v>
      </c>
      <c r="CL126" s="201">
        <v>1560</v>
      </c>
      <c r="CM126" s="201">
        <v>1550</v>
      </c>
      <c r="CN126" s="201">
        <v>1498</v>
      </c>
      <c r="CO126" s="201">
        <v>1506</v>
      </c>
      <c r="CP126" s="201">
        <v>1522</v>
      </c>
      <c r="CQ126" s="201">
        <v>1573</v>
      </c>
      <c r="CR126" s="201">
        <v>1568</v>
      </c>
      <c r="CS126" s="201">
        <v>1589</v>
      </c>
      <c r="CT126" s="201">
        <v>1599</v>
      </c>
      <c r="CU126" s="201">
        <v>1648</v>
      </c>
      <c r="CV126" s="305">
        <v>1625</v>
      </c>
      <c r="CW126" s="305">
        <v>1643</v>
      </c>
      <c r="CX126" s="305">
        <v>1710</v>
      </c>
      <c r="CY126" s="305">
        <v>1731</v>
      </c>
      <c r="CZ126" s="305">
        <v>1754</v>
      </c>
      <c r="DA126" s="305">
        <v>1745</v>
      </c>
      <c r="DB126" s="305">
        <v>1681</v>
      </c>
      <c r="DC126" s="305">
        <v>1692</v>
      </c>
      <c r="DD126" s="305">
        <v>1735</v>
      </c>
      <c r="DE126" s="305">
        <v>1724</v>
      </c>
      <c r="DF126" s="305">
        <v>1734</v>
      </c>
      <c r="DG126" s="305">
        <v>1758</v>
      </c>
      <c r="DH126" s="201">
        <v>1725</v>
      </c>
      <c r="DI126" s="201">
        <v>1728</v>
      </c>
      <c r="DJ126" s="201">
        <v>1723</v>
      </c>
      <c r="DK126" s="201">
        <v>1739</v>
      </c>
      <c r="DL126" s="201">
        <v>1758</v>
      </c>
      <c r="DM126" s="201">
        <v>1792</v>
      </c>
      <c r="DN126" s="201">
        <v>1618</v>
      </c>
      <c r="DO126" s="201">
        <v>1618</v>
      </c>
      <c r="DP126" s="201">
        <v>1620</v>
      </c>
      <c r="DQ126" s="201">
        <v>1598</v>
      </c>
      <c r="DR126" s="201">
        <v>1612</v>
      </c>
      <c r="DS126" s="201">
        <v>1593</v>
      </c>
      <c r="DT126" s="305">
        <v>1582</v>
      </c>
      <c r="DU126" s="305">
        <v>1574</v>
      </c>
      <c r="DV126" s="305">
        <v>1579</v>
      </c>
      <c r="DW126" s="305">
        <v>1574</v>
      </c>
      <c r="DX126" s="305">
        <v>1565</v>
      </c>
      <c r="DY126" s="305">
        <v>1591</v>
      </c>
      <c r="DZ126" s="305">
        <v>1557</v>
      </c>
      <c r="EA126" s="305">
        <v>1538</v>
      </c>
      <c r="EB126" s="305">
        <v>1538</v>
      </c>
      <c r="EC126" s="305">
        <v>1523</v>
      </c>
      <c r="ED126" s="305">
        <v>1506</v>
      </c>
      <c r="EE126" s="305">
        <v>1503</v>
      </c>
      <c r="EF126" s="201">
        <v>1433</v>
      </c>
      <c r="EG126" s="201">
        <v>1422</v>
      </c>
      <c r="EH126" s="201">
        <v>1435</v>
      </c>
      <c r="EI126" s="201">
        <v>1472</v>
      </c>
      <c r="EJ126" s="201">
        <v>1472</v>
      </c>
      <c r="EK126" s="201">
        <v>1467</v>
      </c>
      <c r="EL126" s="201">
        <v>1460</v>
      </c>
      <c r="EM126" s="201">
        <v>1458</v>
      </c>
      <c r="EN126" s="201">
        <v>1445</v>
      </c>
      <c r="EO126" s="201">
        <v>1463</v>
      </c>
      <c r="EP126" s="201">
        <v>1459</v>
      </c>
      <c r="EQ126" s="201">
        <v>1460</v>
      </c>
      <c r="ER126" s="201">
        <v>1428</v>
      </c>
      <c r="ES126" s="201">
        <v>1431</v>
      </c>
      <c r="ET126" s="201">
        <v>1444</v>
      </c>
      <c r="EU126" s="201">
        <v>1449</v>
      </c>
      <c r="EV126" s="201">
        <v>1471</v>
      </c>
      <c r="EW126" s="201">
        <v>1471</v>
      </c>
      <c r="EX126" s="315">
        <v>0</v>
      </c>
      <c r="EY126" s="316">
        <v>100</v>
      </c>
      <c r="EZ126" s="315">
        <v>11</v>
      </c>
      <c r="FA126" s="316">
        <v>100.753424657534</v>
      </c>
    </row>
    <row r="127" spans="1:157" ht="15" outlineLevel="2">
      <c r="A127" s="335">
        <v>861</v>
      </c>
      <c r="B127" s="336" t="s">
        <v>538</v>
      </c>
      <c r="C127" s="335" t="s">
        <v>477</v>
      </c>
      <c r="D127" s="305">
        <v>3899</v>
      </c>
      <c r="E127" s="305">
        <v>3822</v>
      </c>
      <c r="F127" s="305">
        <v>3834</v>
      </c>
      <c r="G127" s="305">
        <v>3912</v>
      </c>
      <c r="H127" s="305">
        <v>3974</v>
      </c>
      <c r="I127" s="305">
        <v>4009</v>
      </c>
      <c r="J127" s="305">
        <v>3975</v>
      </c>
      <c r="K127" s="305">
        <v>3949</v>
      </c>
      <c r="L127" s="305">
        <v>3900</v>
      </c>
      <c r="M127" s="305">
        <v>3908</v>
      </c>
      <c r="N127" s="305">
        <v>3888</v>
      </c>
      <c r="O127" s="305">
        <v>3885</v>
      </c>
      <c r="P127" s="305">
        <v>3653</v>
      </c>
      <c r="Q127" s="305">
        <v>1922</v>
      </c>
      <c r="R127" s="305">
        <v>3593</v>
      </c>
      <c r="S127" s="305">
        <v>3658</v>
      </c>
      <c r="T127" s="305">
        <v>3974</v>
      </c>
      <c r="U127" s="305">
        <v>3893</v>
      </c>
      <c r="V127" s="305">
        <v>3856</v>
      </c>
      <c r="W127" s="305">
        <v>3928</v>
      </c>
      <c r="X127" s="305">
        <v>3933</v>
      </c>
      <c r="Y127" s="305">
        <v>4036</v>
      </c>
      <c r="Z127" s="305">
        <v>4032</v>
      </c>
      <c r="AA127" s="305">
        <v>3871</v>
      </c>
      <c r="AB127" s="305">
        <v>3807</v>
      </c>
      <c r="AC127" s="305">
        <v>3733</v>
      </c>
      <c r="AD127" s="305">
        <v>3718</v>
      </c>
      <c r="AE127" s="305">
        <v>3790</v>
      </c>
      <c r="AF127" s="305">
        <v>3762</v>
      </c>
      <c r="AG127" s="305">
        <v>3835</v>
      </c>
      <c r="AH127" s="305">
        <v>4167</v>
      </c>
      <c r="AI127" s="305">
        <v>4293</v>
      </c>
      <c r="AJ127" s="305">
        <v>4354</v>
      </c>
      <c r="AK127" s="305">
        <v>4359</v>
      </c>
      <c r="AL127" s="305">
        <v>4172</v>
      </c>
      <c r="AM127" s="305">
        <v>4183</v>
      </c>
      <c r="AN127" s="305">
        <v>4084</v>
      </c>
      <c r="AO127" s="305">
        <v>3992</v>
      </c>
      <c r="AP127" s="305">
        <v>3987</v>
      </c>
      <c r="AQ127" s="305">
        <v>4131</v>
      </c>
      <c r="AR127" s="305">
        <v>4168</v>
      </c>
      <c r="AS127" s="305">
        <v>4257</v>
      </c>
      <c r="AT127" s="305">
        <v>4289</v>
      </c>
      <c r="AU127" s="305">
        <v>4284</v>
      </c>
      <c r="AV127" s="305">
        <v>4317</v>
      </c>
      <c r="AW127" s="305">
        <v>4338</v>
      </c>
      <c r="AX127" s="305">
        <v>4317</v>
      </c>
      <c r="AY127" s="305">
        <v>4376</v>
      </c>
      <c r="AZ127" s="305">
        <v>4342</v>
      </c>
      <c r="BA127" s="305">
        <v>4295</v>
      </c>
      <c r="BB127" s="305">
        <v>4322</v>
      </c>
      <c r="BC127" s="305">
        <v>4254</v>
      </c>
      <c r="BD127" s="305">
        <v>4275</v>
      </c>
      <c r="BE127" s="305">
        <v>4318</v>
      </c>
      <c r="BF127" s="305">
        <v>4328</v>
      </c>
      <c r="BG127" s="305">
        <v>4341</v>
      </c>
      <c r="BH127" s="305">
        <v>4244</v>
      </c>
      <c r="BI127" s="305">
        <v>4195</v>
      </c>
      <c r="BJ127" s="305">
        <v>4176</v>
      </c>
      <c r="BK127" s="305">
        <v>4165</v>
      </c>
      <c r="BL127" s="201">
        <v>4114</v>
      </c>
      <c r="BM127" s="201">
        <v>4077</v>
      </c>
      <c r="BN127" s="201">
        <v>4106</v>
      </c>
      <c r="BO127" s="201">
        <v>4168</v>
      </c>
      <c r="BP127" s="201">
        <v>4027</v>
      </c>
      <c r="BQ127" s="201">
        <v>4008</v>
      </c>
      <c r="BR127" s="201">
        <v>4006</v>
      </c>
      <c r="BS127" s="201">
        <v>4044</v>
      </c>
      <c r="BT127" s="201">
        <v>4098</v>
      </c>
      <c r="BU127" s="201">
        <v>4076</v>
      </c>
      <c r="BV127" s="201">
        <v>4026</v>
      </c>
      <c r="BW127" s="201">
        <v>4003</v>
      </c>
      <c r="BX127" s="305">
        <v>3929</v>
      </c>
      <c r="BY127" s="305">
        <v>3938</v>
      </c>
      <c r="BZ127" s="305">
        <v>3939</v>
      </c>
      <c r="CA127" s="305">
        <v>3927</v>
      </c>
      <c r="CB127" s="305">
        <v>3923</v>
      </c>
      <c r="CC127" s="305">
        <v>3943</v>
      </c>
      <c r="CD127" s="305">
        <v>3959</v>
      </c>
      <c r="CE127" s="305">
        <v>3991</v>
      </c>
      <c r="CF127" s="305">
        <v>3945</v>
      </c>
      <c r="CG127" s="305">
        <v>3884</v>
      </c>
      <c r="CH127" s="305">
        <v>3924</v>
      </c>
      <c r="CI127" s="305">
        <v>3902</v>
      </c>
      <c r="CJ127" s="201">
        <v>3761</v>
      </c>
      <c r="CK127" s="201">
        <v>3698</v>
      </c>
      <c r="CL127" s="201">
        <v>3671</v>
      </c>
      <c r="CM127" s="201">
        <v>3617</v>
      </c>
      <c r="CN127" s="201">
        <v>3520</v>
      </c>
      <c r="CO127" s="201">
        <v>3575</v>
      </c>
      <c r="CP127" s="201">
        <v>3617</v>
      </c>
      <c r="CQ127" s="201">
        <v>3782</v>
      </c>
      <c r="CR127" s="201">
        <v>3795</v>
      </c>
      <c r="CS127" s="201">
        <v>3836</v>
      </c>
      <c r="CT127" s="201">
        <v>3928</v>
      </c>
      <c r="CU127" s="201">
        <v>3929</v>
      </c>
      <c r="CV127" s="305">
        <v>3904</v>
      </c>
      <c r="CW127" s="305">
        <v>3949</v>
      </c>
      <c r="CX127" s="305">
        <v>4105</v>
      </c>
      <c r="CY127" s="305">
        <v>4157</v>
      </c>
      <c r="CZ127" s="305">
        <v>4228</v>
      </c>
      <c r="DA127" s="305">
        <v>4194</v>
      </c>
      <c r="DB127" s="305">
        <v>4148</v>
      </c>
      <c r="DC127" s="305">
        <v>4133</v>
      </c>
      <c r="DD127" s="305">
        <v>4203</v>
      </c>
      <c r="DE127" s="305">
        <v>4215</v>
      </c>
      <c r="DF127" s="305">
        <v>4238</v>
      </c>
      <c r="DG127" s="305">
        <v>4218</v>
      </c>
      <c r="DH127" s="201">
        <v>4208</v>
      </c>
      <c r="DI127" s="201">
        <v>4194</v>
      </c>
      <c r="DJ127" s="201">
        <v>4189</v>
      </c>
      <c r="DK127" s="201">
        <v>4247</v>
      </c>
      <c r="DL127" s="201">
        <v>4239</v>
      </c>
      <c r="DM127" s="201">
        <v>4298</v>
      </c>
      <c r="DN127" s="201">
        <v>3878</v>
      </c>
      <c r="DO127" s="201">
        <v>3886</v>
      </c>
      <c r="DP127" s="201">
        <v>3863</v>
      </c>
      <c r="DQ127" s="201">
        <v>3815</v>
      </c>
      <c r="DR127" s="201">
        <v>3815</v>
      </c>
      <c r="DS127" s="201">
        <v>3759</v>
      </c>
      <c r="DT127" s="305">
        <v>3648</v>
      </c>
      <c r="DU127" s="305">
        <v>3647</v>
      </c>
      <c r="DV127" s="305">
        <v>3697</v>
      </c>
      <c r="DW127" s="305">
        <v>3692</v>
      </c>
      <c r="DX127" s="305">
        <v>3715</v>
      </c>
      <c r="DY127" s="305">
        <v>3709</v>
      </c>
      <c r="DZ127" s="305">
        <v>3698</v>
      </c>
      <c r="EA127" s="305">
        <v>3694</v>
      </c>
      <c r="EB127" s="305">
        <v>3670</v>
      </c>
      <c r="EC127" s="305">
        <v>3689</v>
      </c>
      <c r="ED127" s="305">
        <v>3720</v>
      </c>
      <c r="EE127" s="305">
        <v>3664</v>
      </c>
      <c r="EF127" s="201">
        <v>3554</v>
      </c>
      <c r="EG127" s="201">
        <v>3511</v>
      </c>
      <c r="EH127" s="201">
        <v>3527</v>
      </c>
      <c r="EI127" s="201">
        <v>3506</v>
      </c>
      <c r="EJ127" s="201">
        <v>3482</v>
      </c>
      <c r="EK127" s="201">
        <v>3500</v>
      </c>
      <c r="EL127" s="201">
        <v>3531</v>
      </c>
      <c r="EM127" s="201">
        <v>3519</v>
      </c>
      <c r="EN127" s="201">
        <v>3495</v>
      </c>
      <c r="EO127" s="201">
        <v>3492</v>
      </c>
      <c r="EP127" s="201">
        <v>3466</v>
      </c>
      <c r="EQ127" s="201">
        <v>3446</v>
      </c>
      <c r="ER127" s="201">
        <v>3329</v>
      </c>
      <c r="ES127" s="201">
        <v>3314</v>
      </c>
      <c r="ET127" s="201">
        <v>3340</v>
      </c>
      <c r="EU127" s="201">
        <v>3385</v>
      </c>
      <c r="EV127" s="201">
        <v>3383</v>
      </c>
      <c r="EW127" s="201">
        <v>3366</v>
      </c>
      <c r="EX127" s="315">
        <v>-17</v>
      </c>
      <c r="EY127" s="316">
        <v>99.497487437185896</v>
      </c>
      <c r="EZ127" s="315">
        <v>-80</v>
      </c>
      <c r="FA127" s="316">
        <v>97.678467788740605</v>
      </c>
    </row>
    <row r="128" spans="1:157" ht="15" outlineLevel="1">
      <c r="A128" s="298" t="s">
        <v>861</v>
      </c>
      <c r="B128" s="299"/>
      <c r="C128" s="300"/>
      <c r="D128" s="301">
        <v>2373413</v>
      </c>
      <c r="E128" s="301">
        <v>2397020</v>
      </c>
      <c r="F128" s="301">
        <v>2425150</v>
      </c>
      <c r="G128" s="301">
        <v>2423562</v>
      </c>
      <c r="H128" s="301">
        <v>2442009</v>
      </c>
      <c r="I128" s="301">
        <v>2457981</v>
      </c>
      <c r="J128" s="301">
        <v>2462477</v>
      </c>
      <c r="K128" s="301">
        <v>2477404</v>
      </c>
      <c r="L128" s="301">
        <v>2454430</v>
      </c>
      <c r="M128" s="301">
        <v>2472980</v>
      </c>
      <c r="N128" s="301">
        <v>2487957</v>
      </c>
      <c r="O128" s="301">
        <v>2492463</v>
      </c>
      <c r="P128" s="301">
        <v>2436392</v>
      </c>
      <c r="Q128" s="301">
        <v>2222975</v>
      </c>
      <c r="R128" s="301">
        <v>2448203</v>
      </c>
      <c r="S128" s="301">
        <v>2485794</v>
      </c>
      <c r="T128" s="301">
        <v>2442009</v>
      </c>
      <c r="U128" s="301">
        <v>2522503</v>
      </c>
      <c r="V128" s="301">
        <v>2524708</v>
      </c>
      <c r="W128" s="301">
        <v>2578000</v>
      </c>
      <c r="X128" s="301">
        <v>2583998</v>
      </c>
      <c r="Y128" s="301">
        <v>2606308</v>
      </c>
      <c r="Z128" s="301">
        <v>2607056</v>
      </c>
      <c r="AA128" s="301">
        <v>2590287</v>
      </c>
      <c r="AB128" s="301">
        <v>2550985</v>
      </c>
      <c r="AC128" s="301">
        <v>2556280</v>
      </c>
      <c r="AD128" s="301">
        <v>2557150</v>
      </c>
      <c r="AE128" s="301">
        <v>2570623</v>
      </c>
      <c r="AF128" s="301">
        <v>2581379</v>
      </c>
      <c r="AG128" s="301">
        <v>2609710</v>
      </c>
      <c r="AH128" s="301">
        <v>2643032</v>
      </c>
      <c r="AI128" s="301">
        <v>2662323</v>
      </c>
      <c r="AJ128" s="301">
        <v>2674472</v>
      </c>
      <c r="AK128" s="301">
        <v>2684749</v>
      </c>
      <c r="AL128" s="301">
        <v>2686642</v>
      </c>
      <c r="AM128" s="301">
        <v>2700298</v>
      </c>
      <c r="AN128" s="301">
        <v>2650105</v>
      </c>
      <c r="AO128" s="301">
        <v>2637803</v>
      </c>
      <c r="AP128" s="301">
        <v>2677982</v>
      </c>
      <c r="AQ128" s="301">
        <v>2706268</v>
      </c>
      <c r="AR128" s="301">
        <v>2721667</v>
      </c>
      <c r="AS128" s="301">
        <v>2748877</v>
      </c>
      <c r="AT128" s="301">
        <v>2754204</v>
      </c>
      <c r="AU128" s="301">
        <v>2767072</v>
      </c>
      <c r="AV128" s="301">
        <v>2794396</v>
      </c>
      <c r="AW128" s="301">
        <v>2834741</v>
      </c>
      <c r="AX128" s="301">
        <v>2835335</v>
      </c>
      <c r="AY128" s="301">
        <v>2849405</v>
      </c>
      <c r="AZ128" s="301">
        <v>2812232</v>
      </c>
      <c r="BA128" s="301">
        <v>2782291</v>
      </c>
      <c r="BB128" s="301">
        <v>2846019</v>
      </c>
      <c r="BC128" s="301">
        <v>2832869</v>
      </c>
      <c r="BD128" s="301">
        <v>2803036</v>
      </c>
      <c r="BE128" s="301">
        <v>2814514</v>
      </c>
      <c r="BF128" s="301">
        <v>2821376</v>
      </c>
      <c r="BG128" s="301">
        <v>2829993</v>
      </c>
      <c r="BH128" s="301">
        <v>2849161</v>
      </c>
      <c r="BI128" s="301">
        <v>2856901</v>
      </c>
      <c r="BJ128" s="301">
        <v>2864485</v>
      </c>
      <c r="BK128" s="301">
        <v>2867816</v>
      </c>
      <c r="BL128" s="301">
        <v>2857479</v>
      </c>
      <c r="BM128" s="301">
        <v>2858131</v>
      </c>
      <c r="BN128" s="301">
        <v>2879869</v>
      </c>
      <c r="BO128" s="301">
        <v>2880011</v>
      </c>
      <c r="BP128" s="301">
        <v>2884274</v>
      </c>
      <c r="BQ128" s="301">
        <v>2890472</v>
      </c>
      <c r="BR128" s="301">
        <v>2891535</v>
      </c>
      <c r="BS128" s="301">
        <v>2903187</v>
      </c>
      <c r="BT128" s="301">
        <v>2923848</v>
      </c>
      <c r="BU128" s="301">
        <v>2935272</v>
      </c>
      <c r="BV128" s="301">
        <v>2942125</v>
      </c>
      <c r="BW128" s="301">
        <v>2950045</v>
      </c>
      <c r="BX128" s="301">
        <v>2940827</v>
      </c>
      <c r="BY128" s="301">
        <v>2933534</v>
      </c>
      <c r="BZ128" s="301">
        <v>2961925</v>
      </c>
      <c r="CA128" s="301">
        <v>2987609</v>
      </c>
      <c r="CB128" s="301">
        <v>3009017</v>
      </c>
      <c r="CC128" s="301">
        <v>3014488</v>
      </c>
      <c r="CD128" s="301">
        <v>3027049</v>
      </c>
      <c r="CE128" s="301">
        <v>3042491</v>
      </c>
      <c r="CF128" s="301">
        <v>3049791</v>
      </c>
      <c r="CG128" s="301">
        <v>3066947</v>
      </c>
      <c r="CH128" s="301">
        <v>3071544</v>
      </c>
      <c r="CI128" s="301">
        <v>3067157</v>
      </c>
      <c r="CJ128" s="301">
        <v>3041998</v>
      </c>
      <c r="CK128" s="301">
        <v>3035407</v>
      </c>
      <c r="CL128" s="301">
        <v>3048427</v>
      </c>
      <c r="CM128" s="301">
        <v>2991991</v>
      </c>
      <c r="CN128" s="301">
        <v>2944100</v>
      </c>
      <c r="CO128" s="301">
        <v>2936601</v>
      </c>
      <c r="CP128" s="301">
        <v>2980012</v>
      </c>
      <c r="CQ128" s="301">
        <v>3040588</v>
      </c>
      <c r="CR128" s="301">
        <v>3066778</v>
      </c>
      <c r="CS128" s="301">
        <v>3093495</v>
      </c>
      <c r="CT128" s="301">
        <v>3116622</v>
      </c>
      <c r="CU128" s="301">
        <v>3129868</v>
      </c>
      <c r="CV128" s="301">
        <v>3138446</v>
      </c>
      <c r="CW128" s="301">
        <v>3167848</v>
      </c>
      <c r="CX128" s="301">
        <v>3198532</v>
      </c>
      <c r="CY128" s="301">
        <v>3223801</v>
      </c>
      <c r="CZ128" s="301">
        <v>3241238</v>
      </c>
      <c r="DA128" s="301">
        <v>3260037</v>
      </c>
      <c r="DB128" s="301">
        <v>3276102</v>
      </c>
      <c r="DC128" s="301">
        <v>3296437</v>
      </c>
      <c r="DD128" s="301">
        <v>3244087</v>
      </c>
      <c r="DE128" s="301">
        <v>3260077</v>
      </c>
      <c r="DF128" s="301">
        <v>3274521</v>
      </c>
      <c r="DG128" s="301">
        <v>3280838</v>
      </c>
      <c r="DH128" s="301">
        <v>3286917</v>
      </c>
      <c r="DI128" s="301">
        <v>3286570</v>
      </c>
      <c r="DJ128" s="301">
        <v>3242100</v>
      </c>
      <c r="DK128" s="301">
        <v>3255013</v>
      </c>
      <c r="DL128" s="301">
        <v>3257133</v>
      </c>
      <c r="DM128" s="301">
        <v>3269440</v>
      </c>
      <c r="DN128" s="301">
        <v>3117121</v>
      </c>
      <c r="DO128" s="301">
        <v>3137804</v>
      </c>
      <c r="DP128" s="301">
        <v>3160282</v>
      </c>
      <c r="DQ128" s="301">
        <v>3172464</v>
      </c>
      <c r="DR128" s="301">
        <v>3180036</v>
      </c>
      <c r="DS128" s="301">
        <v>3173282</v>
      </c>
      <c r="DT128" s="301">
        <v>3139107</v>
      </c>
      <c r="DU128" s="301">
        <v>3139625</v>
      </c>
      <c r="DV128" s="301">
        <v>3157588</v>
      </c>
      <c r="DW128" s="301">
        <v>3166199</v>
      </c>
      <c r="DX128" s="301">
        <v>3164908</v>
      </c>
      <c r="DY128" s="301">
        <v>3162369</v>
      </c>
      <c r="DZ128" s="301">
        <v>3158238</v>
      </c>
      <c r="EA128" s="301">
        <v>3159755</v>
      </c>
      <c r="EB128" s="301">
        <v>3164626</v>
      </c>
      <c r="EC128" s="301">
        <v>3167033</v>
      </c>
      <c r="ED128" s="301">
        <v>3169143</v>
      </c>
      <c r="EE128" s="301">
        <v>3154899</v>
      </c>
      <c r="EF128" s="301">
        <v>3118839</v>
      </c>
      <c r="EG128" s="301">
        <v>3117989</v>
      </c>
      <c r="EH128" s="301">
        <v>3125908</v>
      </c>
      <c r="EI128" s="301">
        <v>3129997</v>
      </c>
      <c r="EJ128" s="301">
        <v>3133848</v>
      </c>
      <c r="EK128" s="301">
        <v>3133576</v>
      </c>
      <c r="EL128" s="301">
        <v>3126044</v>
      </c>
      <c r="EM128" s="301">
        <v>3145042</v>
      </c>
      <c r="EN128" s="301">
        <v>3137940</v>
      </c>
      <c r="EO128" s="301">
        <v>3133563</v>
      </c>
      <c r="EP128" s="301">
        <v>3140981</v>
      </c>
      <c r="EQ128" s="301">
        <v>3135814</v>
      </c>
      <c r="ER128" s="301">
        <v>3106464</v>
      </c>
      <c r="ES128" s="301">
        <v>3111257</v>
      </c>
      <c r="ET128" s="301">
        <v>3128015</v>
      </c>
      <c r="EU128" s="301">
        <v>3126051</v>
      </c>
      <c r="EV128" s="301">
        <v>3127613</v>
      </c>
      <c r="EW128" s="301">
        <v>3077748</v>
      </c>
      <c r="EX128" s="315">
        <v>-49865</v>
      </c>
      <c r="EY128" s="316">
        <v>98.405653129079596</v>
      </c>
      <c r="EZ128" s="315">
        <v>-58066</v>
      </c>
      <c r="FA128" s="316">
        <v>98.148295785400506</v>
      </c>
    </row>
    <row r="129" spans="1:157" ht="15" customHeight="1" outlineLevel="2">
      <c r="A129" s="335">
        <v>1</v>
      </c>
      <c r="B129" s="335" t="s">
        <v>861</v>
      </c>
      <c r="C129" s="335" t="s">
        <v>605</v>
      </c>
      <c r="D129" s="305">
        <v>1598253</v>
      </c>
      <c r="E129" s="305">
        <v>1613978</v>
      </c>
      <c r="F129" s="305">
        <v>1633465</v>
      </c>
      <c r="G129" s="305">
        <v>1632059</v>
      </c>
      <c r="H129" s="305">
        <v>1644754</v>
      </c>
      <c r="I129" s="305">
        <v>1655431</v>
      </c>
      <c r="J129" s="305">
        <v>1658281</v>
      </c>
      <c r="K129" s="305">
        <v>1668330</v>
      </c>
      <c r="L129" s="305">
        <v>1653643</v>
      </c>
      <c r="M129" s="305">
        <v>1666490</v>
      </c>
      <c r="N129" s="305">
        <v>1677064</v>
      </c>
      <c r="O129" s="305">
        <v>1680805</v>
      </c>
      <c r="P129" s="305">
        <v>1643116</v>
      </c>
      <c r="Q129" s="305">
        <v>1497603</v>
      </c>
      <c r="R129" s="305">
        <v>1642305</v>
      </c>
      <c r="S129" s="305">
        <v>1664748</v>
      </c>
      <c r="T129" s="305">
        <v>1644754</v>
      </c>
      <c r="U129" s="305">
        <v>1689115</v>
      </c>
      <c r="V129" s="305">
        <v>1690443</v>
      </c>
      <c r="W129" s="305">
        <v>1729663</v>
      </c>
      <c r="X129" s="305">
        <v>1733663</v>
      </c>
      <c r="Y129" s="305">
        <v>1739536</v>
      </c>
      <c r="Z129" s="305">
        <v>1740369</v>
      </c>
      <c r="AA129" s="305">
        <v>1725425</v>
      </c>
      <c r="AB129" s="305">
        <v>1696878</v>
      </c>
      <c r="AC129" s="305">
        <v>1696726</v>
      </c>
      <c r="AD129" s="305">
        <v>1700103</v>
      </c>
      <c r="AE129" s="305">
        <v>1711356</v>
      </c>
      <c r="AF129" s="305">
        <v>1719738</v>
      </c>
      <c r="AG129" s="305">
        <v>1739116</v>
      </c>
      <c r="AH129" s="305">
        <v>1761517</v>
      </c>
      <c r="AI129" s="305">
        <v>1775421</v>
      </c>
      <c r="AJ129" s="305">
        <v>1783689</v>
      </c>
      <c r="AK129" s="305">
        <v>1791429</v>
      </c>
      <c r="AL129" s="305">
        <v>1793363</v>
      </c>
      <c r="AM129" s="305">
        <v>1802793</v>
      </c>
      <c r="AN129" s="305">
        <v>1774617</v>
      </c>
      <c r="AO129" s="305">
        <v>1766059</v>
      </c>
      <c r="AP129" s="305">
        <v>1792952</v>
      </c>
      <c r="AQ129" s="305">
        <v>1811411</v>
      </c>
      <c r="AR129" s="305">
        <v>1821629</v>
      </c>
      <c r="AS129" s="305">
        <v>1839999</v>
      </c>
      <c r="AT129" s="305">
        <v>1842519</v>
      </c>
      <c r="AU129" s="305">
        <v>1852475</v>
      </c>
      <c r="AV129" s="305">
        <v>1869769</v>
      </c>
      <c r="AW129" s="305">
        <v>1897992</v>
      </c>
      <c r="AX129" s="305">
        <v>1896883</v>
      </c>
      <c r="AY129" s="305">
        <v>1903126</v>
      </c>
      <c r="AZ129" s="305">
        <v>1878186</v>
      </c>
      <c r="BA129" s="305">
        <v>1859066</v>
      </c>
      <c r="BB129" s="305">
        <v>1901341</v>
      </c>
      <c r="BC129" s="305">
        <v>1890419</v>
      </c>
      <c r="BD129" s="305">
        <v>1871455</v>
      </c>
      <c r="BE129" s="305">
        <v>1877868</v>
      </c>
      <c r="BF129" s="305">
        <v>1882131</v>
      </c>
      <c r="BG129" s="305">
        <v>1887520</v>
      </c>
      <c r="BH129" s="305">
        <v>1900327</v>
      </c>
      <c r="BI129" s="305">
        <v>1906338</v>
      </c>
      <c r="BJ129" s="305">
        <v>1910492</v>
      </c>
      <c r="BK129" s="305">
        <v>1916658</v>
      </c>
      <c r="BL129" s="201">
        <v>1911124</v>
      </c>
      <c r="BM129" s="201">
        <v>1910567</v>
      </c>
      <c r="BN129" s="201">
        <v>1923313</v>
      </c>
      <c r="BO129" s="201">
        <v>1923127</v>
      </c>
      <c r="BP129" s="201">
        <v>1924324</v>
      </c>
      <c r="BQ129" s="201">
        <v>1927231</v>
      </c>
      <c r="BR129" s="201">
        <v>1926851</v>
      </c>
      <c r="BS129" s="201">
        <v>1933832</v>
      </c>
      <c r="BT129" s="201">
        <v>1946628</v>
      </c>
      <c r="BU129" s="201">
        <v>1953174</v>
      </c>
      <c r="BV129" s="201">
        <v>1957074</v>
      </c>
      <c r="BW129" s="201">
        <v>1999006</v>
      </c>
      <c r="BX129" s="305">
        <v>1991068</v>
      </c>
      <c r="BY129" s="305">
        <v>1983683</v>
      </c>
      <c r="BZ129" s="305">
        <v>2002952</v>
      </c>
      <c r="CA129" s="305">
        <v>2018987</v>
      </c>
      <c r="CB129" s="305">
        <v>2032689</v>
      </c>
      <c r="CC129" s="305">
        <v>2036155</v>
      </c>
      <c r="CD129" s="305">
        <v>2043417</v>
      </c>
      <c r="CE129" s="305">
        <v>2053779</v>
      </c>
      <c r="CF129" s="305">
        <v>2056575</v>
      </c>
      <c r="CG129" s="305">
        <v>2068355</v>
      </c>
      <c r="CH129" s="305">
        <v>2070411</v>
      </c>
      <c r="CI129" s="305">
        <v>2066488</v>
      </c>
      <c r="CJ129" s="201">
        <v>2047202</v>
      </c>
      <c r="CK129" s="201">
        <v>2038830</v>
      </c>
      <c r="CL129" s="201">
        <v>2047056</v>
      </c>
      <c r="CM129" s="201">
        <v>2007166</v>
      </c>
      <c r="CN129" s="201">
        <v>1970796</v>
      </c>
      <c r="CO129" s="201">
        <v>1963866</v>
      </c>
      <c r="CP129" s="201">
        <v>1992949</v>
      </c>
      <c r="CQ129" s="201">
        <v>2034049</v>
      </c>
      <c r="CR129" s="201">
        <v>2052367</v>
      </c>
      <c r="CS129" s="201">
        <v>2071103</v>
      </c>
      <c r="CT129" s="201">
        <v>2088224</v>
      </c>
      <c r="CU129" s="201">
        <v>2095733</v>
      </c>
      <c r="CV129" s="305">
        <v>2099795</v>
      </c>
      <c r="CW129" s="305">
        <v>2117357</v>
      </c>
      <c r="CX129" s="305">
        <v>2136573</v>
      </c>
      <c r="CY129" s="305">
        <v>2151972</v>
      </c>
      <c r="CZ129" s="305">
        <v>2164398</v>
      </c>
      <c r="DA129" s="305">
        <v>2177380</v>
      </c>
      <c r="DB129" s="305">
        <v>2186344</v>
      </c>
      <c r="DC129" s="305">
        <v>2200453</v>
      </c>
      <c r="DD129" s="305">
        <v>2161064</v>
      </c>
      <c r="DE129" s="305">
        <v>2171518</v>
      </c>
      <c r="DF129" s="305">
        <v>2181345</v>
      </c>
      <c r="DG129" s="305">
        <v>2185209</v>
      </c>
      <c r="DH129" s="201">
        <v>2188266</v>
      </c>
      <c r="DI129" s="201">
        <v>2187373</v>
      </c>
      <c r="DJ129" s="201">
        <v>2152853</v>
      </c>
      <c r="DK129" s="201">
        <v>2160638</v>
      </c>
      <c r="DL129" s="201">
        <v>2160889</v>
      </c>
      <c r="DM129" s="201">
        <v>2168945</v>
      </c>
      <c r="DN129" s="201">
        <v>2064114</v>
      </c>
      <c r="DO129" s="201">
        <v>2077253</v>
      </c>
      <c r="DP129" s="201">
        <v>2091829</v>
      </c>
      <c r="DQ129" s="201">
        <v>2098849</v>
      </c>
      <c r="DR129" s="201">
        <v>2103422</v>
      </c>
      <c r="DS129" s="201">
        <v>2098202</v>
      </c>
      <c r="DT129" s="305">
        <v>2073600</v>
      </c>
      <c r="DU129" s="305">
        <v>2073054</v>
      </c>
      <c r="DV129" s="305">
        <v>2084143</v>
      </c>
      <c r="DW129" s="305">
        <v>2090018</v>
      </c>
      <c r="DX129" s="305">
        <v>2086560</v>
      </c>
      <c r="DY129" s="305">
        <v>2083703</v>
      </c>
      <c r="DZ129" s="305">
        <v>2080918</v>
      </c>
      <c r="EA129" s="305">
        <v>2082416</v>
      </c>
      <c r="EB129" s="305">
        <v>2083890</v>
      </c>
      <c r="EC129" s="305">
        <v>2085260</v>
      </c>
      <c r="ED129" s="305">
        <v>2086518</v>
      </c>
      <c r="EE129" s="305">
        <v>2074771</v>
      </c>
      <c r="EF129" s="201">
        <v>2050202</v>
      </c>
      <c r="EG129" s="201">
        <v>2048137</v>
      </c>
      <c r="EH129" s="201">
        <v>2052155</v>
      </c>
      <c r="EI129" s="201">
        <v>2055045</v>
      </c>
      <c r="EJ129" s="201">
        <v>2057162</v>
      </c>
      <c r="EK129" s="201">
        <v>2053969</v>
      </c>
      <c r="EL129" s="201">
        <v>2046740</v>
      </c>
      <c r="EM129" s="201">
        <v>2059086</v>
      </c>
      <c r="EN129" s="201">
        <v>2053231</v>
      </c>
      <c r="EO129" s="201">
        <v>2049242</v>
      </c>
      <c r="EP129" s="201">
        <v>2053323</v>
      </c>
      <c r="EQ129" s="201">
        <v>2049612</v>
      </c>
      <c r="ER129" s="201">
        <v>2028178</v>
      </c>
      <c r="ES129" s="201">
        <v>2029919</v>
      </c>
      <c r="ET129" s="201">
        <v>2039625</v>
      </c>
      <c r="EU129" s="201">
        <v>2037154</v>
      </c>
      <c r="EV129" s="201">
        <v>2036071</v>
      </c>
      <c r="EW129" s="201">
        <v>2002733</v>
      </c>
      <c r="EX129" s="315">
        <v>-33338</v>
      </c>
      <c r="EY129" s="316">
        <v>98.362630772699006</v>
      </c>
      <c r="EZ129" s="315">
        <v>-46879</v>
      </c>
      <c r="FA129" s="316">
        <v>97.712786615222797</v>
      </c>
    </row>
    <row r="130" spans="1:157" ht="15" customHeight="1" outlineLevel="2">
      <c r="A130" s="335">
        <v>79</v>
      </c>
      <c r="B130" s="335" t="s">
        <v>861</v>
      </c>
      <c r="C130" s="335" t="s">
        <v>375</v>
      </c>
      <c r="D130" s="305">
        <v>17645</v>
      </c>
      <c r="E130" s="305">
        <v>17837</v>
      </c>
      <c r="F130" s="305">
        <v>17991</v>
      </c>
      <c r="G130" s="305">
        <v>17942</v>
      </c>
      <c r="H130" s="305">
        <v>18251</v>
      </c>
      <c r="I130" s="305">
        <v>18507</v>
      </c>
      <c r="J130" s="305">
        <v>18502</v>
      </c>
      <c r="K130" s="305">
        <v>18521</v>
      </c>
      <c r="L130" s="305">
        <v>18354</v>
      </c>
      <c r="M130" s="305">
        <v>18650</v>
      </c>
      <c r="N130" s="305">
        <v>18702</v>
      </c>
      <c r="O130" s="305">
        <v>18836</v>
      </c>
      <c r="P130" s="305">
        <v>18726</v>
      </c>
      <c r="Q130" s="305">
        <v>16256</v>
      </c>
      <c r="R130" s="305">
        <v>18597</v>
      </c>
      <c r="S130" s="305">
        <v>18842</v>
      </c>
      <c r="T130" s="305">
        <v>18251</v>
      </c>
      <c r="U130" s="305">
        <v>19210</v>
      </c>
      <c r="V130" s="305">
        <v>19245</v>
      </c>
      <c r="W130" s="305">
        <v>19652</v>
      </c>
      <c r="X130" s="305">
        <v>19694</v>
      </c>
      <c r="Y130" s="305">
        <v>19905</v>
      </c>
      <c r="Z130" s="305">
        <v>19905</v>
      </c>
      <c r="AA130" s="305">
        <v>19673</v>
      </c>
      <c r="AB130" s="305">
        <v>19365</v>
      </c>
      <c r="AC130" s="305">
        <v>19330</v>
      </c>
      <c r="AD130" s="305">
        <v>19354</v>
      </c>
      <c r="AE130" s="305">
        <v>19328</v>
      </c>
      <c r="AF130" s="305">
        <v>19360</v>
      </c>
      <c r="AG130" s="305">
        <v>19605</v>
      </c>
      <c r="AH130" s="305">
        <v>20244</v>
      </c>
      <c r="AI130" s="305">
        <v>20445</v>
      </c>
      <c r="AJ130" s="305">
        <v>20655</v>
      </c>
      <c r="AK130" s="305">
        <v>20674</v>
      </c>
      <c r="AL130" s="305">
        <v>20364</v>
      </c>
      <c r="AM130" s="305">
        <v>20587</v>
      </c>
      <c r="AN130" s="305">
        <v>20376</v>
      </c>
      <c r="AO130" s="305">
        <v>20072</v>
      </c>
      <c r="AP130" s="305">
        <v>20237</v>
      </c>
      <c r="AQ130" s="305">
        <v>20576</v>
      </c>
      <c r="AR130" s="305">
        <v>20625</v>
      </c>
      <c r="AS130" s="305">
        <v>20937</v>
      </c>
      <c r="AT130" s="305">
        <v>21123</v>
      </c>
      <c r="AU130" s="305">
        <v>21184</v>
      </c>
      <c r="AV130" s="305">
        <v>21285</v>
      </c>
      <c r="AW130" s="305">
        <v>21529</v>
      </c>
      <c r="AX130" s="305">
        <v>21535</v>
      </c>
      <c r="AY130" s="305">
        <v>21635</v>
      </c>
      <c r="AZ130" s="305">
        <v>21297</v>
      </c>
      <c r="BA130" s="305">
        <v>21181</v>
      </c>
      <c r="BB130" s="305">
        <v>21492</v>
      </c>
      <c r="BC130" s="305">
        <v>21299</v>
      </c>
      <c r="BD130" s="305">
        <v>21134</v>
      </c>
      <c r="BE130" s="305">
        <v>21254</v>
      </c>
      <c r="BF130" s="305">
        <v>21410</v>
      </c>
      <c r="BG130" s="305">
        <v>21434</v>
      </c>
      <c r="BH130" s="305">
        <v>21576</v>
      </c>
      <c r="BI130" s="305">
        <v>21552</v>
      </c>
      <c r="BJ130" s="305">
        <v>21427</v>
      </c>
      <c r="BK130" s="305">
        <v>21541</v>
      </c>
      <c r="BL130" s="201">
        <v>21386</v>
      </c>
      <c r="BM130" s="201">
        <v>21377</v>
      </c>
      <c r="BN130" s="201">
        <v>21586</v>
      </c>
      <c r="BO130" s="201">
        <v>21611</v>
      </c>
      <c r="BP130" s="201">
        <v>21654</v>
      </c>
      <c r="BQ130" s="201">
        <v>21805</v>
      </c>
      <c r="BR130" s="201">
        <v>21882</v>
      </c>
      <c r="BS130" s="201">
        <v>21996</v>
      </c>
      <c r="BT130" s="201">
        <v>22176</v>
      </c>
      <c r="BU130" s="201">
        <v>22312</v>
      </c>
      <c r="BV130" s="201">
        <v>22362</v>
      </c>
      <c r="BW130" s="201">
        <v>23634</v>
      </c>
      <c r="BX130" s="305">
        <v>23446</v>
      </c>
      <c r="BY130" s="305">
        <v>23462</v>
      </c>
      <c r="BZ130" s="305">
        <v>23883</v>
      </c>
      <c r="CA130" s="305">
        <v>24126</v>
      </c>
      <c r="CB130" s="305">
        <v>24220</v>
      </c>
      <c r="CC130" s="305">
        <v>24310</v>
      </c>
      <c r="CD130" s="305">
        <v>24534</v>
      </c>
      <c r="CE130" s="305">
        <v>24754</v>
      </c>
      <c r="CF130" s="305">
        <v>24700</v>
      </c>
      <c r="CG130" s="305">
        <v>24849</v>
      </c>
      <c r="CH130" s="305">
        <v>24944</v>
      </c>
      <c r="CI130" s="305">
        <v>24873</v>
      </c>
      <c r="CJ130" s="201">
        <v>24752</v>
      </c>
      <c r="CK130" s="201">
        <v>24841</v>
      </c>
      <c r="CL130" s="201">
        <v>24899</v>
      </c>
      <c r="CM130" s="201">
        <v>24534</v>
      </c>
      <c r="CN130" s="201">
        <v>24216</v>
      </c>
      <c r="CO130" s="201">
        <v>24161</v>
      </c>
      <c r="CP130" s="201">
        <v>24432</v>
      </c>
      <c r="CQ130" s="201">
        <v>25008</v>
      </c>
      <c r="CR130" s="201">
        <v>25252</v>
      </c>
      <c r="CS130" s="201">
        <v>25444</v>
      </c>
      <c r="CT130" s="201">
        <v>25708</v>
      </c>
      <c r="CU130" s="201">
        <v>25882</v>
      </c>
      <c r="CV130" s="305">
        <v>25851</v>
      </c>
      <c r="CW130" s="305">
        <v>26083</v>
      </c>
      <c r="CX130" s="305">
        <v>26392</v>
      </c>
      <c r="CY130" s="305">
        <v>26643</v>
      </c>
      <c r="CZ130" s="305">
        <v>26784</v>
      </c>
      <c r="DA130" s="305">
        <v>26906</v>
      </c>
      <c r="DB130" s="305">
        <v>27043</v>
      </c>
      <c r="DC130" s="305">
        <v>27280</v>
      </c>
      <c r="DD130" s="305">
        <v>26683</v>
      </c>
      <c r="DE130" s="305">
        <v>26823</v>
      </c>
      <c r="DF130" s="305">
        <v>26853</v>
      </c>
      <c r="DG130" s="305">
        <v>26784</v>
      </c>
      <c r="DH130" s="201">
        <v>26829</v>
      </c>
      <c r="DI130" s="201">
        <v>26760</v>
      </c>
      <c r="DJ130" s="201">
        <v>26315</v>
      </c>
      <c r="DK130" s="201">
        <v>26435</v>
      </c>
      <c r="DL130" s="201">
        <v>26431</v>
      </c>
      <c r="DM130" s="201">
        <v>26466</v>
      </c>
      <c r="DN130" s="201">
        <v>25397</v>
      </c>
      <c r="DO130" s="201">
        <v>25424</v>
      </c>
      <c r="DP130" s="201">
        <v>25616</v>
      </c>
      <c r="DQ130" s="201">
        <v>25686</v>
      </c>
      <c r="DR130" s="201">
        <v>25746</v>
      </c>
      <c r="DS130" s="201">
        <v>25679</v>
      </c>
      <c r="DT130" s="305">
        <v>25365</v>
      </c>
      <c r="DU130" s="305">
        <v>25391</v>
      </c>
      <c r="DV130" s="305">
        <v>25642</v>
      </c>
      <c r="DW130" s="305">
        <v>25733</v>
      </c>
      <c r="DX130" s="305">
        <v>25648</v>
      </c>
      <c r="DY130" s="305">
        <v>25584</v>
      </c>
      <c r="DZ130" s="305">
        <v>25453</v>
      </c>
      <c r="EA130" s="305">
        <v>25504</v>
      </c>
      <c r="EB130" s="305">
        <v>25495</v>
      </c>
      <c r="EC130" s="305">
        <v>25442</v>
      </c>
      <c r="ED130" s="305">
        <v>25513</v>
      </c>
      <c r="EE130" s="305">
        <v>25476</v>
      </c>
      <c r="EF130" s="201">
        <v>25194</v>
      </c>
      <c r="EG130" s="201">
        <v>25190</v>
      </c>
      <c r="EH130" s="201">
        <v>25166</v>
      </c>
      <c r="EI130" s="201">
        <v>25096</v>
      </c>
      <c r="EJ130" s="201">
        <v>25106</v>
      </c>
      <c r="EK130" s="201">
        <v>25202</v>
      </c>
      <c r="EL130" s="201">
        <v>25183</v>
      </c>
      <c r="EM130" s="201">
        <v>25319</v>
      </c>
      <c r="EN130" s="201">
        <v>25205</v>
      </c>
      <c r="EO130" s="201">
        <v>25228</v>
      </c>
      <c r="EP130" s="201">
        <v>25329</v>
      </c>
      <c r="EQ130" s="201">
        <v>25332</v>
      </c>
      <c r="ER130" s="201">
        <v>25081</v>
      </c>
      <c r="ES130" s="201">
        <v>25161</v>
      </c>
      <c r="ET130" s="201">
        <v>25328</v>
      </c>
      <c r="EU130" s="201">
        <v>25313</v>
      </c>
      <c r="EV130" s="201">
        <v>25353</v>
      </c>
      <c r="EW130" s="201">
        <v>25167</v>
      </c>
      <c r="EX130" s="315">
        <v>-186</v>
      </c>
      <c r="EY130" s="316">
        <v>99.266359010767999</v>
      </c>
      <c r="EZ130" s="315">
        <v>-165</v>
      </c>
      <c r="FA130" s="316">
        <v>99.348649928943601</v>
      </c>
    </row>
    <row r="131" spans="1:157" ht="15" customHeight="1" outlineLevel="2">
      <c r="A131" s="335">
        <v>88</v>
      </c>
      <c r="B131" s="335" t="s">
        <v>861</v>
      </c>
      <c r="C131" s="335" t="s">
        <v>377</v>
      </c>
      <c r="D131" s="305">
        <v>245280</v>
      </c>
      <c r="E131" s="305">
        <v>247594</v>
      </c>
      <c r="F131" s="305">
        <v>250286</v>
      </c>
      <c r="G131" s="305">
        <v>250722</v>
      </c>
      <c r="H131" s="305">
        <v>252325</v>
      </c>
      <c r="I131" s="305">
        <v>254187</v>
      </c>
      <c r="J131" s="305">
        <v>254518</v>
      </c>
      <c r="K131" s="305">
        <v>255928</v>
      </c>
      <c r="L131" s="305">
        <v>253323</v>
      </c>
      <c r="M131" s="305">
        <v>254607</v>
      </c>
      <c r="N131" s="305">
        <v>256177</v>
      </c>
      <c r="O131" s="305">
        <v>256524</v>
      </c>
      <c r="P131" s="305">
        <v>250729</v>
      </c>
      <c r="Q131" s="305">
        <v>225287</v>
      </c>
      <c r="R131" s="305">
        <v>254988</v>
      </c>
      <c r="S131" s="305">
        <v>260604</v>
      </c>
      <c r="T131" s="305">
        <v>252325</v>
      </c>
      <c r="U131" s="305">
        <v>265016</v>
      </c>
      <c r="V131" s="305">
        <v>265628</v>
      </c>
      <c r="W131" s="305">
        <v>271337</v>
      </c>
      <c r="X131" s="305">
        <v>271897</v>
      </c>
      <c r="Y131" s="305">
        <v>275596</v>
      </c>
      <c r="Z131" s="305">
        <v>275532</v>
      </c>
      <c r="AA131" s="305">
        <v>275106</v>
      </c>
      <c r="AB131" s="305">
        <v>269768</v>
      </c>
      <c r="AC131" s="305">
        <v>270754</v>
      </c>
      <c r="AD131" s="305">
        <v>270368</v>
      </c>
      <c r="AE131" s="305">
        <v>271280</v>
      </c>
      <c r="AF131" s="305">
        <v>272566</v>
      </c>
      <c r="AG131" s="305">
        <v>276069</v>
      </c>
      <c r="AH131" s="305">
        <v>280129</v>
      </c>
      <c r="AI131" s="305">
        <v>282192</v>
      </c>
      <c r="AJ131" s="305">
        <v>283734</v>
      </c>
      <c r="AK131" s="305">
        <v>284950</v>
      </c>
      <c r="AL131" s="305">
        <v>284215</v>
      </c>
      <c r="AM131" s="305">
        <v>285710</v>
      </c>
      <c r="AN131" s="305">
        <v>278403</v>
      </c>
      <c r="AO131" s="305">
        <v>275957</v>
      </c>
      <c r="AP131" s="305">
        <v>280032</v>
      </c>
      <c r="AQ131" s="305">
        <v>283558</v>
      </c>
      <c r="AR131" s="305">
        <v>285594</v>
      </c>
      <c r="AS131" s="305">
        <v>288241</v>
      </c>
      <c r="AT131" s="305">
        <v>289328</v>
      </c>
      <c r="AU131" s="305">
        <v>290380</v>
      </c>
      <c r="AV131" s="305">
        <v>293616</v>
      </c>
      <c r="AW131" s="305">
        <v>297601</v>
      </c>
      <c r="AX131" s="305">
        <v>299268</v>
      </c>
      <c r="AY131" s="305">
        <v>301916</v>
      </c>
      <c r="AZ131" s="305">
        <v>297979</v>
      </c>
      <c r="BA131" s="305">
        <v>294249</v>
      </c>
      <c r="BB131" s="305">
        <v>301203</v>
      </c>
      <c r="BC131" s="305">
        <v>300217</v>
      </c>
      <c r="BD131" s="305">
        <v>296795</v>
      </c>
      <c r="BE131" s="305">
        <v>298597</v>
      </c>
      <c r="BF131" s="305">
        <v>299500</v>
      </c>
      <c r="BG131" s="305">
        <v>300312</v>
      </c>
      <c r="BH131" s="305">
        <v>302922</v>
      </c>
      <c r="BI131" s="305">
        <v>303168</v>
      </c>
      <c r="BJ131" s="305">
        <v>304210</v>
      </c>
      <c r="BK131" s="305">
        <v>304233</v>
      </c>
      <c r="BL131" s="201">
        <v>302837</v>
      </c>
      <c r="BM131" s="201">
        <v>303646</v>
      </c>
      <c r="BN131" s="201">
        <v>305805</v>
      </c>
      <c r="BO131" s="201">
        <v>305643</v>
      </c>
      <c r="BP131" s="201">
        <v>306527</v>
      </c>
      <c r="BQ131" s="201">
        <v>307892</v>
      </c>
      <c r="BR131" s="201">
        <v>308433</v>
      </c>
      <c r="BS131" s="201">
        <v>310077</v>
      </c>
      <c r="BT131" s="201">
        <v>312964</v>
      </c>
      <c r="BU131" s="201">
        <v>314718</v>
      </c>
      <c r="BV131" s="201">
        <v>315479</v>
      </c>
      <c r="BW131" s="201">
        <v>304323</v>
      </c>
      <c r="BX131" s="305">
        <v>303471</v>
      </c>
      <c r="BY131" s="305">
        <v>303407</v>
      </c>
      <c r="BZ131" s="305">
        <v>306288</v>
      </c>
      <c r="CA131" s="305">
        <v>309346</v>
      </c>
      <c r="CB131" s="305">
        <v>311538</v>
      </c>
      <c r="CC131" s="305">
        <v>311682</v>
      </c>
      <c r="CD131" s="305">
        <v>312931</v>
      </c>
      <c r="CE131" s="305">
        <v>314218</v>
      </c>
      <c r="CF131" s="305">
        <v>315514</v>
      </c>
      <c r="CG131" s="305">
        <v>317366</v>
      </c>
      <c r="CH131" s="305">
        <v>318051</v>
      </c>
      <c r="CI131" s="305">
        <v>317380</v>
      </c>
      <c r="CJ131" s="201">
        <v>314867</v>
      </c>
      <c r="CK131" s="201">
        <v>314945</v>
      </c>
      <c r="CL131" s="201">
        <v>316066</v>
      </c>
      <c r="CM131" s="201">
        <v>310274</v>
      </c>
      <c r="CN131" s="201">
        <v>305256</v>
      </c>
      <c r="CO131" s="201">
        <v>305116</v>
      </c>
      <c r="CP131" s="201">
        <v>309407</v>
      </c>
      <c r="CQ131" s="201">
        <v>315648</v>
      </c>
      <c r="CR131" s="201">
        <v>318482</v>
      </c>
      <c r="CS131" s="201">
        <v>321360</v>
      </c>
      <c r="CT131" s="201">
        <v>323034</v>
      </c>
      <c r="CU131" s="201">
        <v>324573</v>
      </c>
      <c r="CV131" s="305">
        <v>326078</v>
      </c>
      <c r="CW131" s="305">
        <v>330178</v>
      </c>
      <c r="CX131" s="305">
        <v>334358</v>
      </c>
      <c r="CY131" s="305">
        <v>337699</v>
      </c>
      <c r="CZ131" s="305">
        <v>339042</v>
      </c>
      <c r="DA131" s="305">
        <v>340064</v>
      </c>
      <c r="DB131" s="305">
        <v>341914</v>
      </c>
      <c r="DC131" s="305">
        <v>343615</v>
      </c>
      <c r="DD131" s="305">
        <v>337997</v>
      </c>
      <c r="DE131" s="305">
        <v>339776</v>
      </c>
      <c r="DF131" s="305">
        <v>340597</v>
      </c>
      <c r="DG131" s="305">
        <v>341472</v>
      </c>
      <c r="DH131" s="201">
        <v>342243</v>
      </c>
      <c r="DI131" s="201">
        <v>342236</v>
      </c>
      <c r="DJ131" s="201">
        <v>337420</v>
      </c>
      <c r="DK131" s="201">
        <v>338555</v>
      </c>
      <c r="DL131" s="201">
        <v>339016</v>
      </c>
      <c r="DM131" s="201">
        <v>340298</v>
      </c>
      <c r="DN131" s="201">
        <v>324442</v>
      </c>
      <c r="DO131" s="201">
        <v>327215</v>
      </c>
      <c r="DP131" s="201">
        <v>330425</v>
      </c>
      <c r="DQ131" s="201">
        <v>332634</v>
      </c>
      <c r="DR131" s="201">
        <v>334201</v>
      </c>
      <c r="DS131" s="201">
        <v>333731</v>
      </c>
      <c r="DT131" s="305">
        <v>330320</v>
      </c>
      <c r="DU131" s="305">
        <v>331102</v>
      </c>
      <c r="DV131" s="305">
        <v>333780</v>
      </c>
      <c r="DW131" s="305">
        <v>335038</v>
      </c>
      <c r="DX131" s="305">
        <v>336607</v>
      </c>
      <c r="DY131" s="305">
        <v>337318</v>
      </c>
      <c r="DZ131" s="305">
        <v>337304</v>
      </c>
      <c r="EA131" s="305">
        <v>337299</v>
      </c>
      <c r="EB131" s="305">
        <v>339163</v>
      </c>
      <c r="EC131" s="305">
        <v>339670</v>
      </c>
      <c r="ED131" s="305">
        <v>340441</v>
      </c>
      <c r="EE131" s="305">
        <v>339757</v>
      </c>
      <c r="EF131" s="201">
        <v>336212</v>
      </c>
      <c r="EG131" s="201">
        <v>336543</v>
      </c>
      <c r="EH131" s="201">
        <v>338368</v>
      </c>
      <c r="EI131" s="201">
        <v>338597</v>
      </c>
      <c r="EJ131" s="201">
        <v>339468</v>
      </c>
      <c r="EK131" s="201">
        <v>340751</v>
      </c>
      <c r="EL131" s="201">
        <v>341084</v>
      </c>
      <c r="EM131" s="201">
        <v>343593</v>
      </c>
      <c r="EN131" s="201">
        <v>343765</v>
      </c>
      <c r="EO131" s="201">
        <v>343817</v>
      </c>
      <c r="EP131" s="201">
        <v>344884</v>
      </c>
      <c r="EQ131" s="201">
        <v>344610</v>
      </c>
      <c r="ER131" s="201">
        <v>341765</v>
      </c>
      <c r="ES131" s="201">
        <v>342882</v>
      </c>
      <c r="ET131" s="201">
        <v>345818</v>
      </c>
      <c r="EU131" s="201">
        <v>346137</v>
      </c>
      <c r="EV131" s="201">
        <v>347199</v>
      </c>
      <c r="EW131" s="201">
        <v>341241</v>
      </c>
      <c r="EX131" s="315">
        <v>-5958</v>
      </c>
      <c r="EY131" s="316">
        <v>98.2839812326648</v>
      </c>
      <c r="EZ131" s="315">
        <v>-3369</v>
      </c>
      <c r="FA131" s="316">
        <v>99.022373117437098</v>
      </c>
    </row>
    <row r="132" spans="1:157" ht="15" customHeight="1" outlineLevel="2">
      <c r="A132" s="335">
        <v>129</v>
      </c>
      <c r="B132" s="335" t="s">
        <v>861</v>
      </c>
      <c r="C132" s="335" t="s">
        <v>385</v>
      </c>
      <c r="D132" s="305">
        <v>54463</v>
      </c>
      <c r="E132" s="305">
        <v>55499</v>
      </c>
      <c r="F132" s="305">
        <v>56013</v>
      </c>
      <c r="G132" s="305">
        <v>55889</v>
      </c>
      <c r="H132" s="305">
        <v>56257</v>
      </c>
      <c r="I132" s="305">
        <v>56670</v>
      </c>
      <c r="J132" s="305">
        <v>57096</v>
      </c>
      <c r="K132" s="305">
        <v>57613</v>
      </c>
      <c r="L132" s="305">
        <v>57006</v>
      </c>
      <c r="M132" s="305">
        <v>57556</v>
      </c>
      <c r="N132" s="305">
        <v>58082</v>
      </c>
      <c r="O132" s="305">
        <v>58002</v>
      </c>
      <c r="P132" s="305">
        <v>55971</v>
      </c>
      <c r="Q132" s="305">
        <v>54186</v>
      </c>
      <c r="R132" s="305">
        <v>57776</v>
      </c>
      <c r="S132" s="305">
        <v>58596</v>
      </c>
      <c r="T132" s="305">
        <v>56257</v>
      </c>
      <c r="U132" s="305">
        <v>59767</v>
      </c>
      <c r="V132" s="305">
        <v>59846</v>
      </c>
      <c r="W132" s="305">
        <v>61047</v>
      </c>
      <c r="X132" s="305">
        <v>61241</v>
      </c>
      <c r="Y132" s="305">
        <v>62371</v>
      </c>
      <c r="Z132" s="305">
        <v>62348</v>
      </c>
      <c r="AA132" s="305">
        <v>62182</v>
      </c>
      <c r="AB132" s="305">
        <v>61372</v>
      </c>
      <c r="AC132" s="305">
        <v>61988</v>
      </c>
      <c r="AD132" s="305">
        <v>61582</v>
      </c>
      <c r="AE132" s="305">
        <v>61691</v>
      </c>
      <c r="AF132" s="305">
        <v>61917</v>
      </c>
      <c r="AG132" s="305">
        <v>62597</v>
      </c>
      <c r="AH132" s="305">
        <v>63360</v>
      </c>
      <c r="AI132" s="305">
        <v>63663</v>
      </c>
      <c r="AJ132" s="305">
        <v>64018</v>
      </c>
      <c r="AK132" s="305">
        <v>64062</v>
      </c>
      <c r="AL132" s="305">
        <v>64456</v>
      </c>
      <c r="AM132" s="305">
        <v>64784</v>
      </c>
      <c r="AN132" s="305">
        <v>62961</v>
      </c>
      <c r="AO132" s="305">
        <v>63040</v>
      </c>
      <c r="AP132" s="305">
        <v>64060</v>
      </c>
      <c r="AQ132" s="305">
        <v>64733</v>
      </c>
      <c r="AR132" s="305">
        <v>65165</v>
      </c>
      <c r="AS132" s="305">
        <v>65873</v>
      </c>
      <c r="AT132" s="305">
        <v>66149</v>
      </c>
      <c r="AU132" s="305">
        <v>66238</v>
      </c>
      <c r="AV132" s="305">
        <v>67224</v>
      </c>
      <c r="AW132" s="305">
        <v>68259</v>
      </c>
      <c r="AX132" s="305">
        <v>68409</v>
      </c>
      <c r="AY132" s="305">
        <v>69142</v>
      </c>
      <c r="AZ132" s="305">
        <v>68102</v>
      </c>
      <c r="BA132" s="305">
        <v>67208</v>
      </c>
      <c r="BB132" s="305">
        <v>69230</v>
      </c>
      <c r="BC132" s="305">
        <v>69103</v>
      </c>
      <c r="BD132" s="305">
        <v>67899</v>
      </c>
      <c r="BE132" s="305">
        <v>68430</v>
      </c>
      <c r="BF132" s="305">
        <v>68671</v>
      </c>
      <c r="BG132" s="305">
        <v>69092</v>
      </c>
      <c r="BH132" s="305">
        <v>69795</v>
      </c>
      <c r="BI132" s="305">
        <v>69942</v>
      </c>
      <c r="BJ132" s="305">
        <v>70134</v>
      </c>
      <c r="BK132" s="305">
        <v>70179</v>
      </c>
      <c r="BL132" s="201">
        <v>70163</v>
      </c>
      <c r="BM132" s="201">
        <v>70264</v>
      </c>
      <c r="BN132" s="201">
        <v>70972</v>
      </c>
      <c r="BO132" s="201">
        <v>70927</v>
      </c>
      <c r="BP132" s="201">
        <v>71313</v>
      </c>
      <c r="BQ132" s="201">
        <v>71665</v>
      </c>
      <c r="BR132" s="201">
        <v>71709</v>
      </c>
      <c r="BS132" s="201">
        <v>72079</v>
      </c>
      <c r="BT132" s="201">
        <v>72686</v>
      </c>
      <c r="BU132" s="201">
        <v>73109</v>
      </c>
      <c r="BV132" s="201">
        <v>73310</v>
      </c>
      <c r="BW132" s="201">
        <v>63962</v>
      </c>
      <c r="BX132" s="305">
        <v>63940</v>
      </c>
      <c r="BY132" s="305">
        <v>63951</v>
      </c>
      <c r="BZ132" s="305">
        <v>64673</v>
      </c>
      <c r="CA132" s="305">
        <v>65359</v>
      </c>
      <c r="CB132" s="305">
        <v>65937</v>
      </c>
      <c r="CC132" s="305">
        <v>66148</v>
      </c>
      <c r="CD132" s="305">
        <v>66604</v>
      </c>
      <c r="CE132" s="305">
        <v>67083</v>
      </c>
      <c r="CF132" s="305">
        <v>67353</v>
      </c>
      <c r="CG132" s="305">
        <v>67833</v>
      </c>
      <c r="CH132" s="305">
        <v>67990</v>
      </c>
      <c r="CI132" s="305">
        <v>68066</v>
      </c>
      <c r="CJ132" s="201">
        <v>67824</v>
      </c>
      <c r="CK132" s="201">
        <v>67962</v>
      </c>
      <c r="CL132" s="201">
        <v>68342</v>
      </c>
      <c r="CM132" s="201">
        <v>67214</v>
      </c>
      <c r="CN132" s="201">
        <v>66286</v>
      </c>
      <c r="CO132" s="201">
        <v>66403</v>
      </c>
      <c r="CP132" s="201">
        <v>67575</v>
      </c>
      <c r="CQ132" s="201">
        <v>69067</v>
      </c>
      <c r="CR132" s="201">
        <v>69642</v>
      </c>
      <c r="CS132" s="201">
        <v>70151</v>
      </c>
      <c r="CT132" s="201">
        <v>70856</v>
      </c>
      <c r="CU132" s="201">
        <v>71413</v>
      </c>
      <c r="CV132" s="305">
        <v>71705</v>
      </c>
      <c r="CW132" s="305">
        <v>72380</v>
      </c>
      <c r="CX132" s="305">
        <v>73200</v>
      </c>
      <c r="CY132" s="305">
        <v>73932</v>
      </c>
      <c r="CZ132" s="305">
        <v>74383</v>
      </c>
      <c r="DA132" s="305">
        <v>75148</v>
      </c>
      <c r="DB132" s="305">
        <v>75544</v>
      </c>
      <c r="DC132" s="305">
        <v>76112</v>
      </c>
      <c r="DD132" s="305">
        <v>75081</v>
      </c>
      <c r="DE132" s="305">
        <v>75499</v>
      </c>
      <c r="DF132" s="305">
        <v>75829</v>
      </c>
      <c r="DG132" s="305">
        <v>76059</v>
      </c>
      <c r="DH132" s="201">
        <v>76244</v>
      </c>
      <c r="DI132" s="201">
        <v>76307</v>
      </c>
      <c r="DJ132" s="201">
        <v>75720</v>
      </c>
      <c r="DK132" s="201">
        <v>76192</v>
      </c>
      <c r="DL132" s="201">
        <v>76294</v>
      </c>
      <c r="DM132" s="201">
        <v>76690</v>
      </c>
      <c r="DN132" s="201">
        <v>74114</v>
      </c>
      <c r="DO132" s="201">
        <v>74557</v>
      </c>
      <c r="DP132" s="201">
        <v>74597</v>
      </c>
      <c r="DQ132" s="201">
        <v>74648</v>
      </c>
      <c r="DR132" s="201">
        <v>74555</v>
      </c>
      <c r="DS132" s="201">
        <v>74403</v>
      </c>
      <c r="DT132" s="305">
        <v>73675</v>
      </c>
      <c r="DU132" s="305">
        <v>73628</v>
      </c>
      <c r="DV132" s="305">
        <v>74003</v>
      </c>
      <c r="DW132" s="305">
        <v>74246</v>
      </c>
      <c r="DX132" s="305">
        <v>74078</v>
      </c>
      <c r="DY132" s="305">
        <v>74026</v>
      </c>
      <c r="DZ132" s="305">
        <v>73789</v>
      </c>
      <c r="EA132" s="305">
        <v>73791</v>
      </c>
      <c r="EB132" s="305">
        <v>73917</v>
      </c>
      <c r="EC132" s="305">
        <v>74097</v>
      </c>
      <c r="ED132" s="305">
        <v>74145</v>
      </c>
      <c r="EE132" s="305">
        <v>73817</v>
      </c>
      <c r="EF132" s="201">
        <v>73047</v>
      </c>
      <c r="EG132" s="201">
        <v>72945</v>
      </c>
      <c r="EH132" s="201">
        <v>73099</v>
      </c>
      <c r="EI132" s="201">
        <v>73172</v>
      </c>
      <c r="EJ132" s="201">
        <v>73345</v>
      </c>
      <c r="EK132" s="201">
        <v>73288</v>
      </c>
      <c r="EL132" s="201">
        <v>73250</v>
      </c>
      <c r="EM132" s="201">
        <v>73591</v>
      </c>
      <c r="EN132" s="201">
        <v>73298</v>
      </c>
      <c r="EO132" s="201">
        <v>73289</v>
      </c>
      <c r="EP132" s="201">
        <v>73436</v>
      </c>
      <c r="EQ132" s="201">
        <v>73276</v>
      </c>
      <c r="ER132" s="201">
        <v>72680</v>
      </c>
      <c r="ES132" s="201">
        <v>72654</v>
      </c>
      <c r="ET132" s="201">
        <v>73105</v>
      </c>
      <c r="EU132" s="201">
        <v>72980</v>
      </c>
      <c r="EV132" s="201">
        <v>73080</v>
      </c>
      <c r="EW132" s="201">
        <v>72307</v>
      </c>
      <c r="EX132" s="315">
        <v>-773</v>
      </c>
      <c r="EY132" s="316">
        <v>98.942255062944696</v>
      </c>
      <c r="EZ132" s="315">
        <v>-969</v>
      </c>
      <c r="FA132" s="316">
        <v>98.677602489218799</v>
      </c>
    </row>
    <row r="133" spans="1:157" ht="15" customHeight="1" outlineLevel="2">
      <c r="A133" s="335">
        <v>212</v>
      </c>
      <c r="B133" s="335" t="s">
        <v>861</v>
      </c>
      <c r="C133" s="335" t="s">
        <v>399</v>
      </c>
      <c r="D133" s="305">
        <v>33417</v>
      </c>
      <c r="E133" s="305">
        <v>33911</v>
      </c>
      <c r="F133" s="305">
        <v>34345</v>
      </c>
      <c r="G133" s="305">
        <v>34279</v>
      </c>
      <c r="H133" s="305">
        <v>34718</v>
      </c>
      <c r="I133" s="305">
        <v>34951</v>
      </c>
      <c r="J133" s="305">
        <v>35024</v>
      </c>
      <c r="K133" s="305">
        <v>35214</v>
      </c>
      <c r="L133" s="305">
        <v>34838</v>
      </c>
      <c r="M133" s="305">
        <v>35270</v>
      </c>
      <c r="N133" s="305">
        <v>35525</v>
      </c>
      <c r="O133" s="305">
        <v>35601</v>
      </c>
      <c r="P133" s="305">
        <v>34672</v>
      </c>
      <c r="Q133" s="305">
        <v>30604</v>
      </c>
      <c r="R133" s="305">
        <v>34146</v>
      </c>
      <c r="S133" s="305">
        <v>34817</v>
      </c>
      <c r="T133" s="305">
        <v>34718</v>
      </c>
      <c r="U133" s="305">
        <v>35509</v>
      </c>
      <c r="V133" s="305">
        <v>35565</v>
      </c>
      <c r="W133" s="305">
        <v>36253</v>
      </c>
      <c r="X133" s="305">
        <v>36292</v>
      </c>
      <c r="Y133" s="305">
        <v>37108</v>
      </c>
      <c r="Z133" s="305">
        <v>37128</v>
      </c>
      <c r="AA133" s="305">
        <v>37113</v>
      </c>
      <c r="AB133" s="305">
        <v>37725</v>
      </c>
      <c r="AC133" s="305">
        <v>38098</v>
      </c>
      <c r="AD133" s="305">
        <v>38117</v>
      </c>
      <c r="AE133" s="305">
        <v>38179</v>
      </c>
      <c r="AF133" s="305">
        <v>38300</v>
      </c>
      <c r="AG133" s="305">
        <v>38638</v>
      </c>
      <c r="AH133" s="305">
        <v>39217</v>
      </c>
      <c r="AI133" s="305">
        <v>39442</v>
      </c>
      <c r="AJ133" s="305">
        <v>39691</v>
      </c>
      <c r="AK133" s="305">
        <v>39775</v>
      </c>
      <c r="AL133" s="305">
        <v>39872</v>
      </c>
      <c r="AM133" s="305">
        <v>40171</v>
      </c>
      <c r="AN133" s="305">
        <v>39374</v>
      </c>
      <c r="AO133" s="305">
        <v>39074</v>
      </c>
      <c r="AP133" s="305">
        <v>39796</v>
      </c>
      <c r="AQ133" s="305">
        <v>40232</v>
      </c>
      <c r="AR133" s="305">
        <v>40488</v>
      </c>
      <c r="AS133" s="305">
        <v>40870</v>
      </c>
      <c r="AT133" s="305">
        <v>40975</v>
      </c>
      <c r="AU133" s="305">
        <v>41162</v>
      </c>
      <c r="AV133" s="305">
        <v>41539</v>
      </c>
      <c r="AW133" s="305">
        <v>42180</v>
      </c>
      <c r="AX133" s="305">
        <v>42277</v>
      </c>
      <c r="AY133" s="305">
        <v>42387</v>
      </c>
      <c r="AZ133" s="305">
        <v>41797</v>
      </c>
      <c r="BA133" s="305">
        <v>41180</v>
      </c>
      <c r="BB133" s="305">
        <v>42456</v>
      </c>
      <c r="BC133" s="305">
        <v>42421</v>
      </c>
      <c r="BD133" s="305">
        <v>41799</v>
      </c>
      <c r="BE133" s="305">
        <v>42181</v>
      </c>
      <c r="BF133" s="305">
        <v>42374</v>
      </c>
      <c r="BG133" s="305">
        <v>42842</v>
      </c>
      <c r="BH133" s="305">
        <v>42537</v>
      </c>
      <c r="BI133" s="305">
        <v>42635</v>
      </c>
      <c r="BJ133" s="305">
        <v>42802</v>
      </c>
      <c r="BK133" s="305">
        <v>42771</v>
      </c>
      <c r="BL133" s="201">
        <v>42650</v>
      </c>
      <c r="BM133" s="201">
        <v>42548</v>
      </c>
      <c r="BN133" s="201">
        <v>43033</v>
      </c>
      <c r="BO133" s="201">
        <v>42920</v>
      </c>
      <c r="BP133" s="201">
        <v>43177</v>
      </c>
      <c r="BQ133" s="201">
        <v>43411</v>
      </c>
      <c r="BR133" s="201">
        <v>43475</v>
      </c>
      <c r="BS133" s="201">
        <v>43706</v>
      </c>
      <c r="BT133" s="201">
        <v>43937</v>
      </c>
      <c r="BU133" s="201">
        <v>44082</v>
      </c>
      <c r="BV133" s="201">
        <v>44108</v>
      </c>
      <c r="BW133" s="201">
        <v>43249</v>
      </c>
      <c r="BX133" s="305">
        <v>43241</v>
      </c>
      <c r="BY133" s="305">
        <v>43092</v>
      </c>
      <c r="BZ133" s="305">
        <v>43557</v>
      </c>
      <c r="CA133" s="305">
        <v>44092</v>
      </c>
      <c r="CB133" s="305">
        <v>44580</v>
      </c>
      <c r="CC133" s="305">
        <v>44761</v>
      </c>
      <c r="CD133" s="305">
        <v>45135</v>
      </c>
      <c r="CE133" s="305">
        <v>45564</v>
      </c>
      <c r="CF133" s="305">
        <v>45754</v>
      </c>
      <c r="CG133" s="305">
        <v>46050</v>
      </c>
      <c r="CH133" s="305">
        <v>46213</v>
      </c>
      <c r="CI133" s="305">
        <v>46304</v>
      </c>
      <c r="CJ133" s="201">
        <v>45960</v>
      </c>
      <c r="CK133" s="201">
        <v>45865</v>
      </c>
      <c r="CL133" s="201">
        <v>46069</v>
      </c>
      <c r="CM133" s="201">
        <v>45475</v>
      </c>
      <c r="CN133" s="201">
        <v>44940</v>
      </c>
      <c r="CO133" s="201">
        <v>44831</v>
      </c>
      <c r="CP133" s="201">
        <v>45290</v>
      </c>
      <c r="CQ133" s="201">
        <v>46202</v>
      </c>
      <c r="CR133" s="201">
        <v>46671</v>
      </c>
      <c r="CS133" s="201">
        <v>47177</v>
      </c>
      <c r="CT133" s="201">
        <v>47715</v>
      </c>
      <c r="CU133" s="201">
        <v>48162</v>
      </c>
      <c r="CV133" s="305">
        <v>48447</v>
      </c>
      <c r="CW133" s="305">
        <v>49019</v>
      </c>
      <c r="CX133" s="305">
        <v>49482</v>
      </c>
      <c r="CY133" s="305">
        <v>49950</v>
      </c>
      <c r="CZ133" s="305">
        <v>50208</v>
      </c>
      <c r="DA133" s="305">
        <v>50570</v>
      </c>
      <c r="DB133" s="305">
        <v>50907</v>
      </c>
      <c r="DC133" s="305">
        <v>51342</v>
      </c>
      <c r="DD133" s="305">
        <v>50426</v>
      </c>
      <c r="DE133" s="305">
        <v>50600</v>
      </c>
      <c r="DF133" s="305">
        <v>50725</v>
      </c>
      <c r="DG133" s="305">
        <v>50716</v>
      </c>
      <c r="DH133" s="201">
        <v>50792</v>
      </c>
      <c r="DI133" s="201">
        <v>50712</v>
      </c>
      <c r="DJ133" s="201">
        <v>50509</v>
      </c>
      <c r="DK133" s="201">
        <v>50814</v>
      </c>
      <c r="DL133" s="201">
        <v>50873</v>
      </c>
      <c r="DM133" s="201">
        <v>51114</v>
      </c>
      <c r="DN133" s="201">
        <v>49396</v>
      </c>
      <c r="DO133" s="201">
        <v>49611</v>
      </c>
      <c r="DP133" s="201">
        <v>49810</v>
      </c>
      <c r="DQ133" s="201">
        <v>50006</v>
      </c>
      <c r="DR133" s="201">
        <v>50141</v>
      </c>
      <c r="DS133" s="201">
        <v>50028</v>
      </c>
      <c r="DT133" s="305">
        <v>49568</v>
      </c>
      <c r="DU133" s="305">
        <v>49438</v>
      </c>
      <c r="DV133" s="305">
        <v>49748</v>
      </c>
      <c r="DW133" s="305">
        <v>49753</v>
      </c>
      <c r="DX133" s="305">
        <v>49850</v>
      </c>
      <c r="DY133" s="305">
        <v>49855</v>
      </c>
      <c r="DZ133" s="305">
        <v>49690</v>
      </c>
      <c r="EA133" s="305">
        <v>49717</v>
      </c>
      <c r="EB133" s="305">
        <v>49674</v>
      </c>
      <c r="EC133" s="305">
        <v>49782</v>
      </c>
      <c r="ED133" s="305">
        <v>49714</v>
      </c>
      <c r="EE133" s="305">
        <v>49487</v>
      </c>
      <c r="EF133" s="201">
        <v>48935</v>
      </c>
      <c r="EG133" s="201">
        <v>48831</v>
      </c>
      <c r="EH133" s="201">
        <v>48982</v>
      </c>
      <c r="EI133" s="201">
        <v>49004</v>
      </c>
      <c r="EJ133" s="201">
        <v>48983</v>
      </c>
      <c r="EK133" s="201">
        <v>49003</v>
      </c>
      <c r="EL133" s="201">
        <v>49002</v>
      </c>
      <c r="EM133" s="201">
        <v>49252</v>
      </c>
      <c r="EN133" s="201">
        <v>49090</v>
      </c>
      <c r="EO133" s="201">
        <v>49038</v>
      </c>
      <c r="EP133" s="201">
        <v>49154</v>
      </c>
      <c r="EQ133" s="201">
        <v>49093</v>
      </c>
      <c r="ER133" s="201">
        <v>48623</v>
      </c>
      <c r="ES133" s="201">
        <v>48783</v>
      </c>
      <c r="ET133" s="201">
        <v>48957</v>
      </c>
      <c r="EU133" s="201">
        <v>48945</v>
      </c>
      <c r="EV133" s="201">
        <v>49069</v>
      </c>
      <c r="EW133" s="201">
        <v>48846</v>
      </c>
      <c r="EX133" s="315">
        <v>-223</v>
      </c>
      <c r="EY133" s="316">
        <v>99.545537915995794</v>
      </c>
      <c r="EZ133" s="315">
        <v>-247</v>
      </c>
      <c r="FA133" s="316">
        <v>99.496873281323204</v>
      </c>
    </row>
    <row r="134" spans="1:157" ht="15" customHeight="1" outlineLevel="2">
      <c r="A134" s="335">
        <v>266</v>
      </c>
      <c r="B134" s="335" t="s">
        <v>861</v>
      </c>
      <c r="C134" s="335" t="s">
        <v>405</v>
      </c>
      <c r="D134" s="305">
        <v>132067</v>
      </c>
      <c r="E134" s="305">
        <v>132591</v>
      </c>
      <c r="F134" s="305">
        <v>134002</v>
      </c>
      <c r="G134" s="305">
        <v>133750</v>
      </c>
      <c r="H134" s="305">
        <v>134470</v>
      </c>
      <c r="I134" s="305">
        <v>135138</v>
      </c>
      <c r="J134" s="305">
        <v>135460</v>
      </c>
      <c r="K134" s="305">
        <v>136243</v>
      </c>
      <c r="L134" s="305">
        <v>134854</v>
      </c>
      <c r="M134" s="305">
        <v>135841</v>
      </c>
      <c r="N134" s="305">
        <v>136314</v>
      </c>
      <c r="O134" s="305">
        <v>136504</v>
      </c>
      <c r="P134" s="305">
        <v>134821</v>
      </c>
      <c r="Q134" s="305">
        <v>124225</v>
      </c>
      <c r="R134" s="305">
        <v>137256</v>
      </c>
      <c r="S134" s="305">
        <v>139775</v>
      </c>
      <c r="T134" s="305">
        <v>134470</v>
      </c>
      <c r="U134" s="305">
        <v>140847</v>
      </c>
      <c r="V134" s="305">
        <v>140362</v>
      </c>
      <c r="W134" s="305">
        <v>139457</v>
      </c>
      <c r="X134" s="305">
        <v>139916</v>
      </c>
      <c r="Y134" s="305">
        <v>142666</v>
      </c>
      <c r="Z134" s="305">
        <v>142810</v>
      </c>
      <c r="AA134" s="305">
        <v>141945</v>
      </c>
      <c r="AB134" s="305">
        <v>140984</v>
      </c>
      <c r="AC134" s="305">
        <v>142323</v>
      </c>
      <c r="AD134" s="305">
        <v>142070</v>
      </c>
      <c r="AE134" s="305">
        <v>142958</v>
      </c>
      <c r="AF134" s="305">
        <v>143193</v>
      </c>
      <c r="AG134" s="305">
        <v>144118</v>
      </c>
      <c r="AH134" s="305">
        <v>145505</v>
      </c>
      <c r="AI134" s="305">
        <v>146182</v>
      </c>
      <c r="AJ134" s="305">
        <v>146532</v>
      </c>
      <c r="AK134" s="305">
        <v>147058</v>
      </c>
      <c r="AL134" s="305">
        <v>147473</v>
      </c>
      <c r="AM134" s="305">
        <v>148113</v>
      </c>
      <c r="AN134" s="305">
        <v>145148</v>
      </c>
      <c r="AO134" s="305">
        <v>144959</v>
      </c>
      <c r="AP134" s="305">
        <v>147019</v>
      </c>
      <c r="AQ134" s="305">
        <v>148361</v>
      </c>
      <c r="AR134" s="305">
        <v>148887</v>
      </c>
      <c r="AS134" s="305">
        <v>149977</v>
      </c>
      <c r="AT134" s="305">
        <v>150292</v>
      </c>
      <c r="AU134" s="305">
        <v>150550</v>
      </c>
      <c r="AV134" s="305">
        <v>152065</v>
      </c>
      <c r="AW134" s="305">
        <v>153660</v>
      </c>
      <c r="AX134" s="305">
        <v>153634</v>
      </c>
      <c r="AY134" s="305">
        <v>155766</v>
      </c>
      <c r="AZ134" s="305">
        <v>153813</v>
      </c>
      <c r="BA134" s="305">
        <v>152190</v>
      </c>
      <c r="BB134" s="305">
        <v>154745</v>
      </c>
      <c r="BC134" s="305">
        <v>154140</v>
      </c>
      <c r="BD134" s="305">
        <v>152959</v>
      </c>
      <c r="BE134" s="305">
        <v>153268</v>
      </c>
      <c r="BF134" s="305">
        <v>153359</v>
      </c>
      <c r="BG134" s="305">
        <v>153582</v>
      </c>
      <c r="BH134" s="305">
        <v>154723</v>
      </c>
      <c r="BI134" s="305">
        <v>154811</v>
      </c>
      <c r="BJ134" s="305">
        <v>155795</v>
      </c>
      <c r="BK134" s="305">
        <v>153525</v>
      </c>
      <c r="BL134" s="201">
        <v>151844</v>
      </c>
      <c r="BM134" s="201">
        <v>152145</v>
      </c>
      <c r="BN134" s="201">
        <v>153679</v>
      </c>
      <c r="BO134" s="201">
        <v>153957</v>
      </c>
      <c r="BP134" s="201">
        <v>154393</v>
      </c>
      <c r="BQ134" s="201">
        <v>154638</v>
      </c>
      <c r="BR134" s="201">
        <v>154796</v>
      </c>
      <c r="BS134" s="201">
        <v>155164</v>
      </c>
      <c r="BT134" s="201">
        <v>156117</v>
      </c>
      <c r="BU134" s="201">
        <v>156737</v>
      </c>
      <c r="BV134" s="201">
        <v>157156</v>
      </c>
      <c r="BW134" s="201">
        <v>169188</v>
      </c>
      <c r="BX134" s="305">
        <v>169290</v>
      </c>
      <c r="BY134" s="305">
        <v>169064</v>
      </c>
      <c r="BZ134" s="305">
        <v>170193</v>
      </c>
      <c r="CA134" s="305">
        <v>171515</v>
      </c>
      <c r="CB134" s="305">
        <v>172820</v>
      </c>
      <c r="CC134" s="305">
        <v>173124</v>
      </c>
      <c r="CD134" s="305">
        <v>173723</v>
      </c>
      <c r="CE134" s="305">
        <v>174102</v>
      </c>
      <c r="CF134" s="305">
        <v>174947</v>
      </c>
      <c r="CG134" s="305">
        <v>175322</v>
      </c>
      <c r="CH134" s="305">
        <v>175596</v>
      </c>
      <c r="CI134" s="305">
        <v>175761</v>
      </c>
      <c r="CJ134" s="201">
        <v>175193</v>
      </c>
      <c r="CK134" s="201">
        <v>175552</v>
      </c>
      <c r="CL134" s="201">
        <v>176287</v>
      </c>
      <c r="CM134" s="201">
        <v>173487</v>
      </c>
      <c r="CN134" s="201">
        <v>172921</v>
      </c>
      <c r="CO134" s="201">
        <v>173000</v>
      </c>
      <c r="CP134" s="201">
        <v>174755</v>
      </c>
      <c r="CQ134" s="201">
        <v>177055</v>
      </c>
      <c r="CR134" s="201">
        <v>177832</v>
      </c>
      <c r="CS134" s="201">
        <v>178612</v>
      </c>
      <c r="CT134" s="201">
        <v>178764</v>
      </c>
      <c r="CU134" s="201">
        <v>179405</v>
      </c>
      <c r="CV134" s="305">
        <v>180020</v>
      </c>
      <c r="CW134" s="305">
        <v>181730</v>
      </c>
      <c r="CX134" s="305">
        <v>183338</v>
      </c>
      <c r="CY134" s="305">
        <v>184873</v>
      </c>
      <c r="CZ134" s="305">
        <v>185050</v>
      </c>
      <c r="DA134" s="305">
        <v>185161</v>
      </c>
      <c r="DB134" s="305">
        <v>186262</v>
      </c>
      <c r="DC134" s="305">
        <v>186799</v>
      </c>
      <c r="DD134" s="305">
        <v>185618</v>
      </c>
      <c r="DE134" s="305">
        <v>186182</v>
      </c>
      <c r="DF134" s="305">
        <v>187526</v>
      </c>
      <c r="DG134" s="305">
        <v>187899</v>
      </c>
      <c r="DH134" s="201">
        <v>188651</v>
      </c>
      <c r="DI134" s="201">
        <v>188823</v>
      </c>
      <c r="DJ134" s="201">
        <v>188259</v>
      </c>
      <c r="DK134" s="201">
        <v>188892</v>
      </c>
      <c r="DL134" s="201">
        <v>189266</v>
      </c>
      <c r="DM134" s="201">
        <v>189752</v>
      </c>
      <c r="DN134" s="201">
        <v>181428</v>
      </c>
      <c r="DO134" s="201">
        <v>182576</v>
      </c>
      <c r="DP134" s="201">
        <v>184112</v>
      </c>
      <c r="DQ134" s="201">
        <v>184754</v>
      </c>
      <c r="DR134" s="201">
        <v>184939</v>
      </c>
      <c r="DS134" s="201">
        <v>184643</v>
      </c>
      <c r="DT134" s="305">
        <v>183204</v>
      </c>
      <c r="DU134" s="305">
        <v>183109</v>
      </c>
      <c r="DV134" s="305">
        <v>183846</v>
      </c>
      <c r="DW134" s="305">
        <v>184105</v>
      </c>
      <c r="DX134" s="305">
        <v>183991</v>
      </c>
      <c r="DY134" s="305">
        <v>183634</v>
      </c>
      <c r="DZ134" s="305">
        <v>183339</v>
      </c>
      <c r="EA134" s="305">
        <v>183474</v>
      </c>
      <c r="EB134" s="305">
        <v>183727</v>
      </c>
      <c r="EC134" s="305">
        <v>183708</v>
      </c>
      <c r="ED134" s="305">
        <v>183660</v>
      </c>
      <c r="EE134" s="305">
        <v>183319</v>
      </c>
      <c r="EF134" s="201">
        <v>181933</v>
      </c>
      <c r="EG134" s="201">
        <v>182161</v>
      </c>
      <c r="EH134" s="201">
        <v>182493</v>
      </c>
      <c r="EI134" s="201">
        <v>182720</v>
      </c>
      <c r="EJ134" s="201">
        <v>183018</v>
      </c>
      <c r="EK134" s="201">
        <v>183267</v>
      </c>
      <c r="EL134" s="201">
        <v>183229</v>
      </c>
      <c r="EM134" s="201">
        <v>184147</v>
      </c>
      <c r="EN134" s="201">
        <v>183826</v>
      </c>
      <c r="EO134" s="201">
        <v>183629</v>
      </c>
      <c r="EP134" s="201">
        <v>184252</v>
      </c>
      <c r="EQ134" s="201">
        <v>183889</v>
      </c>
      <c r="ER134" s="201">
        <v>182982</v>
      </c>
      <c r="ES134" s="201">
        <v>183632</v>
      </c>
      <c r="ET134" s="201">
        <v>184215</v>
      </c>
      <c r="EU134" s="201">
        <v>184135</v>
      </c>
      <c r="EV134" s="201">
        <v>184352</v>
      </c>
      <c r="EW134" s="201">
        <v>182753</v>
      </c>
      <c r="EX134" s="315">
        <v>-1599</v>
      </c>
      <c r="EY134" s="316">
        <v>99.132637562923094</v>
      </c>
      <c r="EZ134" s="315">
        <v>-1136</v>
      </c>
      <c r="FA134" s="316">
        <v>99.382236022818105</v>
      </c>
    </row>
    <row r="135" spans="1:157" ht="15" customHeight="1" outlineLevel="2">
      <c r="A135" s="335">
        <v>308</v>
      </c>
      <c r="B135" s="335" t="s">
        <v>861</v>
      </c>
      <c r="C135" s="335" t="s">
        <v>409</v>
      </c>
      <c r="D135" s="305">
        <v>28606</v>
      </c>
      <c r="E135" s="305">
        <v>28677</v>
      </c>
      <c r="F135" s="305">
        <v>28981</v>
      </c>
      <c r="G135" s="305">
        <v>28862</v>
      </c>
      <c r="H135" s="305">
        <v>29151</v>
      </c>
      <c r="I135" s="305">
        <v>29303</v>
      </c>
      <c r="J135" s="305">
        <v>29412</v>
      </c>
      <c r="K135" s="305">
        <v>29522</v>
      </c>
      <c r="L135" s="305">
        <v>29203</v>
      </c>
      <c r="M135" s="305">
        <v>29517</v>
      </c>
      <c r="N135" s="305">
        <v>29617</v>
      </c>
      <c r="O135" s="305">
        <v>29541</v>
      </c>
      <c r="P135" s="305">
        <v>29117</v>
      </c>
      <c r="Q135" s="305">
        <v>27678</v>
      </c>
      <c r="R135" s="305">
        <v>29349</v>
      </c>
      <c r="S135" s="305">
        <v>29581</v>
      </c>
      <c r="T135" s="305">
        <v>29151</v>
      </c>
      <c r="U135" s="305">
        <v>30067</v>
      </c>
      <c r="V135" s="305">
        <v>30188</v>
      </c>
      <c r="W135" s="305">
        <v>30675</v>
      </c>
      <c r="X135" s="305">
        <v>30696</v>
      </c>
      <c r="Y135" s="305">
        <v>30998</v>
      </c>
      <c r="Z135" s="305">
        <v>31121</v>
      </c>
      <c r="AA135" s="305">
        <v>30941</v>
      </c>
      <c r="AB135" s="305">
        <v>30707</v>
      </c>
      <c r="AC135" s="305">
        <v>30684</v>
      </c>
      <c r="AD135" s="305">
        <v>30688</v>
      </c>
      <c r="AE135" s="305">
        <v>30748</v>
      </c>
      <c r="AF135" s="305">
        <v>30946</v>
      </c>
      <c r="AG135" s="305">
        <v>31100</v>
      </c>
      <c r="AH135" s="305">
        <v>31555</v>
      </c>
      <c r="AI135" s="305">
        <v>31746</v>
      </c>
      <c r="AJ135" s="305">
        <v>31816</v>
      </c>
      <c r="AK135" s="305">
        <v>31931</v>
      </c>
      <c r="AL135" s="305">
        <v>32066</v>
      </c>
      <c r="AM135" s="305">
        <v>32070</v>
      </c>
      <c r="AN135" s="305">
        <v>31629</v>
      </c>
      <c r="AO135" s="305">
        <v>31525</v>
      </c>
      <c r="AP135" s="305">
        <v>31713</v>
      </c>
      <c r="AQ135" s="305">
        <v>32074</v>
      </c>
      <c r="AR135" s="305">
        <v>32252</v>
      </c>
      <c r="AS135" s="305">
        <v>32526</v>
      </c>
      <c r="AT135" s="305">
        <v>32591</v>
      </c>
      <c r="AU135" s="305">
        <v>32645</v>
      </c>
      <c r="AV135" s="305">
        <v>32927</v>
      </c>
      <c r="AW135" s="305">
        <v>33396</v>
      </c>
      <c r="AX135" s="305">
        <v>33542</v>
      </c>
      <c r="AY135" s="305">
        <v>33838</v>
      </c>
      <c r="AZ135" s="305">
        <v>33406</v>
      </c>
      <c r="BA135" s="305">
        <v>33125</v>
      </c>
      <c r="BB135" s="305">
        <v>33815</v>
      </c>
      <c r="BC135" s="305">
        <v>33651</v>
      </c>
      <c r="BD135" s="305">
        <v>33308</v>
      </c>
      <c r="BE135" s="305">
        <v>33440</v>
      </c>
      <c r="BF135" s="305">
        <v>33515</v>
      </c>
      <c r="BG135" s="305">
        <v>33758</v>
      </c>
      <c r="BH135" s="305">
        <v>33560</v>
      </c>
      <c r="BI135" s="305">
        <v>33594</v>
      </c>
      <c r="BJ135" s="305">
        <v>33622</v>
      </c>
      <c r="BK135" s="305">
        <v>33622</v>
      </c>
      <c r="BL135" s="201">
        <v>33521</v>
      </c>
      <c r="BM135" s="201">
        <v>33657</v>
      </c>
      <c r="BN135" s="201">
        <v>33724</v>
      </c>
      <c r="BO135" s="201">
        <v>33698</v>
      </c>
      <c r="BP135" s="201">
        <v>33769</v>
      </c>
      <c r="BQ135" s="201">
        <v>33922</v>
      </c>
      <c r="BR135" s="201">
        <v>33915</v>
      </c>
      <c r="BS135" s="201">
        <v>34101</v>
      </c>
      <c r="BT135" s="201">
        <v>34345</v>
      </c>
      <c r="BU135" s="201">
        <v>34540</v>
      </c>
      <c r="BV135" s="201">
        <v>34655</v>
      </c>
      <c r="BW135" s="201">
        <v>32408</v>
      </c>
      <c r="BX135" s="305">
        <v>32297</v>
      </c>
      <c r="BY135" s="305">
        <v>32301</v>
      </c>
      <c r="BZ135" s="305">
        <v>32696</v>
      </c>
      <c r="CA135" s="305">
        <v>32980</v>
      </c>
      <c r="CB135" s="305">
        <v>33122</v>
      </c>
      <c r="CC135" s="305">
        <v>33251</v>
      </c>
      <c r="CD135" s="305">
        <v>33466</v>
      </c>
      <c r="CE135" s="305">
        <v>33706</v>
      </c>
      <c r="CF135" s="305">
        <v>33788</v>
      </c>
      <c r="CG135" s="305">
        <v>33950</v>
      </c>
      <c r="CH135" s="305">
        <v>34052</v>
      </c>
      <c r="CI135" s="305">
        <v>34027</v>
      </c>
      <c r="CJ135" s="201">
        <v>33836</v>
      </c>
      <c r="CK135" s="201">
        <v>33770</v>
      </c>
      <c r="CL135" s="201">
        <v>33914</v>
      </c>
      <c r="CM135" s="201">
        <v>33692</v>
      </c>
      <c r="CN135" s="201">
        <v>33292</v>
      </c>
      <c r="CO135" s="201">
        <v>33189</v>
      </c>
      <c r="CP135" s="201">
        <v>33397</v>
      </c>
      <c r="CQ135" s="201">
        <v>34034</v>
      </c>
      <c r="CR135" s="201">
        <v>34342</v>
      </c>
      <c r="CS135" s="201">
        <v>34693</v>
      </c>
      <c r="CT135" s="201">
        <v>35002</v>
      </c>
      <c r="CU135" s="201">
        <v>35338</v>
      </c>
      <c r="CV135" s="305">
        <v>35472</v>
      </c>
      <c r="CW135" s="305">
        <v>35853</v>
      </c>
      <c r="CX135" s="305">
        <v>36256</v>
      </c>
      <c r="CY135" s="305">
        <v>36558</v>
      </c>
      <c r="CZ135" s="305">
        <v>36794</v>
      </c>
      <c r="DA135" s="305">
        <v>37071</v>
      </c>
      <c r="DB135" s="305">
        <v>37297</v>
      </c>
      <c r="DC135" s="305">
        <v>37532</v>
      </c>
      <c r="DD135" s="305">
        <v>36783</v>
      </c>
      <c r="DE135" s="305">
        <v>36985</v>
      </c>
      <c r="DF135" s="305">
        <v>37094</v>
      </c>
      <c r="DG135" s="305">
        <v>37194</v>
      </c>
      <c r="DH135" s="201">
        <v>37255</v>
      </c>
      <c r="DI135" s="201">
        <v>37267</v>
      </c>
      <c r="DJ135" s="201">
        <v>37052</v>
      </c>
      <c r="DK135" s="201">
        <v>37392</v>
      </c>
      <c r="DL135" s="201">
        <v>37457</v>
      </c>
      <c r="DM135" s="201">
        <v>37571</v>
      </c>
      <c r="DN135" s="201">
        <v>36458</v>
      </c>
      <c r="DO135" s="201">
        <v>36669</v>
      </c>
      <c r="DP135" s="201">
        <v>36791</v>
      </c>
      <c r="DQ135" s="201">
        <v>37016</v>
      </c>
      <c r="DR135" s="201">
        <v>37043</v>
      </c>
      <c r="DS135" s="201">
        <v>37031</v>
      </c>
      <c r="DT135" s="305">
        <v>36848</v>
      </c>
      <c r="DU135" s="305">
        <v>36828</v>
      </c>
      <c r="DV135" s="305">
        <v>37032</v>
      </c>
      <c r="DW135" s="305">
        <v>37053</v>
      </c>
      <c r="DX135" s="305">
        <v>37138</v>
      </c>
      <c r="DY135" s="305">
        <v>37159</v>
      </c>
      <c r="DZ135" s="305">
        <v>37043</v>
      </c>
      <c r="EA135" s="305">
        <v>37137</v>
      </c>
      <c r="EB135" s="305">
        <v>37123</v>
      </c>
      <c r="EC135" s="305">
        <v>37224</v>
      </c>
      <c r="ED135" s="305">
        <v>37211</v>
      </c>
      <c r="EE135" s="305">
        <v>37101</v>
      </c>
      <c r="EF135" s="201">
        <v>36771</v>
      </c>
      <c r="EG135" s="201">
        <v>36740</v>
      </c>
      <c r="EH135" s="201">
        <v>36856</v>
      </c>
      <c r="EI135" s="201">
        <v>36885</v>
      </c>
      <c r="EJ135" s="201">
        <v>36935</v>
      </c>
      <c r="EK135" s="201">
        <v>37047</v>
      </c>
      <c r="EL135" s="201">
        <v>37069</v>
      </c>
      <c r="EM135" s="201">
        <v>37316</v>
      </c>
      <c r="EN135" s="201">
        <v>37284</v>
      </c>
      <c r="EO135" s="201">
        <v>37224</v>
      </c>
      <c r="EP135" s="201">
        <v>37401</v>
      </c>
      <c r="EQ135" s="201">
        <v>37436</v>
      </c>
      <c r="ER135" s="201">
        <v>37159</v>
      </c>
      <c r="ES135" s="201">
        <v>37233</v>
      </c>
      <c r="ET135" s="201">
        <v>37558</v>
      </c>
      <c r="EU135" s="201">
        <v>37552</v>
      </c>
      <c r="EV135" s="201">
        <v>37531</v>
      </c>
      <c r="EW135" s="201">
        <v>37187</v>
      </c>
      <c r="EX135" s="315">
        <v>-344</v>
      </c>
      <c r="EY135" s="316">
        <v>99.083424369188094</v>
      </c>
      <c r="EZ135" s="315">
        <v>-249</v>
      </c>
      <c r="FA135" s="316">
        <v>99.334864835986707</v>
      </c>
    </row>
    <row r="136" spans="1:157" ht="15" customHeight="1" outlineLevel="2">
      <c r="A136" s="335">
        <v>360</v>
      </c>
      <c r="B136" s="335" t="s">
        <v>861</v>
      </c>
      <c r="C136" s="335" t="s">
        <v>606</v>
      </c>
      <c r="D136" s="305">
        <v>221424</v>
      </c>
      <c r="E136" s="305">
        <v>224472</v>
      </c>
      <c r="F136" s="305">
        <v>227168</v>
      </c>
      <c r="G136" s="305">
        <v>227111</v>
      </c>
      <c r="H136" s="305">
        <v>228764</v>
      </c>
      <c r="I136" s="305">
        <v>230270</v>
      </c>
      <c r="J136" s="305">
        <v>230742</v>
      </c>
      <c r="K136" s="305">
        <v>232167</v>
      </c>
      <c r="L136" s="305">
        <v>229785</v>
      </c>
      <c r="M136" s="305">
        <v>231315</v>
      </c>
      <c r="N136" s="305">
        <v>232541</v>
      </c>
      <c r="O136" s="305">
        <v>232716</v>
      </c>
      <c r="P136" s="305">
        <v>225715</v>
      </c>
      <c r="Q136" s="305">
        <v>209065</v>
      </c>
      <c r="R136" s="305">
        <v>234043</v>
      </c>
      <c r="S136" s="305">
        <v>238385</v>
      </c>
      <c r="T136" s="305">
        <v>228764</v>
      </c>
      <c r="U136" s="305">
        <v>241462</v>
      </c>
      <c r="V136" s="305">
        <v>241683</v>
      </c>
      <c r="W136" s="305">
        <v>246815</v>
      </c>
      <c r="X136" s="305">
        <v>247065</v>
      </c>
      <c r="Y136" s="305">
        <v>252968</v>
      </c>
      <c r="Z136" s="305">
        <v>252339</v>
      </c>
      <c r="AA136" s="305">
        <v>252101</v>
      </c>
      <c r="AB136" s="305">
        <v>245960</v>
      </c>
      <c r="AC136" s="305">
        <v>247577</v>
      </c>
      <c r="AD136" s="305">
        <v>246136</v>
      </c>
      <c r="AE136" s="305">
        <v>246020</v>
      </c>
      <c r="AF136" s="305">
        <v>246001</v>
      </c>
      <c r="AG136" s="305">
        <v>248659</v>
      </c>
      <c r="AH136" s="305">
        <v>250933</v>
      </c>
      <c r="AI136" s="305">
        <v>252255</v>
      </c>
      <c r="AJ136" s="305">
        <v>252976</v>
      </c>
      <c r="AK136" s="305">
        <v>253187</v>
      </c>
      <c r="AL136" s="305">
        <v>252944</v>
      </c>
      <c r="AM136" s="305">
        <v>253055</v>
      </c>
      <c r="AN136" s="305">
        <v>244005</v>
      </c>
      <c r="AO136" s="305">
        <v>243011</v>
      </c>
      <c r="AP136" s="305">
        <v>247013</v>
      </c>
      <c r="AQ136" s="305">
        <v>249305</v>
      </c>
      <c r="AR136" s="305">
        <v>250587</v>
      </c>
      <c r="AS136" s="305">
        <v>253033</v>
      </c>
      <c r="AT136" s="305">
        <v>253445</v>
      </c>
      <c r="AU136" s="305">
        <v>254204</v>
      </c>
      <c r="AV136" s="305">
        <v>257229</v>
      </c>
      <c r="AW136" s="305">
        <v>260415</v>
      </c>
      <c r="AX136" s="305">
        <v>259916</v>
      </c>
      <c r="AY136" s="305">
        <v>262977</v>
      </c>
      <c r="AZ136" s="305">
        <v>259477</v>
      </c>
      <c r="BA136" s="305">
        <v>256204</v>
      </c>
      <c r="BB136" s="305">
        <v>262191</v>
      </c>
      <c r="BC136" s="305">
        <v>261813</v>
      </c>
      <c r="BD136" s="305">
        <v>258323</v>
      </c>
      <c r="BE136" s="305">
        <v>259597</v>
      </c>
      <c r="BF136" s="305">
        <v>260194</v>
      </c>
      <c r="BG136" s="305">
        <v>260728</v>
      </c>
      <c r="BH136" s="305">
        <v>263407</v>
      </c>
      <c r="BI136" s="305">
        <v>264111</v>
      </c>
      <c r="BJ136" s="305">
        <v>264772</v>
      </c>
      <c r="BK136" s="305">
        <v>264325</v>
      </c>
      <c r="BL136" s="201">
        <v>263306</v>
      </c>
      <c r="BM136" s="201">
        <v>263942</v>
      </c>
      <c r="BN136" s="201">
        <v>265543</v>
      </c>
      <c r="BO136" s="201">
        <v>265702</v>
      </c>
      <c r="BP136" s="201">
        <v>266393</v>
      </c>
      <c r="BQ136" s="201">
        <v>266966</v>
      </c>
      <c r="BR136" s="201">
        <v>267319</v>
      </c>
      <c r="BS136" s="201">
        <v>268537</v>
      </c>
      <c r="BT136" s="201">
        <v>270484</v>
      </c>
      <c r="BU136" s="201">
        <v>271551</v>
      </c>
      <c r="BV136" s="201">
        <v>272489</v>
      </c>
      <c r="BW136" s="201">
        <v>231621</v>
      </c>
      <c r="BX136" s="305">
        <v>230625</v>
      </c>
      <c r="BY136" s="305">
        <v>230263</v>
      </c>
      <c r="BZ136" s="305">
        <v>232360</v>
      </c>
      <c r="CA136" s="305">
        <v>233810</v>
      </c>
      <c r="CB136" s="305">
        <v>235513</v>
      </c>
      <c r="CC136" s="305">
        <v>235704</v>
      </c>
      <c r="CD136" s="305">
        <v>236846</v>
      </c>
      <c r="CE136" s="305">
        <v>237764</v>
      </c>
      <c r="CF136" s="305">
        <v>238708</v>
      </c>
      <c r="CG136" s="305">
        <v>239872</v>
      </c>
      <c r="CH136" s="305">
        <v>240124</v>
      </c>
      <c r="CI136" s="305">
        <v>239728</v>
      </c>
      <c r="CJ136" s="201">
        <v>237505</v>
      </c>
      <c r="CK136" s="201">
        <v>238162</v>
      </c>
      <c r="CL136" s="201">
        <v>239125</v>
      </c>
      <c r="CM136" s="201">
        <v>234672</v>
      </c>
      <c r="CN136" s="201">
        <v>231454</v>
      </c>
      <c r="CO136" s="201">
        <v>230845</v>
      </c>
      <c r="CP136" s="201">
        <v>235728</v>
      </c>
      <c r="CQ136" s="201">
        <v>240861</v>
      </c>
      <c r="CR136" s="201">
        <v>242746</v>
      </c>
      <c r="CS136" s="201">
        <v>244599</v>
      </c>
      <c r="CT136" s="201">
        <v>246329</v>
      </c>
      <c r="CU136" s="201">
        <v>247283</v>
      </c>
      <c r="CV136" s="305">
        <v>248141</v>
      </c>
      <c r="CW136" s="305">
        <v>250500</v>
      </c>
      <c r="CX136" s="305">
        <v>252685</v>
      </c>
      <c r="CY136" s="305">
        <v>254656</v>
      </c>
      <c r="CZ136" s="305">
        <v>256309</v>
      </c>
      <c r="DA136" s="305">
        <v>258430</v>
      </c>
      <c r="DB136" s="305">
        <v>260428</v>
      </c>
      <c r="DC136" s="305">
        <v>262052</v>
      </c>
      <c r="DD136" s="305">
        <v>259762</v>
      </c>
      <c r="DE136" s="305">
        <v>261083</v>
      </c>
      <c r="DF136" s="305">
        <v>262141</v>
      </c>
      <c r="DG136" s="305">
        <v>262551</v>
      </c>
      <c r="DH136" s="201">
        <v>262897</v>
      </c>
      <c r="DI136" s="201">
        <v>263065</v>
      </c>
      <c r="DJ136" s="201">
        <v>259600</v>
      </c>
      <c r="DK136" s="201">
        <v>260813</v>
      </c>
      <c r="DL136" s="201">
        <v>261079</v>
      </c>
      <c r="DM136" s="201">
        <v>261910</v>
      </c>
      <c r="DN136" s="201">
        <v>248982</v>
      </c>
      <c r="DO136" s="201">
        <v>250553</v>
      </c>
      <c r="DP136" s="201">
        <v>252177</v>
      </c>
      <c r="DQ136" s="201">
        <v>253097</v>
      </c>
      <c r="DR136" s="201">
        <v>253504</v>
      </c>
      <c r="DS136" s="201">
        <v>252736</v>
      </c>
      <c r="DT136" s="305">
        <v>250129</v>
      </c>
      <c r="DU136" s="305">
        <v>250153</v>
      </c>
      <c r="DV136" s="305">
        <v>251483</v>
      </c>
      <c r="DW136" s="305">
        <v>251977</v>
      </c>
      <c r="DX136" s="305">
        <v>252028</v>
      </c>
      <c r="DY136" s="305">
        <v>251566</v>
      </c>
      <c r="DZ136" s="305">
        <v>251198</v>
      </c>
      <c r="EA136" s="305">
        <v>250809</v>
      </c>
      <c r="EB136" s="305">
        <v>251202</v>
      </c>
      <c r="EC136" s="305">
        <v>251254</v>
      </c>
      <c r="ED136" s="305">
        <v>251463</v>
      </c>
      <c r="EE136" s="305">
        <v>250361</v>
      </c>
      <c r="EF136" s="201">
        <v>246867</v>
      </c>
      <c r="EG136" s="201">
        <v>247052</v>
      </c>
      <c r="EH136" s="201">
        <v>247715</v>
      </c>
      <c r="EI136" s="201">
        <v>248214</v>
      </c>
      <c r="EJ136" s="201">
        <v>248412</v>
      </c>
      <c r="EK136" s="201">
        <v>248645</v>
      </c>
      <c r="EL136" s="201">
        <v>247996</v>
      </c>
      <c r="EM136" s="201">
        <v>249223</v>
      </c>
      <c r="EN136" s="201">
        <v>248673</v>
      </c>
      <c r="EO136" s="201">
        <v>248521</v>
      </c>
      <c r="EP136" s="201">
        <v>249020</v>
      </c>
      <c r="EQ136" s="201">
        <v>248409</v>
      </c>
      <c r="ER136" s="201">
        <v>246202</v>
      </c>
      <c r="ES136" s="201">
        <v>246358</v>
      </c>
      <c r="ET136" s="201">
        <v>248109</v>
      </c>
      <c r="EU136" s="201">
        <v>248249</v>
      </c>
      <c r="EV136" s="201">
        <v>248820</v>
      </c>
      <c r="EW136" s="201">
        <v>243139</v>
      </c>
      <c r="EX136" s="315">
        <v>-5681</v>
      </c>
      <c r="EY136" s="316">
        <v>97.716823406478596</v>
      </c>
      <c r="EZ136" s="315">
        <v>-5270</v>
      </c>
      <c r="FA136" s="316">
        <v>97.8784987661478</v>
      </c>
    </row>
    <row r="137" spans="1:157" ht="15" customHeight="1" outlineLevel="2">
      <c r="A137" s="335">
        <v>380</v>
      </c>
      <c r="B137" s="335" t="s">
        <v>861</v>
      </c>
      <c r="C137" s="335" t="s">
        <v>422</v>
      </c>
      <c r="D137" s="305">
        <v>9755</v>
      </c>
      <c r="E137" s="305">
        <v>9754</v>
      </c>
      <c r="F137" s="305">
        <v>9810</v>
      </c>
      <c r="G137" s="305">
        <v>9807</v>
      </c>
      <c r="H137" s="305">
        <v>9949</v>
      </c>
      <c r="I137" s="305">
        <v>10035</v>
      </c>
      <c r="J137" s="305">
        <v>9727</v>
      </c>
      <c r="K137" s="305">
        <v>9728</v>
      </c>
      <c r="L137" s="305">
        <v>9497</v>
      </c>
      <c r="M137" s="305">
        <v>9456</v>
      </c>
      <c r="N137" s="305">
        <v>9541</v>
      </c>
      <c r="O137" s="305">
        <v>9541</v>
      </c>
      <c r="P137" s="305">
        <v>9492</v>
      </c>
      <c r="Q137" s="305">
        <v>6617</v>
      </c>
      <c r="R137" s="305">
        <v>6820</v>
      </c>
      <c r="S137" s="305">
        <v>7025</v>
      </c>
      <c r="T137" s="305">
        <v>9949</v>
      </c>
      <c r="U137" s="305">
        <v>7307</v>
      </c>
      <c r="V137" s="305">
        <v>7400</v>
      </c>
      <c r="W137" s="305">
        <v>7581</v>
      </c>
      <c r="X137" s="305">
        <v>7684</v>
      </c>
      <c r="Y137" s="305">
        <v>7030</v>
      </c>
      <c r="Z137" s="305">
        <v>7207</v>
      </c>
      <c r="AA137" s="305">
        <v>6925</v>
      </c>
      <c r="AB137" s="305">
        <v>8865</v>
      </c>
      <c r="AC137" s="305">
        <v>8809</v>
      </c>
      <c r="AD137" s="305">
        <v>8891</v>
      </c>
      <c r="AE137" s="305">
        <v>8931</v>
      </c>
      <c r="AF137" s="305">
        <v>8823</v>
      </c>
      <c r="AG137" s="305">
        <v>8798</v>
      </c>
      <c r="AH137" s="305">
        <v>8970</v>
      </c>
      <c r="AI137" s="305">
        <v>9028</v>
      </c>
      <c r="AJ137" s="305">
        <v>9046</v>
      </c>
      <c r="AK137" s="305">
        <v>9142</v>
      </c>
      <c r="AL137" s="305">
        <v>9131</v>
      </c>
      <c r="AM137" s="305">
        <v>9524</v>
      </c>
      <c r="AN137" s="305">
        <v>10213</v>
      </c>
      <c r="AO137" s="305">
        <v>10313</v>
      </c>
      <c r="AP137" s="305">
        <v>10382</v>
      </c>
      <c r="AQ137" s="305">
        <v>10426</v>
      </c>
      <c r="AR137" s="305">
        <v>10513</v>
      </c>
      <c r="AS137" s="305">
        <v>10634</v>
      </c>
      <c r="AT137" s="305">
        <v>10700</v>
      </c>
      <c r="AU137" s="305">
        <v>10721</v>
      </c>
      <c r="AV137" s="305">
        <v>10528</v>
      </c>
      <c r="AW137" s="305">
        <v>10575</v>
      </c>
      <c r="AX137" s="305">
        <v>10543</v>
      </c>
      <c r="AY137" s="305">
        <v>10179</v>
      </c>
      <c r="AZ137" s="305">
        <v>10069</v>
      </c>
      <c r="BA137" s="305">
        <v>10064</v>
      </c>
      <c r="BB137" s="305">
        <v>10171</v>
      </c>
      <c r="BC137" s="305">
        <v>10055</v>
      </c>
      <c r="BD137" s="305">
        <v>10074</v>
      </c>
      <c r="BE137" s="305">
        <v>10114</v>
      </c>
      <c r="BF137" s="305">
        <v>10099</v>
      </c>
      <c r="BG137" s="305">
        <v>10310</v>
      </c>
      <c r="BH137" s="305">
        <v>9041</v>
      </c>
      <c r="BI137" s="305">
        <v>8925</v>
      </c>
      <c r="BJ137" s="305">
        <v>8758</v>
      </c>
      <c r="BK137" s="305">
        <v>8688</v>
      </c>
      <c r="BL137" s="201">
        <v>8475</v>
      </c>
      <c r="BM137" s="201">
        <v>8064</v>
      </c>
      <c r="BN137" s="201">
        <v>8398</v>
      </c>
      <c r="BO137" s="201">
        <v>8333</v>
      </c>
      <c r="BP137" s="201">
        <v>8257</v>
      </c>
      <c r="BQ137" s="201">
        <v>8163</v>
      </c>
      <c r="BR137" s="201">
        <v>8136</v>
      </c>
      <c r="BS137" s="201">
        <v>8151</v>
      </c>
      <c r="BT137" s="201">
        <v>8149</v>
      </c>
      <c r="BU137" s="201">
        <v>8134</v>
      </c>
      <c r="BV137" s="201">
        <v>8109</v>
      </c>
      <c r="BW137" s="201">
        <v>30283</v>
      </c>
      <c r="BX137" s="305">
        <v>30748</v>
      </c>
      <c r="BY137" s="305">
        <v>31179</v>
      </c>
      <c r="BZ137" s="305">
        <v>31589</v>
      </c>
      <c r="CA137" s="305">
        <v>32741</v>
      </c>
      <c r="CB137" s="305">
        <v>33311</v>
      </c>
      <c r="CC137" s="305">
        <v>33744</v>
      </c>
      <c r="CD137" s="305">
        <v>34211</v>
      </c>
      <c r="CE137" s="305">
        <v>34713</v>
      </c>
      <c r="CF137" s="305">
        <v>34971</v>
      </c>
      <c r="CG137" s="305">
        <v>35400</v>
      </c>
      <c r="CH137" s="305">
        <v>35790</v>
      </c>
      <c r="CI137" s="305">
        <v>35974</v>
      </c>
      <c r="CJ137" s="201">
        <v>35936</v>
      </c>
      <c r="CK137" s="201">
        <v>36182</v>
      </c>
      <c r="CL137" s="201">
        <v>36649</v>
      </c>
      <c r="CM137" s="201">
        <v>36329</v>
      </c>
      <c r="CN137" s="201">
        <v>35910</v>
      </c>
      <c r="CO137" s="201">
        <v>36008</v>
      </c>
      <c r="CP137" s="201">
        <v>36473</v>
      </c>
      <c r="CQ137" s="201">
        <v>37354</v>
      </c>
      <c r="CR137" s="201">
        <v>37668</v>
      </c>
      <c r="CS137" s="201">
        <v>38015</v>
      </c>
      <c r="CT137" s="201">
        <v>38331</v>
      </c>
      <c r="CU137" s="201">
        <v>38756</v>
      </c>
      <c r="CV137" s="305">
        <v>39094</v>
      </c>
      <c r="CW137" s="305">
        <v>39710</v>
      </c>
      <c r="CX137" s="305">
        <v>40254</v>
      </c>
      <c r="CY137" s="305">
        <v>40671</v>
      </c>
      <c r="CZ137" s="305">
        <v>40958</v>
      </c>
      <c r="DA137" s="305">
        <v>41301</v>
      </c>
      <c r="DB137" s="305">
        <v>41733</v>
      </c>
      <c r="DC137" s="305">
        <v>42057</v>
      </c>
      <c r="DD137" s="305">
        <v>41634</v>
      </c>
      <c r="DE137" s="305">
        <v>41973</v>
      </c>
      <c r="DF137" s="305">
        <v>42248</v>
      </c>
      <c r="DG137" s="305">
        <v>42408</v>
      </c>
      <c r="DH137" s="201">
        <v>42724</v>
      </c>
      <c r="DI137" s="201">
        <v>42874</v>
      </c>
      <c r="DJ137" s="201">
        <v>43093</v>
      </c>
      <c r="DK137" s="201">
        <v>43412</v>
      </c>
      <c r="DL137" s="201">
        <v>43651</v>
      </c>
      <c r="DM137" s="201">
        <v>43946</v>
      </c>
      <c r="DN137" s="201">
        <v>42646</v>
      </c>
      <c r="DO137" s="201">
        <v>43073</v>
      </c>
      <c r="DP137" s="201">
        <v>43476</v>
      </c>
      <c r="DQ137" s="201">
        <v>43727</v>
      </c>
      <c r="DR137" s="201">
        <v>43975</v>
      </c>
      <c r="DS137" s="201">
        <v>44018</v>
      </c>
      <c r="DT137" s="305">
        <v>43694</v>
      </c>
      <c r="DU137" s="305">
        <v>43839</v>
      </c>
      <c r="DV137" s="305">
        <v>44147</v>
      </c>
      <c r="DW137" s="305">
        <v>44273</v>
      </c>
      <c r="DX137" s="305">
        <v>44354</v>
      </c>
      <c r="DY137" s="305">
        <v>44497</v>
      </c>
      <c r="DZ137" s="305">
        <v>44493</v>
      </c>
      <c r="EA137" s="305">
        <v>44514</v>
      </c>
      <c r="EB137" s="305">
        <v>44798</v>
      </c>
      <c r="EC137" s="305">
        <v>44854</v>
      </c>
      <c r="ED137" s="305">
        <v>44868</v>
      </c>
      <c r="EE137" s="305">
        <v>44945</v>
      </c>
      <c r="EF137" s="201">
        <v>44509</v>
      </c>
      <c r="EG137" s="201">
        <v>44761</v>
      </c>
      <c r="EH137" s="201">
        <v>44972</v>
      </c>
      <c r="EI137" s="201">
        <v>45072</v>
      </c>
      <c r="EJ137" s="201">
        <v>45063</v>
      </c>
      <c r="EK137" s="201">
        <v>45447</v>
      </c>
      <c r="EL137" s="201">
        <v>45525</v>
      </c>
      <c r="EM137" s="201">
        <v>45878</v>
      </c>
      <c r="EN137" s="201">
        <v>45873</v>
      </c>
      <c r="EO137" s="201">
        <v>45932</v>
      </c>
      <c r="EP137" s="201">
        <v>46130</v>
      </c>
      <c r="EQ137" s="201">
        <v>46087</v>
      </c>
      <c r="ER137" s="201">
        <v>45891</v>
      </c>
      <c r="ES137" s="201">
        <v>46188</v>
      </c>
      <c r="ET137" s="201">
        <v>46380</v>
      </c>
      <c r="EU137" s="201">
        <v>46437</v>
      </c>
      <c r="EV137" s="201">
        <v>46554</v>
      </c>
      <c r="EW137" s="201">
        <v>45985</v>
      </c>
      <c r="EX137" s="315">
        <v>-569</v>
      </c>
      <c r="EY137" s="316">
        <v>98.777763457490195</v>
      </c>
      <c r="EZ137" s="315">
        <v>-102</v>
      </c>
      <c r="FA137" s="316">
        <v>99.778679454075998</v>
      </c>
    </row>
    <row r="138" spans="1:157" ht="15" customHeight="1" outlineLevel="2">
      <c r="A138" s="335">
        <v>631</v>
      </c>
      <c r="B138" s="335" t="s">
        <v>861</v>
      </c>
      <c r="C138" s="335" t="s">
        <v>445</v>
      </c>
      <c r="D138" s="305">
        <v>32503</v>
      </c>
      <c r="E138" s="305">
        <v>32707</v>
      </c>
      <c r="F138" s="305">
        <v>33089</v>
      </c>
      <c r="G138" s="305">
        <v>33141</v>
      </c>
      <c r="H138" s="305">
        <v>33370</v>
      </c>
      <c r="I138" s="305">
        <v>33489</v>
      </c>
      <c r="J138" s="305">
        <v>33715</v>
      </c>
      <c r="K138" s="305">
        <v>34138</v>
      </c>
      <c r="L138" s="305">
        <v>33927</v>
      </c>
      <c r="M138" s="305">
        <v>34278</v>
      </c>
      <c r="N138" s="305">
        <v>34394</v>
      </c>
      <c r="O138" s="305">
        <v>34393</v>
      </c>
      <c r="P138" s="305">
        <v>34033</v>
      </c>
      <c r="Q138" s="305">
        <v>31454</v>
      </c>
      <c r="R138" s="305">
        <v>32923</v>
      </c>
      <c r="S138" s="305">
        <v>33421</v>
      </c>
      <c r="T138" s="305">
        <v>33370</v>
      </c>
      <c r="U138" s="305">
        <v>34203</v>
      </c>
      <c r="V138" s="305">
        <v>34348</v>
      </c>
      <c r="W138" s="305">
        <v>35520</v>
      </c>
      <c r="X138" s="305">
        <v>35850</v>
      </c>
      <c r="Y138" s="305">
        <v>38130</v>
      </c>
      <c r="Z138" s="305">
        <v>38297</v>
      </c>
      <c r="AA138" s="305">
        <v>38876</v>
      </c>
      <c r="AB138" s="305">
        <v>39361</v>
      </c>
      <c r="AC138" s="305">
        <v>39991</v>
      </c>
      <c r="AD138" s="305">
        <v>39841</v>
      </c>
      <c r="AE138" s="305">
        <v>40132</v>
      </c>
      <c r="AF138" s="305">
        <v>40535</v>
      </c>
      <c r="AG138" s="305">
        <v>41010</v>
      </c>
      <c r="AH138" s="305">
        <v>41602</v>
      </c>
      <c r="AI138" s="305">
        <v>41949</v>
      </c>
      <c r="AJ138" s="305">
        <v>42315</v>
      </c>
      <c r="AK138" s="305">
        <v>42541</v>
      </c>
      <c r="AL138" s="305">
        <v>42758</v>
      </c>
      <c r="AM138" s="305">
        <v>43491</v>
      </c>
      <c r="AN138" s="305">
        <v>43379</v>
      </c>
      <c r="AO138" s="305">
        <v>43793</v>
      </c>
      <c r="AP138" s="305">
        <v>44778</v>
      </c>
      <c r="AQ138" s="305">
        <v>45592</v>
      </c>
      <c r="AR138" s="305">
        <v>45927</v>
      </c>
      <c r="AS138" s="305">
        <v>46787</v>
      </c>
      <c r="AT138" s="305">
        <v>47082</v>
      </c>
      <c r="AU138" s="305">
        <v>47513</v>
      </c>
      <c r="AV138" s="305">
        <v>48214</v>
      </c>
      <c r="AW138" s="305">
        <v>49134</v>
      </c>
      <c r="AX138" s="305">
        <v>49328</v>
      </c>
      <c r="AY138" s="305">
        <v>48439</v>
      </c>
      <c r="AZ138" s="305">
        <v>48106</v>
      </c>
      <c r="BA138" s="305">
        <v>47824</v>
      </c>
      <c r="BB138" s="305">
        <v>49375</v>
      </c>
      <c r="BC138" s="305">
        <v>49751</v>
      </c>
      <c r="BD138" s="305">
        <v>49290</v>
      </c>
      <c r="BE138" s="305">
        <v>49765</v>
      </c>
      <c r="BF138" s="305">
        <v>50123</v>
      </c>
      <c r="BG138" s="305">
        <v>50415</v>
      </c>
      <c r="BH138" s="305">
        <v>51273</v>
      </c>
      <c r="BI138" s="305">
        <v>51825</v>
      </c>
      <c r="BJ138" s="305">
        <v>52473</v>
      </c>
      <c r="BK138" s="305">
        <v>52274</v>
      </c>
      <c r="BL138" s="201">
        <v>52173</v>
      </c>
      <c r="BM138" s="201">
        <v>51921</v>
      </c>
      <c r="BN138" s="201">
        <v>53816</v>
      </c>
      <c r="BO138" s="201">
        <v>54093</v>
      </c>
      <c r="BP138" s="201">
        <v>54467</v>
      </c>
      <c r="BQ138" s="201">
        <v>54779</v>
      </c>
      <c r="BR138" s="201">
        <v>55019</v>
      </c>
      <c r="BS138" s="201">
        <v>55544</v>
      </c>
      <c r="BT138" s="201">
        <v>56362</v>
      </c>
      <c r="BU138" s="201">
        <v>56915</v>
      </c>
      <c r="BV138" s="201">
        <v>57383</v>
      </c>
      <c r="BW138" s="201">
        <v>52371</v>
      </c>
      <c r="BX138" s="305">
        <v>52701</v>
      </c>
      <c r="BY138" s="305">
        <v>53132</v>
      </c>
      <c r="BZ138" s="305">
        <v>53734</v>
      </c>
      <c r="CA138" s="305">
        <v>54653</v>
      </c>
      <c r="CB138" s="305">
        <v>55287</v>
      </c>
      <c r="CC138" s="305">
        <v>55609</v>
      </c>
      <c r="CD138" s="305">
        <v>56182</v>
      </c>
      <c r="CE138" s="305">
        <v>56808</v>
      </c>
      <c r="CF138" s="305">
        <v>57481</v>
      </c>
      <c r="CG138" s="305">
        <v>57950</v>
      </c>
      <c r="CH138" s="305">
        <v>58373</v>
      </c>
      <c r="CI138" s="305">
        <v>58556</v>
      </c>
      <c r="CJ138" s="201">
        <v>58923</v>
      </c>
      <c r="CK138" s="201">
        <v>59298</v>
      </c>
      <c r="CL138" s="201">
        <v>60020</v>
      </c>
      <c r="CM138" s="201">
        <v>59148</v>
      </c>
      <c r="CN138" s="201">
        <v>59029</v>
      </c>
      <c r="CO138" s="201">
        <v>59182</v>
      </c>
      <c r="CP138" s="201">
        <v>60006</v>
      </c>
      <c r="CQ138" s="201">
        <v>61310</v>
      </c>
      <c r="CR138" s="201">
        <v>61776</v>
      </c>
      <c r="CS138" s="201">
        <v>62341</v>
      </c>
      <c r="CT138" s="201">
        <v>62659</v>
      </c>
      <c r="CU138" s="201">
        <v>63323</v>
      </c>
      <c r="CV138" s="305">
        <v>63843</v>
      </c>
      <c r="CW138" s="305">
        <v>65038</v>
      </c>
      <c r="CX138" s="305">
        <v>65994</v>
      </c>
      <c r="CY138" s="305">
        <v>66847</v>
      </c>
      <c r="CZ138" s="305">
        <v>67312</v>
      </c>
      <c r="DA138" s="305">
        <v>68006</v>
      </c>
      <c r="DB138" s="305">
        <v>68630</v>
      </c>
      <c r="DC138" s="305">
        <v>69195</v>
      </c>
      <c r="DD138" s="305">
        <v>69039</v>
      </c>
      <c r="DE138" s="305">
        <v>69638</v>
      </c>
      <c r="DF138" s="305">
        <v>70163</v>
      </c>
      <c r="DG138" s="305">
        <v>70546</v>
      </c>
      <c r="DH138" s="201">
        <v>71016</v>
      </c>
      <c r="DI138" s="201">
        <v>71153</v>
      </c>
      <c r="DJ138" s="201">
        <v>71279</v>
      </c>
      <c r="DK138" s="201">
        <v>71870</v>
      </c>
      <c r="DL138" s="201">
        <v>72177</v>
      </c>
      <c r="DM138" s="201">
        <v>72748</v>
      </c>
      <c r="DN138" s="201">
        <v>70144</v>
      </c>
      <c r="DO138" s="201">
        <v>70873</v>
      </c>
      <c r="DP138" s="201">
        <v>71449</v>
      </c>
      <c r="DQ138" s="201">
        <v>72047</v>
      </c>
      <c r="DR138" s="201">
        <v>72510</v>
      </c>
      <c r="DS138" s="201">
        <v>72811</v>
      </c>
      <c r="DT138" s="305">
        <v>72704</v>
      </c>
      <c r="DU138" s="305">
        <v>73083</v>
      </c>
      <c r="DV138" s="305">
        <v>73764</v>
      </c>
      <c r="DW138" s="305">
        <v>74003</v>
      </c>
      <c r="DX138" s="305">
        <v>74654</v>
      </c>
      <c r="DY138" s="305">
        <v>75027</v>
      </c>
      <c r="DZ138" s="305">
        <v>75011</v>
      </c>
      <c r="EA138" s="305">
        <v>75094</v>
      </c>
      <c r="EB138" s="305">
        <v>75637</v>
      </c>
      <c r="EC138" s="305">
        <v>75742</v>
      </c>
      <c r="ED138" s="305">
        <v>75610</v>
      </c>
      <c r="EE138" s="305">
        <v>75865</v>
      </c>
      <c r="EF138" s="201">
        <v>75169</v>
      </c>
      <c r="EG138" s="201">
        <v>75629</v>
      </c>
      <c r="EH138" s="201">
        <v>76102</v>
      </c>
      <c r="EI138" s="201">
        <v>76192</v>
      </c>
      <c r="EJ138" s="201">
        <v>76356</v>
      </c>
      <c r="EK138" s="201">
        <v>76957</v>
      </c>
      <c r="EL138" s="201">
        <v>76966</v>
      </c>
      <c r="EM138" s="201">
        <v>77637</v>
      </c>
      <c r="EN138" s="201">
        <v>77695</v>
      </c>
      <c r="EO138" s="201">
        <v>77643</v>
      </c>
      <c r="EP138" s="201">
        <v>78052</v>
      </c>
      <c r="EQ138" s="201">
        <v>78070</v>
      </c>
      <c r="ER138" s="201">
        <v>77903</v>
      </c>
      <c r="ES138" s="201">
        <v>78447</v>
      </c>
      <c r="ET138" s="201">
        <v>78920</v>
      </c>
      <c r="EU138" s="201">
        <v>79149</v>
      </c>
      <c r="EV138" s="201">
        <v>79584</v>
      </c>
      <c r="EW138" s="201">
        <v>78390</v>
      </c>
      <c r="EX138" s="315">
        <v>-1194</v>
      </c>
      <c r="EY138" s="316">
        <v>98.499698431845601</v>
      </c>
      <c r="EZ138" s="315">
        <v>320</v>
      </c>
      <c r="FA138" s="316">
        <v>100.40988856154701</v>
      </c>
    </row>
    <row r="139" spans="1:157">
      <c r="C139" s="153"/>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v>4998</v>
      </c>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c r="EO139" s="42"/>
      <c r="EP139" s="42"/>
      <c r="EQ139" s="42"/>
      <c r="EX139" s="329"/>
      <c r="EY139" s="330"/>
    </row>
    <row r="140" spans="1:157" ht="22.5">
      <c r="D140" s="878" t="s">
        <v>863</v>
      </c>
      <c r="E140" s="878"/>
      <c r="F140" s="878"/>
      <c r="BL140" s="879" t="s">
        <v>540</v>
      </c>
      <c r="BM140" s="880"/>
      <c r="BN140" s="351" t="s">
        <v>882</v>
      </c>
      <c r="BO140" s="352"/>
      <c r="BP140" s="352"/>
      <c r="BQ140" s="887" t="s">
        <v>508</v>
      </c>
      <c r="BR140" s="887"/>
      <c r="BS140" s="887"/>
      <c r="BT140" s="887"/>
      <c r="BU140" s="887"/>
      <c r="BV140" s="887"/>
      <c r="BW140" s="888"/>
      <c r="CD140" s="353"/>
      <c r="CW140" s="889" t="s">
        <v>883</v>
      </c>
      <c r="CX140" s="890"/>
      <c r="CY140" s="890"/>
      <c r="CZ140" s="890"/>
      <c r="DA140" s="890"/>
      <c r="DB140" s="890"/>
      <c r="DC140" s="890"/>
      <c r="DD140" s="890"/>
      <c r="DE140" s="890"/>
      <c r="DF140" s="890"/>
      <c r="DG140" s="890"/>
      <c r="DH140" s="891"/>
    </row>
    <row r="141" spans="1:157" ht="22.5">
      <c r="D141" s="878" t="s">
        <v>865</v>
      </c>
      <c r="E141" s="878"/>
      <c r="F141" s="878"/>
      <c r="BL141" s="879" t="s">
        <v>543</v>
      </c>
      <c r="BM141" s="880"/>
      <c r="BN141" s="767" t="s">
        <v>544</v>
      </c>
      <c r="BO141" s="768"/>
      <c r="BP141" s="768"/>
      <c r="BQ141" s="768"/>
      <c r="BR141" s="768"/>
      <c r="BS141" s="768"/>
      <c r="BT141" s="768"/>
      <c r="BU141" s="768"/>
      <c r="BV141" s="768"/>
      <c r="BW141" s="770"/>
      <c r="CW141" s="881" t="s">
        <v>884</v>
      </c>
      <c r="CX141" s="882"/>
      <c r="CY141" s="882"/>
      <c r="CZ141" s="882"/>
      <c r="DA141" s="882"/>
      <c r="DB141" s="882"/>
      <c r="DC141" s="882"/>
      <c r="DD141" s="882"/>
      <c r="DE141" s="882"/>
      <c r="DF141" s="882"/>
      <c r="DG141" s="882"/>
      <c r="DH141" s="882"/>
      <c r="ER141" s="767" t="s">
        <v>540</v>
      </c>
      <c r="ES141" s="770"/>
      <c r="ET141" s="744" t="s">
        <v>1290</v>
      </c>
      <c r="EU141" s="745"/>
      <c r="EV141" s="745"/>
      <c r="EW141" s="724" t="s">
        <v>508</v>
      </c>
    </row>
    <row r="142" spans="1:157" ht="17.25" customHeight="1">
      <c r="D142" s="349" t="s">
        <v>866</v>
      </c>
      <c r="E142" s="350"/>
      <c r="F142" s="350"/>
      <c r="G142" s="350"/>
      <c r="H142" s="350"/>
      <c r="I142" s="350"/>
      <c r="J142" s="350"/>
      <c r="K142" s="350"/>
      <c r="L142" s="350"/>
      <c r="M142" s="350"/>
      <c r="N142" s="350"/>
      <c r="BL142" s="873" t="s">
        <v>545</v>
      </c>
      <c r="BM142" s="874"/>
      <c r="BN142" s="875" t="s">
        <v>885</v>
      </c>
      <c r="BO142" s="876"/>
      <c r="BP142" s="876"/>
      <c r="BQ142" s="876"/>
      <c r="BR142" s="876"/>
      <c r="BS142" s="876"/>
      <c r="BT142" s="876"/>
      <c r="BU142" s="876"/>
      <c r="BV142" s="876"/>
      <c r="BW142" s="877"/>
      <c r="CW142" s="354" t="s">
        <v>866</v>
      </c>
      <c r="CX142" s="355"/>
      <c r="CY142" s="355"/>
      <c r="CZ142" s="355"/>
      <c r="DA142" s="355"/>
      <c r="DB142" s="355"/>
      <c r="DC142" s="355"/>
      <c r="DD142" s="355"/>
      <c r="DE142" s="355"/>
      <c r="DF142" s="355"/>
      <c r="DG142" s="355"/>
      <c r="DH142" s="271"/>
      <c r="ER142" s="767" t="s">
        <v>543</v>
      </c>
      <c r="ES142" s="770"/>
      <c r="ET142" s="722" t="s">
        <v>544</v>
      </c>
      <c r="EU142" s="723"/>
      <c r="EV142" s="723"/>
      <c r="EW142" s="710"/>
    </row>
    <row r="143" spans="1:157">
      <c r="ER143" s="767" t="s">
        <v>545</v>
      </c>
      <c r="ES143" s="770"/>
      <c r="ET143" s="722" t="s">
        <v>546</v>
      </c>
      <c r="EU143" s="723"/>
      <c r="EV143" s="723"/>
      <c r="EW143" s="710"/>
    </row>
  </sheetData>
  <sheetProtection autoFilter="0"/>
  <autoFilter ref="EX2:FA143" xr:uid="{00000000-0009-0000-0000-000010000000}"/>
  <mergeCells count="38">
    <mergeCell ref="EX1:EY1"/>
    <mergeCell ref="EZ1:FA1"/>
    <mergeCell ref="D2:O2"/>
    <mergeCell ref="P2:AA2"/>
    <mergeCell ref="AB2:AM2"/>
    <mergeCell ref="AN2:AY2"/>
    <mergeCell ref="AZ2:BK2"/>
    <mergeCell ref="BL2:BW2"/>
    <mergeCell ref="BX2:CI2"/>
    <mergeCell ref="CJ2:CU2"/>
    <mergeCell ref="CV2:DG2"/>
    <mergeCell ref="DH2:DS2"/>
    <mergeCell ref="DT2:EE2"/>
    <mergeCell ref="EF2:EQ2"/>
    <mergeCell ref="ER2:EW2"/>
    <mergeCell ref="FB2:FC2"/>
    <mergeCell ref="FB7:FC7"/>
    <mergeCell ref="FA2:FA3"/>
    <mergeCell ref="D140:F140"/>
    <mergeCell ref="BL140:BM140"/>
    <mergeCell ref="BQ140:BW140"/>
    <mergeCell ref="CW140:DH140"/>
    <mergeCell ref="EZ2:EZ3"/>
    <mergeCell ref="EY2:EY3"/>
    <mergeCell ref="ET141:EV141"/>
    <mergeCell ref="BL142:BM142"/>
    <mergeCell ref="BN142:BW142"/>
    <mergeCell ref="ER142:ES142"/>
    <mergeCell ref="BL141:BM141"/>
    <mergeCell ref="BN141:BW141"/>
    <mergeCell ref="CW141:DH141"/>
    <mergeCell ref="ER141:ES141"/>
    <mergeCell ref="ER143:ES143"/>
    <mergeCell ref="A2:A3"/>
    <mergeCell ref="B2:B3"/>
    <mergeCell ref="C2:C3"/>
    <mergeCell ref="EX2:EX3"/>
    <mergeCell ref="D141:F141"/>
  </mergeCells>
  <conditionalFormatting sqref="EX139">
    <cfRule type="iconSet" priority="7">
      <iconSet iconSet="3Arrows">
        <cfvo type="percent" val="0"/>
        <cfvo type="num" val="0"/>
        <cfvo type="num" val="1"/>
      </iconSet>
    </cfRule>
  </conditionalFormatting>
  <conditionalFormatting sqref="EY139">
    <cfRule type="iconSet" priority="6">
      <iconSet iconSet="3Symbols2">
        <cfvo type="percent" val="0"/>
        <cfvo type="num" val="0"/>
        <cfvo type="num" val="0.5"/>
      </iconSet>
    </cfRule>
  </conditionalFormatting>
  <conditionalFormatting sqref="EX4:EX138">
    <cfRule type="iconSet" priority="2">
      <iconSet iconSet="3Arrows">
        <cfvo type="percent" val="0"/>
        <cfvo type="num" val="0"/>
        <cfvo type="num" val="1"/>
      </iconSet>
    </cfRule>
  </conditionalFormatting>
  <conditionalFormatting sqref="EY4:EY138">
    <cfRule type="iconSet" priority="4">
      <iconSet iconSet="3Symbols2">
        <cfvo type="percent" val="0"/>
        <cfvo type="num" val="0.01"/>
        <cfvo type="num" val="0.5"/>
      </iconSet>
    </cfRule>
  </conditionalFormatting>
  <conditionalFormatting sqref="EZ4:EZ138">
    <cfRule type="iconSet" priority="1">
      <iconSet iconSet="3Arrows">
        <cfvo type="percent" val="0"/>
        <cfvo type="num" val="0"/>
        <cfvo type="num" val="1"/>
      </iconSet>
    </cfRule>
  </conditionalFormatting>
  <conditionalFormatting sqref="FA4:FA138">
    <cfRule type="iconSet" priority="3">
      <iconSet iconSet="3Symbols2">
        <cfvo type="percent" val="0"/>
        <cfvo type="num" val="0.01"/>
        <cfvo type="num" val="0.5"/>
      </iconSet>
    </cfRule>
  </conditionalFormatting>
  <hyperlinks>
    <hyperlink ref="FD1" location="INDICE!B2" display="Indice" xr:uid="{00000000-0004-0000-1000-000000000000}"/>
  </hyperlinks>
  <pageMargins left="0.75" right="0.75" top="1" bottom="1" header="0" footer="0"/>
  <pageSetup paperSize="9" orientation="portrait"/>
  <headerFooter alignWithMargins="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WYD142"/>
  <sheetViews>
    <sheetView showGridLines="0" showRowColHeaders="0" zoomScale="80" zoomScaleNormal="80" workbookViewId="0">
      <pane xSplit="3" ySplit="4" topLeftCell="DT5" activePane="bottomRight" state="frozen"/>
      <selection pane="topRight" activeCell="D1" sqref="D1"/>
      <selection pane="bottomLeft" activeCell="A5" sqref="A5"/>
      <selection pane="bottomRight" activeCell="DT2" sqref="DT2:DY2"/>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29" width="13.7109375" customWidth="1"/>
    <col min="130" max="130" width="20" customWidth="1"/>
    <col min="131" max="131" width="16.7109375" customWidth="1"/>
    <col min="132" max="132" width="17.28515625" customWidth="1"/>
    <col min="133" max="133" width="14.5703125" customWidth="1"/>
    <col min="134" max="134" width="17" customWidth="1"/>
    <col min="135" max="135" width="14.42578125" customWidth="1"/>
    <col min="136" max="136" width="11.42578125" customWidth="1"/>
    <col min="137" max="137" width="13" customWidth="1"/>
    <col min="138" max="141" width="11.42578125" hidden="1" customWidth="1"/>
    <col min="142" max="154" width="11.42578125" customWidth="1"/>
    <col min="155" max="155" width="13.42578125" customWidth="1"/>
    <col min="156" max="162" width="11.42578125" customWidth="1"/>
    <col min="163" max="313" width="11.42578125" hidden="1"/>
    <col min="314" max="314" width="21.42578125" hidden="1"/>
    <col min="315" max="323" width="11.42578125" hidden="1"/>
    <col min="324" max="324" width="15.5703125" hidden="1"/>
    <col min="325" max="325" width="13.42578125" hidden="1"/>
    <col min="326" max="329" width="11.42578125" hidden="1"/>
    <col min="330" max="330" width="14.7109375" hidden="1"/>
    <col min="331" max="569" width="11.42578125" hidden="1"/>
    <col min="570" max="570" width="21.42578125" hidden="1"/>
    <col min="571" max="579" width="11.42578125" hidden="1"/>
    <col min="580" max="580" width="15.5703125" hidden="1"/>
    <col min="581" max="581" width="13.42578125" hidden="1"/>
    <col min="582" max="585" width="11.42578125" hidden="1"/>
    <col min="586" max="586" width="14.7109375" hidden="1"/>
    <col min="587" max="825" width="11.42578125" hidden="1"/>
    <col min="826" max="826" width="21.42578125" hidden="1"/>
    <col min="827" max="835" width="11.42578125" hidden="1"/>
    <col min="836" max="836" width="15.5703125" hidden="1"/>
    <col min="837" max="837" width="13.42578125" hidden="1"/>
    <col min="838" max="841" width="11.42578125" hidden="1"/>
    <col min="842" max="842" width="14.7109375" hidden="1"/>
    <col min="843" max="1081" width="11.42578125" hidden="1"/>
    <col min="1082" max="1082" width="21.42578125" hidden="1"/>
    <col min="1083" max="1091" width="11.42578125" hidden="1"/>
    <col min="1092" max="1092" width="15.5703125" hidden="1"/>
    <col min="1093" max="1093" width="13.42578125" hidden="1"/>
    <col min="1094" max="1097" width="11.42578125" hidden="1"/>
    <col min="1098" max="1098" width="14.7109375" hidden="1"/>
    <col min="1099" max="1337" width="11.42578125" hidden="1"/>
    <col min="1338" max="1338" width="21.42578125" hidden="1"/>
    <col min="1339" max="1347" width="11.42578125" hidden="1"/>
    <col min="1348" max="1348" width="15.5703125" hidden="1"/>
    <col min="1349" max="1349" width="13.42578125" hidden="1"/>
    <col min="1350" max="1353" width="11.42578125" hidden="1"/>
    <col min="1354" max="1354" width="14.7109375" hidden="1"/>
    <col min="1355" max="1593" width="11.42578125" hidden="1"/>
    <col min="1594" max="1594" width="21.42578125" hidden="1"/>
    <col min="1595" max="1603" width="11.42578125" hidden="1"/>
    <col min="1604" max="1604" width="15.5703125" hidden="1"/>
    <col min="1605" max="1605" width="13.42578125" hidden="1"/>
    <col min="1606" max="1609" width="11.42578125" hidden="1"/>
    <col min="1610" max="1610" width="14.7109375" hidden="1"/>
    <col min="1611" max="1849" width="11.42578125" hidden="1"/>
    <col min="1850" max="1850" width="21.42578125" hidden="1"/>
    <col min="1851" max="1859" width="11.42578125" hidden="1"/>
    <col min="1860" max="1860" width="15.5703125" hidden="1"/>
    <col min="1861" max="1861" width="13.42578125" hidden="1"/>
    <col min="1862" max="1865" width="11.42578125" hidden="1"/>
    <col min="1866" max="1866" width="14.7109375" hidden="1"/>
    <col min="1867" max="2105" width="11.42578125" hidden="1"/>
    <col min="2106" max="2106" width="21.42578125" hidden="1"/>
    <col min="2107" max="2115" width="11.42578125" hidden="1"/>
    <col min="2116" max="2116" width="15.5703125" hidden="1"/>
    <col min="2117" max="2117" width="13.42578125" hidden="1"/>
    <col min="2118" max="2121" width="11.42578125" hidden="1"/>
    <col min="2122" max="2122" width="14.7109375" hidden="1"/>
    <col min="2123" max="2361" width="11.42578125" hidden="1"/>
    <col min="2362" max="2362" width="21.42578125" hidden="1"/>
    <col min="2363" max="2371" width="11.42578125" hidden="1"/>
    <col min="2372" max="2372" width="15.5703125" hidden="1"/>
    <col min="2373" max="2373" width="13.42578125" hidden="1"/>
    <col min="2374" max="2377" width="11.42578125" hidden="1"/>
    <col min="2378" max="2378" width="14.7109375" hidden="1"/>
    <col min="2379" max="2617" width="11.42578125" hidden="1"/>
    <col min="2618" max="2618" width="21.42578125" hidden="1"/>
    <col min="2619" max="2627" width="11.42578125" hidden="1"/>
    <col min="2628" max="2628" width="15.5703125" hidden="1"/>
    <col min="2629" max="2629" width="13.42578125" hidden="1"/>
    <col min="2630" max="2633" width="11.42578125" hidden="1"/>
    <col min="2634" max="2634" width="14.7109375" hidden="1"/>
    <col min="2635" max="2873" width="11.42578125" hidden="1"/>
    <col min="2874" max="2874" width="21.42578125" hidden="1"/>
    <col min="2875" max="2883" width="11.42578125" hidden="1"/>
    <col min="2884" max="2884" width="15.5703125" hidden="1"/>
    <col min="2885" max="2885" width="13.42578125" hidden="1"/>
    <col min="2886" max="2889" width="11.42578125" hidden="1"/>
    <col min="2890" max="2890" width="14.7109375" hidden="1"/>
    <col min="2891" max="3129" width="11.42578125" hidden="1"/>
    <col min="3130" max="3130" width="21.42578125" hidden="1"/>
    <col min="3131" max="3139" width="11.42578125" hidden="1"/>
    <col min="3140" max="3140" width="15.5703125" hidden="1"/>
    <col min="3141" max="3141" width="13.42578125" hidden="1"/>
    <col min="3142" max="3145" width="11.42578125" hidden="1"/>
    <col min="3146" max="3146" width="14.7109375" hidden="1"/>
    <col min="3147" max="3385" width="11.42578125" hidden="1"/>
    <col min="3386" max="3386" width="21.42578125" hidden="1"/>
    <col min="3387" max="3395" width="11.42578125" hidden="1"/>
    <col min="3396" max="3396" width="15.5703125" hidden="1"/>
    <col min="3397" max="3397" width="13.42578125" hidden="1"/>
    <col min="3398" max="3401" width="11.42578125" hidden="1"/>
    <col min="3402" max="3402" width="14.7109375" hidden="1"/>
    <col min="3403" max="3641" width="11.42578125" hidden="1"/>
    <col min="3642" max="3642" width="21.42578125" hidden="1"/>
    <col min="3643" max="3651" width="11.42578125" hidden="1"/>
    <col min="3652" max="3652" width="15.5703125" hidden="1"/>
    <col min="3653" max="3653" width="13.42578125" hidden="1"/>
    <col min="3654" max="3657" width="11.42578125" hidden="1"/>
    <col min="3658" max="3658" width="14.7109375" hidden="1"/>
    <col min="3659" max="3897" width="11.42578125" hidden="1"/>
    <col min="3898" max="3898" width="21.42578125" hidden="1"/>
    <col min="3899" max="3907" width="11.42578125" hidden="1"/>
    <col min="3908" max="3908" width="15.5703125" hidden="1"/>
    <col min="3909" max="3909" width="13.42578125" hidden="1"/>
    <col min="3910" max="3913" width="11.42578125" hidden="1"/>
    <col min="3914" max="3914" width="14.7109375" hidden="1"/>
    <col min="3915" max="4153" width="11.42578125" hidden="1"/>
    <col min="4154" max="4154" width="21.42578125" hidden="1"/>
    <col min="4155" max="4163" width="11.42578125" hidden="1"/>
    <col min="4164" max="4164" width="15.5703125" hidden="1"/>
    <col min="4165" max="4165" width="13.42578125" hidden="1"/>
    <col min="4166" max="4169" width="11.42578125" hidden="1"/>
    <col min="4170" max="4170" width="14.7109375" hidden="1"/>
    <col min="4171" max="4409" width="11.42578125" hidden="1"/>
    <col min="4410" max="4410" width="21.42578125" hidden="1"/>
    <col min="4411" max="4419" width="11.42578125" hidden="1"/>
    <col min="4420" max="4420" width="15.5703125" hidden="1"/>
    <col min="4421" max="4421" width="13.42578125" hidden="1"/>
    <col min="4422" max="4425" width="11.42578125" hidden="1"/>
    <col min="4426" max="4426" width="14.7109375" hidden="1"/>
    <col min="4427" max="4665" width="11.42578125" hidden="1"/>
    <col min="4666" max="4666" width="21.42578125" hidden="1"/>
    <col min="4667" max="4675" width="11.42578125" hidden="1"/>
    <col min="4676" max="4676" width="15.5703125" hidden="1"/>
    <col min="4677" max="4677" width="13.42578125" hidden="1"/>
    <col min="4678" max="4681" width="11.42578125" hidden="1"/>
    <col min="4682" max="4682" width="14.7109375" hidden="1"/>
    <col min="4683" max="4921" width="11.42578125" hidden="1"/>
    <col min="4922" max="4922" width="21.42578125" hidden="1"/>
    <col min="4923" max="4931" width="11.42578125" hidden="1"/>
    <col min="4932" max="4932" width="15.5703125" hidden="1"/>
    <col min="4933" max="4933" width="13.42578125" hidden="1"/>
    <col min="4934" max="4937" width="11.42578125" hidden="1"/>
    <col min="4938" max="4938" width="14.7109375" hidden="1"/>
    <col min="4939" max="5177" width="11.42578125" hidden="1"/>
    <col min="5178" max="5178" width="21.42578125" hidden="1"/>
    <col min="5179" max="5187" width="11.42578125" hidden="1"/>
    <col min="5188" max="5188" width="15.5703125" hidden="1"/>
    <col min="5189" max="5189" width="13.42578125" hidden="1"/>
    <col min="5190" max="5193" width="11.42578125" hidden="1"/>
    <col min="5194" max="5194" width="14.7109375" hidden="1"/>
    <col min="5195" max="5433" width="11.42578125" hidden="1"/>
    <col min="5434" max="5434" width="21.42578125" hidden="1"/>
    <col min="5435" max="5443" width="11.42578125" hidden="1"/>
    <col min="5444" max="5444" width="15.5703125" hidden="1"/>
    <col min="5445" max="5445" width="13.42578125" hidden="1"/>
    <col min="5446" max="5449" width="11.42578125" hidden="1"/>
    <col min="5450" max="5450" width="14.7109375" hidden="1"/>
    <col min="5451" max="5689" width="11.42578125" hidden="1"/>
    <col min="5690" max="5690" width="21.42578125" hidden="1"/>
    <col min="5691" max="5699" width="11.42578125" hidden="1"/>
    <col min="5700" max="5700" width="15.5703125" hidden="1"/>
    <col min="5701" max="5701" width="13.42578125" hidden="1"/>
    <col min="5702" max="5705" width="11.42578125" hidden="1"/>
    <col min="5706" max="5706" width="14.7109375" hidden="1"/>
    <col min="5707" max="5945" width="11.42578125" hidden="1"/>
    <col min="5946" max="5946" width="21.42578125" hidden="1"/>
    <col min="5947" max="5955" width="11.42578125" hidden="1"/>
    <col min="5956" max="5956" width="15.5703125" hidden="1"/>
    <col min="5957" max="5957" width="13.42578125" hidden="1"/>
    <col min="5958" max="5961" width="11.42578125" hidden="1"/>
    <col min="5962" max="5962" width="14.7109375" hidden="1"/>
    <col min="5963" max="6201" width="11.42578125" hidden="1"/>
    <col min="6202" max="6202" width="21.42578125" hidden="1"/>
    <col min="6203" max="6211" width="11.42578125" hidden="1"/>
    <col min="6212" max="6212" width="15.5703125" hidden="1"/>
    <col min="6213" max="6213" width="13.42578125" hidden="1"/>
    <col min="6214" max="6217" width="11.42578125" hidden="1"/>
    <col min="6218" max="6218" width="14.7109375" hidden="1"/>
    <col min="6219" max="6457" width="11.42578125" hidden="1"/>
    <col min="6458" max="6458" width="21.42578125" hidden="1"/>
    <col min="6459" max="6467" width="11.42578125" hidden="1"/>
    <col min="6468" max="6468" width="15.5703125" hidden="1"/>
    <col min="6469" max="6469" width="13.42578125" hidden="1"/>
    <col min="6470" max="6473" width="11.42578125" hidden="1"/>
    <col min="6474" max="6474" width="14.7109375" hidden="1"/>
    <col min="6475" max="6713" width="11.42578125" hidden="1"/>
    <col min="6714" max="6714" width="21.42578125" hidden="1"/>
    <col min="6715" max="6723" width="11.42578125" hidden="1"/>
    <col min="6724" max="6724" width="15.5703125" hidden="1"/>
    <col min="6725" max="6725" width="13.42578125" hidden="1"/>
    <col min="6726" max="6729" width="11.42578125" hidden="1"/>
    <col min="6730" max="6730" width="14.7109375" hidden="1"/>
    <col min="6731" max="6969" width="11.42578125" hidden="1"/>
    <col min="6970" max="6970" width="21.42578125" hidden="1"/>
    <col min="6971" max="6979" width="11.42578125" hidden="1"/>
    <col min="6980" max="6980" width="15.5703125" hidden="1"/>
    <col min="6981" max="6981" width="13.42578125" hidden="1"/>
    <col min="6982" max="6985" width="11.42578125" hidden="1"/>
    <col min="6986" max="6986" width="14.7109375" hidden="1"/>
    <col min="6987" max="7225" width="11.42578125" hidden="1"/>
    <col min="7226" max="7226" width="21.42578125" hidden="1"/>
    <col min="7227" max="7235" width="11.42578125" hidden="1"/>
    <col min="7236" max="7236" width="15.5703125" hidden="1"/>
    <col min="7237" max="7237" width="13.42578125" hidden="1"/>
    <col min="7238" max="7241" width="11.42578125" hidden="1"/>
    <col min="7242" max="7242" width="14.7109375" hidden="1"/>
    <col min="7243" max="7481" width="11.42578125" hidden="1"/>
    <col min="7482" max="7482" width="21.42578125" hidden="1"/>
    <col min="7483" max="7491" width="11.42578125" hidden="1"/>
    <col min="7492" max="7492" width="15.5703125" hidden="1"/>
    <col min="7493" max="7493" width="13.42578125" hidden="1"/>
    <col min="7494" max="7497" width="11.42578125" hidden="1"/>
    <col min="7498" max="7498" width="14.7109375" hidden="1"/>
    <col min="7499" max="7737" width="11.42578125" hidden="1"/>
    <col min="7738" max="7738" width="21.42578125" hidden="1"/>
    <col min="7739" max="7747" width="11.42578125" hidden="1"/>
    <col min="7748" max="7748" width="15.5703125" hidden="1"/>
    <col min="7749" max="7749" width="13.42578125" hidden="1"/>
    <col min="7750" max="7753" width="11.42578125" hidden="1"/>
    <col min="7754" max="7754" width="14.7109375" hidden="1"/>
    <col min="7755" max="7993" width="11.42578125" hidden="1"/>
    <col min="7994" max="7994" width="21.42578125" hidden="1"/>
    <col min="7995" max="8003" width="11.42578125" hidden="1"/>
    <col min="8004" max="8004" width="15.5703125" hidden="1"/>
    <col min="8005" max="8005" width="13.42578125" hidden="1"/>
    <col min="8006" max="8009" width="11.42578125" hidden="1"/>
    <col min="8010" max="8010" width="14.7109375" hidden="1"/>
    <col min="8011" max="8249" width="11.42578125" hidden="1"/>
    <col min="8250" max="8250" width="21.42578125" hidden="1"/>
    <col min="8251" max="8259" width="11.42578125" hidden="1"/>
    <col min="8260" max="8260" width="15.5703125" hidden="1"/>
    <col min="8261" max="8261" width="13.42578125" hidden="1"/>
    <col min="8262" max="8265" width="11.42578125" hidden="1"/>
    <col min="8266" max="8266" width="14.7109375" hidden="1"/>
    <col min="8267" max="8505" width="11.42578125" hidden="1"/>
    <col min="8506" max="8506" width="21.42578125" hidden="1"/>
    <col min="8507" max="8515" width="11.42578125" hidden="1"/>
    <col min="8516" max="8516" width="15.5703125" hidden="1"/>
    <col min="8517" max="8517" width="13.42578125" hidden="1"/>
    <col min="8518" max="8521" width="11.42578125" hidden="1"/>
    <col min="8522" max="8522" width="14.7109375" hidden="1"/>
    <col min="8523" max="8761" width="11.42578125" hidden="1"/>
    <col min="8762" max="8762" width="21.42578125" hidden="1"/>
    <col min="8763" max="8771" width="11.42578125" hidden="1"/>
    <col min="8772" max="8772" width="15.5703125" hidden="1"/>
    <col min="8773" max="8773" width="13.42578125" hidden="1"/>
    <col min="8774" max="8777" width="11.42578125" hidden="1"/>
    <col min="8778" max="8778" width="14.7109375" hidden="1"/>
    <col min="8779" max="9017" width="11.42578125" hidden="1"/>
    <col min="9018" max="9018" width="21.42578125" hidden="1"/>
    <col min="9019" max="9027" width="11.42578125" hidden="1"/>
    <col min="9028" max="9028" width="15.5703125" hidden="1"/>
    <col min="9029" max="9029" width="13.42578125" hidden="1"/>
    <col min="9030" max="9033" width="11.42578125" hidden="1"/>
    <col min="9034" max="9034" width="14.7109375" hidden="1"/>
    <col min="9035" max="9273" width="11.42578125" hidden="1"/>
    <col min="9274" max="9274" width="21.42578125" hidden="1"/>
    <col min="9275" max="9283" width="11.42578125" hidden="1"/>
    <col min="9284" max="9284" width="15.5703125" hidden="1"/>
    <col min="9285" max="9285" width="13.42578125" hidden="1"/>
    <col min="9286" max="9289" width="11.42578125" hidden="1"/>
    <col min="9290" max="9290" width="14.7109375" hidden="1"/>
    <col min="9291" max="9529" width="11.42578125" hidden="1"/>
    <col min="9530" max="9530" width="21.42578125" hidden="1"/>
    <col min="9531" max="9539" width="11.42578125" hidden="1"/>
    <col min="9540" max="9540" width="15.5703125" hidden="1"/>
    <col min="9541" max="9541" width="13.42578125" hidden="1"/>
    <col min="9542" max="9545" width="11.42578125" hidden="1"/>
    <col min="9546" max="9546" width="14.7109375" hidden="1"/>
    <col min="9547" max="9785" width="11.42578125" hidden="1"/>
    <col min="9786" max="9786" width="21.42578125" hidden="1"/>
    <col min="9787" max="9795" width="11.42578125" hidden="1"/>
    <col min="9796" max="9796" width="15.5703125" hidden="1"/>
    <col min="9797" max="9797" width="13.42578125" hidden="1"/>
    <col min="9798" max="9801" width="11.42578125" hidden="1"/>
    <col min="9802" max="9802" width="14.7109375" hidden="1"/>
    <col min="9803" max="10041" width="11.42578125" hidden="1"/>
    <col min="10042" max="10042" width="21.42578125" hidden="1"/>
    <col min="10043" max="10051" width="11.42578125" hidden="1"/>
    <col min="10052" max="10052" width="15.5703125" hidden="1"/>
    <col min="10053" max="10053" width="13.42578125" hidden="1"/>
    <col min="10054" max="10057" width="11.42578125" hidden="1"/>
    <col min="10058" max="10058" width="14.7109375" hidden="1"/>
    <col min="10059" max="10297" width="11.42578125" hidden="1"/>
    <col min="10298" max="10298" width="21.42578125" hidden="1"/>
    <col min="10299" max="10307" width="11.42578125" hidden="1"/>
    <col min="10308" max="10308" width="15.5703125" hidden="1"/>
    <col min="10309" max="10309" width="13.42578125" hidden="1"/>
    <col min="10310" max="10313" width="11.42578125" hidden="1"/>
    <col min="10314" max="10314" width="14.7109375" hidden="1"/>
    <col min="10315" max="10553" width="11.42578125" hidden="1"/>
    <col min="10554" max="10554" width="21.42578125" hidden="1"/>
    <col min="10555" max="10563" width="11.42578125" hidden="1"/>
    <col min="10564" max="10564" width="15.5703125" hidden="1"/>
    <col min="10565" max="10565" width="13.42578125" hidden="1"/>
    <col min="10566" max="10569" width="11.42578125" hidden="1"/>
    <col min="10570" max="10570" width="14.7109375" hidden="1"/>
    <col min="10571" max="10809" width="11.42578125" hidden="1"/>
    <col min="10810" max="10810" width="21.42578125" hidden="1"/>
    <col min="10811" max="10819" width="11.42578125" hidden="1"/>
    <col min="10820" max="10820" width="15.5703125" hidden="1"/>
    <col min="10821" max="10821" width="13.42578125" hidden="1"/>
    <col min="10822" max="10825" width="11.42578125" hidden="1"/>
    <col min="10826" max="10826" width="14.7109375" hidden="1"/>
    <col min="10827" max="11065" width="11.42578125" hidden="1"/>
    <col min="11066" max="11066" width="21.42578125" hidden="1"/>
    <col min="11067" max="11075" width="11.42578125" hidden="1"/>
    <col min="11076" max="11076" width="15.5703125" hidden="1"/>
    <col min="11077" max="11077" width="13.42578125" hidden="1"/>
    <col min="11078" max="11081" width="11.42578125" hidden="1"/>
    <col min="11082" max="11082" width="14.7109375" hidden="1"/>
    <col min="11083" max="11321" width="11.42578125" hidden="1"/>
    <col min="11322" max="11322" width="21.42578125" hidden="1"/>
    <col min="11323" max="11331" width="11.42578125" hidden="1"/>
    <col min="11332" max="11332" width="15.5703125" hidden="1"/>
    <col min="11333" max="11333" width="13.42578125" hidden="1"/>
    <col min="11334" max="11337" width="11.42578125" hidden="1"/>
    <col min="11338" max="11338" width="14.7109375" hidden="1"/>
    <col min="11339" max="11577" width="11.42578125" hidden="1"/>
    <col min="11578" max="11578" width="21.42578125" hidden="1"/>
    <col min="11579" max="11587" width="11.42578125" hidden="1"/>
    <col min="11588" max="11588" width="15.5703125" hidden="1"/>
    <col min="11589" max="11589" width="13.42578125" hidden="1"/>
    <col min="11590" max="11593" width="11.42578125" hidden="1"/>
    <col min="11594" max="11594" width="14.7109375" hidden="1"/>
    <col min="11595" max="11833" width="11.42578125" hidden="1"/>
    <col min="11834" max="11834" width="21.42578125" hidden="1"/>
    <col min="11835" max="11843" width="11.42578125" hidden="1"/>
    <col min="11844" max="11844" width="15.5703125" hidden="1"/>
    <col min="11845" max="11845" width="13.42578125" hidden="1"/>
    <col min="11846" max="11849" width="11.42578125" hidden="1"/>
    <col min="11850" max="11850" width="14.7109375" hidden="1"/>
    <col min="11851" max="12089" width="11.42578125" hidden="1"/>
    <col min="12090" max="12090" width="21.42578125" hidden="1"/>
    <col min="12091" max="12099" width="11.42578125" hidden="1"/>
    <col min="12100" max="12100" width="15.5703125" hidden="1"/>
    <col min="12101" max="12101" width="13.42578125" hidden="1"/>
    <col min="12102" max="12105" width="11.42578125" hidden="1"/>
    <col min="12106" max="12106" width="14.7109375" hidden="1"/>
    <col min="12107" max="12345" width="11.42578125" hidden="1"/>
    <col min="12346" max="12346" width="21.42578125" hidden="1"/>
    <col min="12347" max="12355" width="11.42578125" hidden="1"/>
    <col min="12356" max="12356" width="15.5703125" hidden="1"/>
    <col min="12357" max="12357" width="13.42578125" hidden="1"/>
    <col min="12358" max="12361" width="11.42578125" hidden="1"/>
    <col min="12362" max="12362" width="14.7109375" hidden="1"/>
    <col min="12363" max="12601" width="11.42578125" hidden="1"/>
    <col min="12602" max="12602" width="21.42578125" hidden="1"/>
    <col min="12603" max="12611" width="11.42578125" hidden="1"/>
    <col min="12612" max="12612" width="15.5703125" hidden="1"/>
    <col min="12613" max="12613" width="13.42578125" hidden="1"/>
    <col min="12614" max="12617" width="11.42578125" hidden="1"/>
    <col min="12618" max="12618" width="14.7109375" hidden="1"/>
    <col min="12619" max="12857" width="11.42578125" hidden="1"/>
    <col min="12858" max="12858" width="21.42578125" hidden="1"/>
    <col min="12859" max="12867" width="11.42578125" hidden="1"/>
    <col min="12868" max="12868" width="15.5703125" hidden="1"/>
    <col min="12869" max="12869" width="13.42578125" hidden="1"/>
    <col min="12870" max="12873" width="11.42578125" hidden="1"/>
    <col min="12874" max="12874" width="14.7109375" hidden="1"/>
    <col min="12875" max="13113" width="11.42578125" hidden="1"/>
    <col min="13114" max="13114" width="21.42578125" hidden="1"/>
    <col min="13115" max="13123" width="11.42578125" hidden="1"/>
    <col min="13124" max="13124" width="15.5703125" hidden="1"/>
    <col min="13125" max="13125" width="13.42578125" hidden="1"/>
    <col min="13126" max="13129" width="11.42578125" hidden="1"/>
    <col min="13130" max="13130" width="14.7109375" hidden="1"/>
    <col min="13131" max="13369" width="11.42578125" hidden="1"/>
    <col min="13370" max="13370" width="21.42578125" hidden="1"/>
    <col min="13371" max="13379" width="11.42578125" hidden="1"/>
    <col min="13380" max="13380" width="15.5703125" hidden="1"/>
    <col min="13381" max="13381" width="13.42578125" hidden="1"/>
    <col min="13382" max="13385" width="11.42578125" hidden="1"/>
    <col min="13386" max="13386" width="14.7109375" hidden="1"/>
    <col min="13387" max="13625" width="11.42578125" hidden="1"/>
    <col min="13626" max="13626" width="21.42578125" hidden="1"/>
    <col min="13627" max="13635" width="11.42578125" hidden="1"/>
    <col min="13636" max="13636" width="15.5703125" hidden="1"/>
    <col min="13637" max="13637" width="13.42578125" hidden="1"/>
    <col min="13638" max="13641" width="11.42578125" hidden="1"/>
    <col min="13642" max="13642" width="14.7109375" hidden="1"/>
    <col min="13643" max="13881" width="11.42578125" hidden="1"/>
    <col min="13882" max="13882" width="21.42578125" hidden="1"/>
    <col min="13883" max="13891" width="11.42578125" hidden="1"/>
    <col min="13892" max="13892" width="15.5703125" hidden="1"/>
    <col min="13893" max="13893" width="13.42578125" hidden="1"/>
    <col min="13894" max="13897" width="11.42578125" hidden="1"/>
    <col min="13898" max="13898" width="14.7109375" hidden="1"/>
    <col min="13899" max="14137" width="11.42578125" hidden="1"/>
    <col min="14138" max="14138" width="21.42578125" hidden="1"/>
    <col min="14139" max="14147" width="11.42578125" hidden="1"/>
    <col min="14148" max="14148" width="15.5703125" hidden="1"/>
    <col min="14149" max="14149" width="13.42578125" hidden="1"/>
    <col min="14150" max="14153" width="11.42578125" hidden="1"/>
    <col min="14154" max="14154" width="14.7109375" hidden="1"/>
    <col min="14155" max="14393" width="11.42578125" hidden="1"/>
    <col min="14394" max="14394" width="21.42578125" hidden="1"/>
    <col min="14395" max="14403" width="11.42578125" hidden="1"/>
    <col min="14404" max="14404" width="15.5703125" hidden="1"/>
    <col min="14405" max="14405" width="13.42578125" hidden="1"/>
    <col min="14406" max="14409" width="11.42578125" hidden="1"/>
    <col min="14410" max="14410" width="14.7109375" hidden="1"/>
    <col min="14411" max="14649" width="11.42578125" hidden="1"/>
    <col min="14650" max="14650" width="21.42578125" hidden="1"/>
    <col min="14651" max="14659" width="11.42578125" hidden="1"/>
    <col min="14660" max="14660" width="15.5703125" hidden="1"/>
    <col min="14661" max="14661" width="13.42578125" hidden="1"/>
    <col min="14662" max="14665" width="11.42578125" hidden="1"/>
    <col min="14666" max="14666" width="14.7109375" hidden="1"/>
    <col min="14667" max="14905" width="11.42578125" hidden="1"/>
    <col min="14906" max="14906" width="21.42578125" hidden="1"/>
    <col min="14907" max="14915" width="11.42578125" hidden="1"/>
    <col min="14916" max="14916" width="15.5703125" hidden="1"/>
    <col min="14917" max="14917" width="13.42578125" hidden="1"/>
    <col min="14918" max="14921" width="11.42578125" hidden="1"/>
    <col min="14922" max="14922" width="14.7109375" hidden="1"/>
    <col min="14923" max="15161" width="11.42578125" hidden="1"/>
    <col min="15162" max="15162" width="21.42578125" hidden="1"/>
    <col min="15163" max="15171" width="11.42578125" hidden="1"/>
    <col min="15172" max="15172" width="15.5703125" hidden="1"/>
    <col min="15173" max="15173" width="13.42578125" hidden="1"/>
    <col min="15174" max="15177" width="11.42578125" hidden="1"/>
    <col min="15178" max="15178" width="14.7109375" hidden="1"/>
    <col min="15179" max="15417" width="11.42578125" hidden="1"/>
    <col min="15418" max="15418" width="21.42578125" hidden="1"/>
    <col min="15419" max="15427" width="11.42578125" hidden="1"/>
    <col min="15428" max="15428" width="15.5703125" hidden="1"/>
    <col min="15429" max="15429" width="13.42578125" hidden="1"/>
    <col min="15430" max="15433" width="11.42578125" hidden="1"/>
    <col min="15434" max="15434" width="14.7109375" hidden="1"/>
    <col min="15435" max="15673" width="11.42578125" hidden="1"/>
    <col min="15674" max="15674" width="21.42578125" hidden="1"/>
    <col min="15675" max="15683" width="11.42578125" hidden="1"/>
    <col min="15684" max="15684" width="15.5703125" hidden="1"/>
    <col min="15685" max="15685" width="13.42578125" hidden="1"/>
    <col min="15686" max="15689" width="11.42578125" hidden="1"/>
    <col min="15690" max="15690" width="14.7109375" hidden="1"/>
    <col min="15691" max="15929" width="11.42578125" hidden="1"/>
    <col min="15930" max="15930" width="21.42578125" hidden="1"/>
    <col min="15931" max="15939" width="11.42578125" hidden="1"/>
    <col min="15940" max="15940" width="15.5703125" hidden="1"/>
    <col min="15941" max="15941" width="13.42578125" hidden="1"/>
    <col min="15942" max="15945" width="11.42578125" hidden="1"/>
    <col min="15946" max="15946" width="14.7109375" hidden="1"/>
    <col min="15947" max="16185" width="11.42578125" hidden="1"/>
    <col min="16186" max="16186" width="21.42578125" hidden="1"/>
    <col min="16187" max="16195" width="11.42578125" hidden="1"/>
    <col min="16196" max="16196" width="15.5703125" hidden="1"/>
    <col min="16197" max="16197" width="13.42578125" hidden="1"/>
    <col min="16198" max="16201" width="11.42578125" hidden="1"/>
    <col min="16202" max="16202" width="14.7109375" hidden="1"/>
    <col min="16203" max="16384" width="11.42578125" hidden="1"/>
  </cols>
  <sheetData>
    <row r="1" spans="1:147" ht="39" customHeight="1">
      <c r="A1" s="291"/>
      <c r="B1" s="292" t="s">
        <v>886</v>
      </c>
      <c r="C1" s="293"/>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306" t="s">
        <v>887</v>
      </c>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899" t="s">
        <v>508</v>
      </c>
      <c r="DP1" s="899"/>
      <c r="DQ1" s="900"/>
      <c r="DR1" s="901"/>
      <c r="DS1" s="902"/>
      <c r="DT1" s="902"/>
      <c r="DU1" s="902"/>
      <c r="DV1" s="902"/>
      <c r="DW1" s="902"/>
      <c r="DX1" s="902"/>
      <c r="DY1" s="903"/>
      <c r="DZ1" s="892" t="s">
        <v>815</v>
      </c>
      <c r="EA1" s="892"/>
      <c r="EB1" s="892" t="s">
        <v>816</v>
      </c>
      <c r="EC1" s="892"/>
      <c r="EF1" s="168" t="s">
        <v>529</v>
      </c>
      <c r="EQ1" s="324" t="s">
        <v>888</v>
      </c>
    </row>
    <row r="2" spans="1:147" ht="38.25" customHeight="1">
      <c r="A2" s="844" t="s">
        <v>818</v>
      </c>
      <c r="B2" s="845" t="s">
        <v>819</v>
      </c>
      <c r="C2" s="846" t="s">
        <v>548</v>
      </c>
      <c r="D2" s="904" t="s">
        <v>889</v>
      </c>
      <c r="E2" s="904"/>
      <c r="F2" s="904"/>
      <c r="G2" s="904"/>
      <c r="H2" s="904"/>
      <c r="I2" s="904"/>
      <c r="J2" s="904"/>
      <c r="K2" s="904"/>
      <c r="L2" s="904"/>
      <c r="M2" s="904"/>
      <c r="N2" s="904"/>
      <c r="O2" s="904"/>
      <c r="P2" s="854" t="s">
        <v>890</v>
      </c>
      <c r="Q2" s="854"/>
      <c r="R2" s="854"/>
      <c r="S2" s="854"/>
      <c r="T2" s="854"/>
      <c r="U2" s="854"/>
      <c r="V2" s="854"/>
      <c r="W2" s="854"/>
      <c r="X2" s="854"/>
      <c r="Y2" s="854"/>
      <c r="Z2" s="854"/>
      <c r="AA2" s="854"/>
      <c r="AB2" s="854" t="s">
        <v>891</v>
      </c>
      <c r="AC2" s="854"/>
      <c r="AD2" s="854"/>
      <c r="AE2" s="854"/>
      <c r="AF2" s="854"/>
      <c r="AG2" s="854"/>
      <c r="AH2" s="854"/>
      <c r="AI2" s="854"/>
      <c r="AJ2" s="854"/>
      <c r="AK2" s="854"/>
      <c r="AL2" s="854"/>
      <c r="AM2" s="854"/>
      <c r="AN2" s="854" t="s">
        <v>892</v>
      </c>
      <c r="AO2" s="854"/>
      <c r="AP2" s="854"/>
      <c r="AQ2" s="854"/>
      <c r="AR2" s="854"/>
      <c r="AS2" s="854"/>
      <c r="AT2" s="854"/>
      <c r="AU2" s="854"/>
      <c r="AV2" s="854"/>
      <c r="AW2" s="854"/>
      <c r="AX2" s="854"/>
      <c r="AY2" s="854"/>
      <c r="AZ2" s="854" t="s">
        <v>829</v>
      </c>
      <c r="BA2" s="854"/>
      <c r="BB2" s="854"/>
      <c r="BC2" s="854"/>
      <c r="BD2" s="854"/>
      <c r="BE2" s="854"/>
      <c r="BF2" s="854"/>
      <c r="BG2" s="854"/>
      <c r="BH2" s="854"/>
      <c r="BI2" s="854"/>
      <c r="BJ2" s="854"/>
      <c r="BK2" s="854"/>
      <c r="BL2" s="854" t="s">
        <v>830</v>
      </c>
      <c r="BM2" s="854"/>
      <c r="BN2" s="854"/>
      <c r="BO2" s="854"/>
      <c r="BP2" s="854"/>
      <c r="BQ2" s="854"/>
      <c r="BR2" s="854"/>
      <c r="BS2" s="854"/>
      <c r="BT2" s="854"/>
      <c r="BU2" s="854"/>
      <c r="BV2" s="854"/>
      <c r="BW2" s="854"/>
      <c r="BX2" s="854" t="s">
        <v>831</v>
      </c>
      <c r="BY2" s="854"/>
      <c r="BZ2" s="854"/>
      <c r="CA2" s="854"/>
      <c r="CB2" s="854"/>
      <c r="CC2" s="854"/>
      <c r="CD2" s="854"/>
      <c r="CE2" s="854"/>
      <c r="CF2" s="854"/>
      <c r="CG2" s="854"/>
      <c r="CH2" s="854"/>
      <c r="CI2" s="854"/>
      <c r="CJ2" s="854" t="s">
        <v>832</v>
      </c>
      <c r="CK2" s="854"/>
      <c r="CL2" s="854"/>
      <c r="CM2" s="854"/>
      <c r="CN2" s="854"/>
      <c r="CO2" s="854"/>
      <c r="CP2" s="854"/>
      <c r="CQ2" s="854"/>
      <c r="CR2" s="854"/>
      <c r="CS2" s="854"/>
      <c r="CT2" s="854"/>
      <c r="CU2" s="854"/>
      <c r="CV2" s="854" t="s">
        <v>833</v>
      </c>
      <c r="CW2" s="854"/>
      <c r="CX2" s="854"/>
      <c r="CY2" s="854"/>
      <c r="CZ2" s="854"/>
      <c r="DA2" s="854"/>
      <c r="DB2" s="854"/>
      <c r="DC2" s="854"/>
      <c r="DD2" s="854"/>
      <c r="DE2" s="854"/>
      <c r="DF2" s="854"/>
      <c r="DG2" s="854"/>
      <c r="DH2" s="905" t="s">
        <v>834</v>
      </c>
      <c r="DI2" s="906"/>
      <c r="DJ2" s="906"/>
      <c r="DK2" s="906"/>
      <c r="DL2" s="906"/>
      <c r="DM2" s="906"/>
      <c r="DN2" s="906"/>
      <c r="DO2" s="906"/>
      <c r="DP2" s="906"/>
      <c r="DQ2" s="906"/>
      <c r="DR2" s="906"/>
      <c r="DS2" s="907"/>
      <c r="DT2" s="895" t="s">
        <v>835</v>
      </c>
      <c r="DU2" s="896"/>
      <c r="DV2" s="896"/>
      <c r="DW2" s="896"/>
      <c r="DX2" s="896"/>
      <c r="DY2" s="897"/>
      <c r="DZ2" s="849" t="s">
        <v>836</v>
      </c>
      <c r="EA2" s="849" t="s">
        <v>837</v>
      </c>
      <c r="EB2" s="849" t="s">
        <v>838</v>
      </c>
      <c r="EC2" s="849" t="s">
        <v>837</v>
      </c>
      <c r="ED2" s="883" t="s">
        <v>817</v>
      </c>
      <c r="EE2" s="884"/>
      <c r="EG2" s="42"/>
      <c r="EQ2" s="324"/>
    </row>
    <row r="3" spans="1:147" ht="33" customHeight="1" outlineLevel="1">
      <c r="A3" s="844"/>
      <c r="B3" s="845"/>
      <c r="C3" s="846"/>
      <c r="D3" s="188" t="s">
        <v>669</v>
      </c>
      <c r="E3" s="188" t="s">
        <v>348</v>
      </c>
      <c r="F3" s="188" t="s">
        <v>671</v>
      </c>
      <c r="G3" s="188" t="s">
        <v>672</v>
      </c>
      <c r="H3" s="188" t="s">
        <v>673</v>
      </c>
      <c r="I3" s="188" t="s">
        <v>674</v>
      </c>
      <c r="J3" s="188" t="s">
        <v>675</v>
      </c>
      <c r="K3" s="188" t="s">
        <v>677</v>
      </c>
      <c r="L3" s="188" t="s">
        <v>678</v>
      </c>
      <c r="M3" s="188" t="s">
        <v>679</v>
      </c>
      <c r="N3" s="188" t="s">
        <v>680</v>
      </c>
      <c r="O3" s="188" t="s">
        <v>681</v>
      </c>
      <c r="P3" s="188" t="s">
        <v>669</v>
      </c>
      <c r="Q3" s="188" t="s">
        <v>348</v>
      </c>
      <c r="R3" s="188" t="s">
        <v>671</v>
      </c>
      <c r="S3" s="188" t="s">
        <v>672</v>
      </c>
      <c r="T3" s="188" t="s">
        <v>673</v>
      </c>
      <c r="U3" s="188" t="s">
        <v>674</v>
      </c>
      <c r="V3" s="188" t="s">
        <v>675</v>
      </c>
      <c r="W3" s="188" t="s">
        <v>677</v>
      </c>
      <c r="X3" s="188" t="s">
        <v>678</v>
      </c>
      <c r="Y3" s="188" t="s">
        <v>679</v>
      </c>
      <c r="Z3" s="188" t="s">
        <v>680</v>
      </c>
      <c r="AA3" s="188" t="s">
        <v>681</v>
      </c>
      <c r="AB3" s="188" t="s">
        <v>669</v>
      </c>
      <c r="AC3" s="188" t="s">
        <v>348</v>
      </c>
      <c r="AD3" s="188" t="s">
        <v>671</v>
      </c>
      <c r="AE3" s="188" t="s">
        <v>672</v>
      </c>
      <c r="AF3" s="188" t="s">
        <v>673</v>
      </c>
      <c r="AG3" s="188" t="s">
        <v>674</v>
      </c>
      <c r="AH3" s="188" t="s">
        <v>675</v>
      </c>
      <c r="AI3" s="188" t="s">
        <v>677</v>
      </c>
      <c r="AJ3" s="188" t="s">
        <v>678</v>
      </c>
      <c r="AK3" s="188" t="s">
        <v>679</v>
      </c>
      <c r="AL3" s="188" t="s">
        <v>680</v>
      </c>
      <c r="AM3" s="188" t="s">
        <v>681</v>
      </c>
      <c r="AN3" s="188" t="s">
        <v>669</v>
      </c>
      <c r="AO3" s="188" t="s">
        <v>348</v>
      </c>
      <c r="AP3" s="188" t="s">
        <v>671</v>
      </c>
      <c r="AQ3" s="188" t="s">
        <v>672</v>
      </c>
      <c r="AR3" s="188" t="s">
        <v>673</v>
      </c>
      <c r="AS3" s="188" t="s">
        <v>674</v>
      </c>
      <c r="AT3" s="188" t="s">
        <v>675</v>
      </c>
      <c r="AU3" s="188" t="s">
        <v>677</v>
      </c>
      <c r="AV3" s="188" t="s">
        <v>678</v>
      </c>
      <c r="AW3" s="188" t="s">
        <v>679</v>
      </c>
      <c r="AX3" s="188" t="s">
        <v>680</v>
      </c>
      <c r="AY3" s="188" t="s">
        <v>681</v>
      </c>
      <c r="AZ3" s="188" t="s">
        <v>669</v>
      </c>
      <c r="BA3" s="188" t="s">
        <v>348</v>
      </c>
      <c r="BB3" s="188" t="s">
        <v>671</v>
      </c>
      <c r="BC3" s="188" t="s">
        <v>672</v>
      </c>
      <c r="BD3" s="188" t="s">
        <v>673</v>
      </c>
      <c r="BE3" s="188" t="s">
        <v>674</v>
      </c>
      <c r="BF3" s="188" t="s">
        <v>675</v>
      </c>
      <c r="BG3" s="188" t="s">
        <v>677</v>
      </c>
      <c r="BH3" s="188" t="s">
        <v>678</v>
      </c>
      <c r="BI3" s="188" t="s">
        <v>679</v>
      </c>
      <c r="BJ3" s="188" t="s">
        <v>680</v>
      </c>
      <c r="BK3" s="188" t="s">
        <v>681</v>
      </c>
      <c r="BL3" s="188" t="s">
        <v>669</v>
      </c>
      <c r="BM3" s="188" t="s">
        <v>348</v>
      </c>
      <c r="BN3" s="188" t="s">
        <v>671</v>
      </c>
      <c r="BO3" s="188" t="s">
        <v>672</v>
      </c>
      <c r="BP3" s="188" t="s">
        <v>673</v>
      </c>
      <c r="BQ3" s="188" t="s">
        <v>674</v>
      </c>
      <c r="BR3" s="188" t="s">
        <v>675</v>
      </c>
      <c r="BS3" s="188" t="s">
        <v>677</v>
      </c>
      <c r="BT3" s="188" t="s">
        <v>678</v>
      </c>
      <c r="BU3" s="188" t="s">
        <v>679</v>
      </c>
      <c r="BV3" s="188" t="s">
        <v>680</v>
      </c>
      <c r="BW3" s="188" t="s">
        <v>681</v>
      </c>
      <c r="BX3" s="188" t="s">
        <v>669</v>
      </c>
      <c r="BY3" s="188" t="s">
        <v>348</v>
      </c>
      <c r="BZ3" s="188" t="s">
        <v>671</v>
      </c>
      <c r="CA3" s="188" t="s">
        <v>672</v>
      </c>
      <c r="CB3" s="188" t="s">
        <v>673</v>
      </c>
      <c r="CC3" s="188" t="s">
        <v>674</v>
      </c>
      <c r="CD3" s="188" t="s">
        <v>675</v>
      </c>
      <c r="CE3" s="188" t="s">
        <v>677</v>
      </c>
      <c r="CF3" s="188" t="s">
        <v>678</v>
      </c>
      <c r="CG3" s="188" t="s">
        <v>679</v>
      </c>
      <c r="CH3" s="188" t="s">
        <v>680</v>
      </c>
      <c r="CI3" s="188" t="s">
        <v>681</v>
      </c>
      <c r="CJ3" s="188" t="s">
        <v>669</v>
      </c>
      <c r="CK3" s="188" t="s">
        <v>348</v>
      </c>
      <c r="CL3" s="188" t="s">
        <v>671</v>
      </c>
      <c r="CM3" s="188" t="s">
        <v>672</v>
      </c>
      <c r="CN3" s="188" t="s">
        <v>673</v>
      </c>
      <c r="CO3" s="188" t="s">
        <v>674</v>
      </c>
      <c r="CP3" s="188" t="s">
        <v>675</v>
      </c>
      <c r="CQ3" s="188" t="s">
        <v>677</v>
      </c>
      <c r="CR3" s="188" t="s">
        <v>678</v>
      </c>
      <c r="CS3" s="188" t="s">
        <v>679</v>
      </c>
      <c r="CT3" s="188" t="s">
        <v>680</v>
      </c>
      <c r="CU3" s="188" t="s">
        <v>681</v>
      </c>
      <c r="CV3" s="188" t="s">
        <v>893</v>
      </c>
      <c r="CW3" s="188" t="s">
        <v>894</v>
      </c>
      <c r="CX3" s="188" t="s">
        <v>895</v>
      </c>
      <c r="CY3" s="188" t="s">
        <v>853</v>
      </c>
      <c r="CZ3" s="188" t="s">
        <v>673</v>
      </c>
      <c r="DA3" s="188" t="s">
        <v>875</v>
      </c>
      <c r="DB3" s="188" t="s">
        <v>876</v>
      </c>
      <c r="DC3" s="188" t="s">
        <v>877</v>
      </c>
      <c r="DD3" s="188" t="s">
        <v>878</v>
      </c>
      <c r="DE3" s="188" t="s">
        <v>879</v>
      </c>
      <c r="DF3" s="188" t="s">
        <v>880</v>
      </c>
      <c r="DG3" s="188" t="s">
        <v>881</v>
      </c>
      <c r="DH3" s="188" t="s">
        <v>669</v>
      </c>
      <c r="DI3" s="188" t="s">
        <v>348</v>
      </c>
      <c r="DJ3" s="188" t="s">
        <v>671</v>
      </c>
      <c r="DK3" s="188" t="s">
        <v>672</v>
      </c>
      <c r="DL3" s="188" t="s">
        <v>673</v>
      </c>
      <c r="DM3" s="188" t="s">
        <v>674</v>
      </c>
      <c r="DN3" s="188" t="s">
        <v>675</v>
      </c>
      <c r="DO3" s="188" t="s">
        <v>677</v>
      </c>
      <c r="DP3" s="188" t="s">
        <v>678</v>
      </c>
      <c r="DQ3" s="188" t="s">
        <v>679</v>
      </c>
      <c r="DR3" s="188" t="s">
        <v>680</v>
      </c>
      <c r="DS3" s="188" t="s">
        <v>681</v>
      </c>
      <c r="DT3" s="307" t="s">
        <v>669</v>
      </c>
      <c r="DU3" s="307" t="s">
        <v>348</v>
      </c>
      <c r="DV3" s="307" t="s">
        <v>671</v>
      </c>
      <c r="DW3" s="307" t="s">
        <v>672</v>
      </c>
      <c r="DX3" s="308" t="s">
        <v>673</v>
      </c>
      <c r="DY3" s="307" t="s">
        <v>674</v>
      </c>
      <c r="DZ3" s="850"/>
      <c r="EA3" s="850"/>
      <c r="EB3" s="850"/>
      <c r="EC3" s="850"/>
      <c r="ED3" s="31"/>
      <c r="EE3" s="314" t="s">
        <v>839</v>
      </c>
    </row>
    <row r="4" spans="1:147" s="290" customFormat="1" ht="25.5" customHeight="1">
      <c r="A4" s="295" t="s">
        <v>855</v>
      </c>
      <c r="B4" s="296"/>
      <c r="C4" s="296"/>
      <c r="D4" s="297">
        <v>86975</v>
      </c>
      <c r="E4" s="297">
        <v>87168</v>
      </c>
      <c r="F4" s="297">
        <v>87161</v>
      </c>
      <c r="G4" s="297">
        <v>87068</v>
      </c>
      <c r="H4" s="297">
        <v>86902</v>
      </c>
      <c r="I4" s="297">
        <v>91602</v>
      </c>
      <c r="J4" s="297">
        <v>91591</v>
      </c>
      <c r="K4" s="297">
        <v>91991</v>
      </c>
      <c r="L4" s="297">
        <v>91954</v>
      </c>
      <c r="M4" s="297">
        <v>91962</v>
      </c>
      <c r="N4" s="297">
        <v>91621</v>
      </c>
      <c r="O4" s="297">
        <v>94834</v>
      </c>
      <c r="P4" s="297">
        <v>94404</v>
      </c>
      <c r="Q4" s="297">
        <v>83356</v>
      </c>
      <c r="R4" s="297">
        <v>82249</v>
      </c>
      <c r="S4" s="297">
        <v>106911</v>
      </c>
      <c r="T4" s="297">
        <v>105353</v>
      </c>
      <c r="U4" s="297">
        <v>106974</v>
      </c>
      <c r="V4" s="297">
        <v>105793</v>
      </c>
      <c r="W4" s="297">
        <v>105484</v>
      </c>
      <c r="X4" s="297">
        <v>105267</v>
      </c>
      <c r="Y4" s="297">
        <v>105957</v>
      </c>
      <c r="Z4" s="297">
        <v>105795</v>
      </c>
      <c r="AA4" s="297">
        <v>106002</v>
      </c>
      <c r="AB4" s="297">
        <v>105926</v>
      </c>
      <c r="AC4" s="297">
        <v>105895</v>
      </c>
      <c r="AD4" s="297">
        <v>106135</v>
      </c>
      <c r="AE4" s="297">
        <v>106103</v>
      </c>
      <c r="AF4" s="297">
        <v>106066</v>
      </c>
      <c r="AG4" s="297">
        <v>105780</v>
      </c>
      <c r="AH4" s="297">
        <v>105898</v>
      </c>
      <c r="AI4" s="297">
        <v>106031</v>
      </c>
      <c r="AJ4" s="297">
        <v>106045</v>
      </c>
      <c r="AK4" s="297">
        <v>106071</v>
      </c>
      <c r="AL4" s="297">
        <v>105884</v>
      </c>
      <c r="AM4" s="297">
        <v>105786</v>
      </c>
      <c r="AN4" s="297">
        <v>105714</v>
      </c>
      <c r="AO4" s="297">
        <v>105580</v>
      </c>
      <c r="AP4" s="297">
        <v>105454</v>
      </c>
      <c r="AQ4" s="297">
        <v>105172</v>
      </c>
      <c r="AR4" s="297">
        <v>105044</v>
      </c>
      <c r="AS4" s="297">
        <v>104884</v>
      </c>
      <c r="AT4" s="297">
        <v>104625</v>
      </c>
      <c r="AU4" s="297">
        <v>105164</v>
      </c>
      <c r="AV4" s="297">
        <v>104973</v>
      </c>
      <c r="AW4" s="297">
        <v>104813</v>
      </c>
      <c r="AX4" s="297">
        <v>104514</v>
      </c>
      <c r="AY4" s="297">
        <v>104367</v>
      </c>
      <c r="AZ4" s="297">
        <v>104163</v>
      </c>
      <c r="BA4" s="297">
        <v>104328</v>
      </c>
      <c r="BB4" s="297">
        <v>103814</v>
      </c>
      <c r="BC4" s="297">
        <v>103633</v>
      </c>
      <c r="BD4" s="297">
        <v>106477</v>
      </c>
      <c r="BE4" s="297">
        <v>106223</v>
      </c>
      <c r="BF4" s="297">
        <v>104412</v>
      </c>
      <c r="BG4" s="297">
        <v>104205</v>
      </c>
      <c r="BH4" s="297">
        <v>104074</v>
      </c>
      <c r="BI4" s="297">
        <v>103951</v>
      </c>
      <c r="BJ4" s="297">
        <v>103939</v>
      </c>
      <c r="BK4" s="297">
        <v>103803</v>
      </c>
      <c r="BL4" s="297">
        <v>102941</v>
      </c>
      <c r="BM4" s="297">
        <v>102751</v>
      </c>
      <c r="BN4" s="297">
        <v>104847</v>
      </c>
      <c r="BO4" s="297">
        <v>104974</v>
      </c>
      <c r="BP4" s="297">
        <v>104974</v>
      </c>
      <c r="BQ4" s="297">
        <v>105266</v>
      </c>
      <c r="BR4" s="297">
        <v>104021</v>
      </c>
      <c r="BS4" s="297">
        <v>104098</v>
      </c>
      <c r="BT4" s="297">
        <v>103804</v>
      </c>
      <c r="BU4" s="297">
        <v>103451</v>
      </c>
      <c r="BV4" s="297">
        <v>103298</v>
      </c>
      <c r="BW4" s="297">
        <v>103313</v>
      </c>
      <c r="BX4" s="297">
        <v>103750</v>
      </c>
      <c r="BY4" s="297">
        <v>103243</v>
      </c>
      <c r="BZ4" s="297">
        <v>109587</v>
      </c>
      <c r="CA4" s="297">
        <v>108409</v>
      </c>
      <c r="CB4" s="297">
        <v>108840</v>
      </c>
      <c r="CC4" s="297">
        <v>108461</v>
      </c>
      <c r="CD4" s="297">
        <v>107936</v>
      </c>
      <c r="CE4" s="297">
        <v>107598</v>
      </c>
      <c r="CF4" s="297">
        <v>107251</v>
      </c>
      <c r="CG4" s="297">
        <v>107471</v>
      </c>
      <c r="CH4" s="297">
        <v>106892</v>
      </c>
      <c r="CI4" s="297">
        <v>105628</v>
      </c>
      <c r="CJ4" s="297">
        <v>105190</v>
      </c>
      <c r="CK4" s="297">
        <v>104899</v>
      </c>
      <c r="CL4" s="297">
        <v>105289</v>
      </c>
      <c r="CM4" s="297">
        <v>106390</v>
      </c>
      <c r="CN4" s="297">
        <v>106237</v>
      </c>
      <c r="CO4" s="297">
        <v>106318</v>
      </c>
      <c r="CP4" s="297">
        <v>106026</v>
      </c>
      <c r="CQ4" s="297">
        <v>106671</v>
      </c>
      <c r="CR4" s="297">
        <v>106662</v>
      </c>
      <c r="CS4" s="297">
        <v>106320</v>
      </c>
      <c r="CT4" s="297">
        <v>106465</v>
      </c>
      <c r="CU4" s="297">
        <v>106175</v>
      </c>
      <c r="CV4" s="297">
        <v>105671</v>
      </c>
      <c r="CW4" s="297">
        <v>105468</v>
      </c>
      <c r="CX4" s="297">
        <v>105615</v>
      </c>
      <c r="CY4" s="297">
        <v>106122</v>
      </c>
      <c r="CZ4" s="297">
        <v>106026</v>
      </c>
      <c r="DA4" s="297">
        <v>106102</v>
      </c>
      <c r="DB4" s="297">
        <v>106013</v>
      </c>
      <c r="DC4" s="297">
        <v>106016</v>
      </c>
      <c r="DD4" s="297">
        <v>106047</v>
      </c>
      <c r="DE4" s="297">
        <v>106096</v>
      </c>
      <c r="DF4" s="297">
        <v>105937</v>
      </c>
      <c r="DG4" s="297">
        <v>105468</v>
      </c>
      <c r="DH4" s="297">
        <v>105115</v>
      </c>
      <c r="DI4" s="297">
        <v>105385</v>
      </c>
      <c r="DJ4" s="297">
        <v>103262</v>
      </c>
      <c r="DK4" s="297">
        <v>104533</v>
      </c>
      <c r="DL4" s="297">
        <v>105258</v>
      </c>
      <c r="DM4" s="297">
        <v>105711</v>
      </c>
      <c r="DN4" s="297">
        <v>106007</v>
      </c>
      <c r="DO4" s="297">
        <v>106065</v>
      </c>
      <c r="DP4" s="297">
        <v>106423</v>
      </c>
      <c r="DQ4" s="297">
        <v>106779</v>
      </c>
      <c r="DR4" s="297">
        <v>106829</v>
      </c>
      <c r="DS4" s="297">
        <v>106829</v>
      </c>
      <c r="DT4" s="297">
        <v>106690</v>
      </c>
      <c r="DU4" s="297">
        <v>106663</v>
      </c>
      <c r="DV4" s="297">
        <v>106856</v>
      </c>
      <c r="DW4" s="297">
        <v>106758</v>
      </c>
      <c r="DX4" s="309">
        <v>107122</v>
      </c>
      <c r="DY4" s="297">
        <v>107251</v>
      </c>
      <c r="DZ4" s="315">
        <v>129</v>
      </c>
      <c r="EA4" s="316">
        <v>100.12042344243</v>
      </c>
      <c r="EB4" s="315">
        <v>422</v>
      </c>
      <c r="EC4" s="316">
        <v>100.395023823119</v>
      </c>
      <c r="ED4" s="31"/>
      <c r="EE4" s="314" t="s">
        <v>854</v>
      </c>
    </row>
    <row r="5" spans="1:147" ht="18" customHeight="1" outlineLevel="1">
      <c r="A5" s="298" t="s">
        <v>531</v>
      </c>
      <c r="B5" s="299"/>
      <c r="C5" s="300"/>
      <c r="D5" s="301">
        <v>1558</v>
      </c>
      <c r="E5" s="301">
        <v>1568</v>
      </c>
      <c r="F5" s="301">
        <v>1564</v>
      </c>
      <c r="G5" s="301">
        <v>1563</v>
      </c>
      <c r="H5" s="301">
        <v>1563</v>
      </c>
      <c r="I5" s="301">
        <v>1578</v>
      </c>
      <c r="J5" s="301">
        <v>1580</v>
      </c>
      <c r="K5" s="301">
        <v>1597</v>
      </c>
      <c r="L5" s="301">
        <v>1600</v>
      </c>
      <c r="M5" s="301">
        <v>1602</v>
      </c>
      <c r="N5" s="301">
        <v>1594</v>
      </c>
      <c r="O5" s="301">
        <v>1685</v>
      </c>
      <c r="P5" s="301">
        <v>1678</v>
      </c>
      <c r="Q5" s="301">
        <v>1510</v>
      </c>
      <c r="R5" s="301">
        <v>1498</v>
      </c>
      <c r="S5" s="301">
        <v>1944</v>
      </c>
      <c r="T5" s="301">
        <v>1908</v>
      </c>
      <c r="U5" s="301">
        <v>1946</v>
      </c>
      <c r="V5" s="301">
        <v>1930</v>
      </c>
      <c r="W5" s="301">
        <v>1928</v>
      </c>
      <c r="X5" s="301">
        <v>1925</v>
      </c>
      <c r="Y5" s="301">
        <v>1935</v>
      </c>
      <c r="Z5" s="301">
        <v>1925</v>
      </c>
      <c r="AA5" s="301">
        <v>1936</v>
      </c>
      <c r="AB5" s="301">
        <v>1930</v>
      </c>
      <c r="AC5" s="301">
        <v>1930</v>
      </c>
      <c r="AD5" s="301">
        <v>1934</v>
      </c>
      <c r="AE5" s="301">
        <v>1934</v>
      </c>
      <c r="AF5" s="301">
        <v>1930</v>
      </c>
      <c r="AG5" s="301">
        <v>1931</v>
      </c>
      <c r="AH5" s="301">
        <v>1927</v>
      </c>
      <c r="AI5" s="301">
        <v>1933</v>
      </c>
      <c r="AJ5" s="301">
        <v>1929</v>
      </c>
      <c r="AK5" s="301">
        <v>1929</v>
      </c>
      <c r="AL5" s="301">
        <v>1925</v>
      </c>
      <c r="AM5" s="301">
        <v>1925</v>
      </c>
      <c r="AN5" s="301">
        <v>2029</v>
      </c>
      <c r="AO5" s="301">
        <v>1927</v>
      </c>
      <c r="AP5" s="301">
        <v>1925</v>
      </c>
      <c r="AQ5" s="301">
        <v>1923</v>
      </c>
      <c r="AR5" s="301">
        <v>1953</v>
      </c>
      <c r="AS5" s="301">
        <v>1951</v>
      </c>
      <c r="AT5" s="301">
        <v>1941</v>
      </c>
      <c r="AU5" s="301">
        <v>1936</v>
      </c>
      <c r="AV5" s="301">
        <v>1932</v>
      </c>
      <c r="AW5" s="301">
        <v>1932</v>
      </c>
      <c r="AX5" s="301">
        <v>1926</v>
      </c>
      <c r="AY5" s="301">
        <v>1921</v>
      </c>
      <c r="AZ5" s="301">
        <v>1917</v>
      </c>
      <c r="BA5" s="301">
        <v>1914</v>
      </c>
      <c r="BB5" s="301">
        <v>1904</v>
      </c>
      <c r="BC5" s="301">
        <v>1899</v>
      </c>
      <c r="BD5" s="301">
        <v>1894</v>
      </c>
      <c r="BE5" s="301">
        <v>1891</v>
      </c>
      <c r="BF5" s="301">
        <v>1858</v>
      </c>
      <c r="BG5" s="301">
        <v>1861</v>
      </c>
      <c r="BH5" s="301">
        <v>1858</v>
      </c>
      <c r="BI5" s="301">
        <v>1859</v>
      </c>
      <c r="BJ5" s="301">
        <v>1845</v>
      </c>
      <c r="BK5" s="301">
        <v>1847</v>
      </c>
      <c r="BL5" s="301">
        <v>1691</v>
      </c>
      <c r="BM5" s="301">
        <v>1688</v>
      </c>
      <c r="BN5" s="301">
        <v>1736</v>
      </c>
      <c r="BO5" s="301">
        <v>1742</v>
      </c>
      <c r="BP5" s="301">
        <v>1742</v>
      </c>
      <c r="BQ5" s="301">
        <v>1749</v>
      </c>
      <c r="BR5" s="301">
        <v>1733</v>
      </c>
      <c r="BS5" s="301">
        <v>1736</v>
      </c>
      <c r="BT5" s="301">
        <v>1734</v>
      </c>
      <c r="BU5" s="301">
        <v>1733</v>
      </c>
      <c r="BV5" s="301">
        <v>1726</v>
      </c>
      <c r="BW5" s="301">
        <v>1726</v>
      </c>
      <c r="BX5" s="301">
        <v>1739</v>
      </c>
      <c r="BY5" s="301">
        <v>1721</v>
      </c>
      <c r="BZ5" s="301">
        <v>1807</v>
      </c>
      <c r="CA5" s="301">
        <v>1789</v>
      </c>
      <c r="CB5" s="301">
        <v>1794</v>
      </c>
      <c r="CC5" s="301">
        <v>1793</v>
      </c>
      <c r="CD5" s="301">
        <v>1796</v>
      </c>
      <c r="CE5" s="301">
        <v>1796</v>
      </c>
      <c r="CF5" s="301">
        <v>1791</v>
      </c>
      <c r="CG5" s="301">
        <v>1793</v>
      </c>
      <c r="CH5" s="301">
        <v>1780</v>
      </c>
      <c r="CI5" s="301">
        <v>1749</v>
      </c>
      <c r="CJ5" s="301">
        <v>1754</v>
      </c>
      <c r="CK5" s="301">
        <v>1751</v>
      </c>
      <c r="CL5" s="301">
        <v>1750</v>
      </c>
      <c r="CM5" s="301">
        <v>1772</v>
      </c>
      <c r="CN5" s="301">
        <v>1762</v>
      </c>
      <c r="CO5" s="301">
        <v>1771</v>
      </c>
      <c r="CP5" s="301">
        <v>1766</v>
      </c>
      <c r="CQ5" s="301">
        <v>1779</v>
      </c>
      <c r="CR5" s="301">
        <v>1782</v>
      </c>
      <c r="CS5" s="301">
        <v>1780</v>
      </c>
      <c r="CT5" s="301">
        <v>1780</v>
      </c>
      <c r="CU5" s="301">
        <v>1770</v>
      </c>
      <c r="CV5" s="301">
        <v>1765</v>
      </c>
      <c r="CW5" s="301">
        <v>1759</v>
      </c>
      <c r="CX5" s="301">
        <v>1754</v>
      </c>
      <c r="CY5" s="301">
        <v>1766</v>
      </c>
      <c r="CZ5" s="301">
        <v>1765</v>
      </c>
      <c r="DA5" s="301">
        <v>1763</v>
      </c>
      <c r="DB5" s="301">
        <v>1775</v>
      </c>
      <c r="DC5" s="301">
        <v>1770</v>
      </c>
      <c r="DD5" s="301">
        <v>1775</v>
      </c>
      <c r="DE5" s="301">
        <v>1772</v>
      </c>
      <c r="DF5" s="301">
        <v>1759</v>
      </c>
      <c r="DG5" s="301">
        <v>1751</v>
      </c>
      <c r="DH5" s="301">
        <v>1741</v>
      </c>
      <c r="DI5" s="301">
        <v>1743</v>
      </c>
      <c r="DJ5" s="301">
        <v>1690</v>
      </c>
      <c r="DK5" s="301">
        <v>1716</v>
      </c>
      <c r="DL5" s="301">
        <v>1738</v>
      </c>
      <c r="DM5" s="301">
        <v>1760</v>
      </c>
      <c r="DN5" s="301">
        <v>1756</v>
      </c>
      <c r="DO5" s="301">
        <v>1761</v>
      </c>
      <c r="DP5" s="301">
        <v>1760</v>
      </c>
      <c r="DQ5" s="301">
        <v>1766</v>
      </c>
      <c r="DR5" s="301">
        <v>1765</v>
      </c>
      <c r="DS5" s="301">
        <v>1765</v>
      </c>
      <c r="DT5" s="301">
        <v>1767</v>
      </c>
      <c r="DU5" s="301">
        <v>1765</v>
      </c>
      <c r="DV5" s="301">
        <v>1774</v>
      </c>
      <c r="DW5" s="301">
        <v>1784</v>
      </c>
      <c r="DX5" s="310">
        <v>1796</v>
      </c>
      <c r="DY5" s="301">
        <v>1801</v>
      </c>
      <c r="DZ5" s="315">
        <v>5</v>
      </c>
      <c r="EA5" s="316">
        <v>100.27839643652599</v>
      </c>
      <c r="EB5" s="315">
        <v>36</v>
      </c>
      <c r="EC5" s="316">
        <v>102.039660056657</v>
      </c>
      <c r="ED5" s="31"/>
      <c r="EE5" s="317" t="s">
        <v>856</v>
      </c>
      <c r="EH5" s="319">
        <v>2016</v>
      </c>
      <c r="EI5" s="319">
        <v>2017</v>
      </c>
      <c r="EJ5" s="319">
        <v>2018</v>
      </c>
      <c r="EK5" s="319">
        <v>2019</v>
      </c>
      <c r="EL5" s="319">
        <v>2020</v>
      </c>
      <c r="EM5" s="319">
        <v>2021</v>
      </c>
      <c r="EN5" s="319">
        <v>2022</v>
      </c>
      <c r="EO5" s="319">
        <v>2023</v>
      </c>
      <c r="EP5" s="319">
        <v>2024</v>
      </c>
      <c r="EQ5" s="319">
        <v>2025</v>
      </c>
    </row>
    <row r="6" spans="1:147" ht="15" outlineLevel="2">
      <c r="A6" s="302">
        <v>142</v>
      </c>
      <c r="B6" s="303" t="s">
        <v>531</v>
      </c>
      <c r="C6" s="304" t="s">
        <v>553</v>
      </c>
      <c r="D6" s="305">
        <v>60</v>
      </c>
      <c r="E6" s="305">
        <v>60</v>
      </c>
      <c r="F6" s="305">
        <v>60</v>
      </c>
      <c r="G6" s="305">
        <v>60</v>
      </c>
      <c r="H6" s="305">
        <v>60</v>
      </c>
      <c r="I6" s="305">
        <v>61</v>
      </c>
      <c r="J6" s="305">
        <v>61</v>
      </c>
      <c r="K6" s="305">
        <v>61</v>
      </c>
      <c r="L6" s="305">
        <v>61</v>
      </c>
      <c r="M6" s="305">
        <v>61</v>
      </c>
      <c r="N6" s="305">
        <v>61</v>
      </c>
      <c r="O6" s="305">
        <v>65</v>
      </c>
      <c r="P6" s="201">
        <v>65</v>
      </c>
      <c r="Q6" s="201">
        <v>56</v>
      </c>
      <c r="R6" s="201">
        <v>56</v>
      </c>
      <c r="S6" s="201">
        <v>80</v>
      </c>
      <c r="T6" s="201">
        <v>77</v>
      </c>
      <c r="U6" s="201">
        <v>80</v>
      </c>
      <c r="V6" s="201">
        <v>79</v>
      </c>
      <c r="W6" s="201">
        <v>78</v>
      </c>
      <c r="X6" s="201">
        <v>77</v>
      </c>
      <c r="Y6" s="201">
        <v>77</v>
      </c>
      <c r="Z6" s="201">
        <v>77</v>
      </c>
      <c r="AA6" s="201">
        <v>79</v>
      </c>
      <c r="AB6" s="305">
        <v>79</v>
      </c>
      <c r="AC6" s="305">
        <v>79</v>
      </c>
      <c r="AD6" s="305">
        <v>79</v>
      </c>
      <c r="AE6" s="305">
        <v>79</v>
      </c>
      <c r="AF6" s="305">
        <v>81</v>
      </c>
      <c r="AG6" s="305">
        <v>81</v>
      </c>
      <c r="AH6" s="305">
        <v>81</v>
      </c>
      <c r="AI6" s="305">
        <v>81</v>
      </c>
      <c r="AJ6" s="305">
        <v>81</v>
      </c>
      <c r="AK6" s="305">
        <v>81</v>
      </c>
      <c r="AL6" s="305">
        <v>80</v>
      </c>
      <c r="AM6" s="305">
        <v>80</v>
      </c>
      <c r="AN6" s="201">
        <v>80</v>
      </c>
      <c r="AO6" s="201">
        <v>79</v>
      </c>
      <c r="AP6" s="201">
        <v>79</v>
      </c>
      <c r="AQ6" s="201">
        <v>79</v>
      </c>
      <c r="AR6" s="201">
        <v>79</v>
      </c>
      <c r="AS6" s="201">
        <v>79</v>
      </c>
      <c r="AT6" s="201">
        <v>79</v>
      </c>
      <c r="AU6" s="201">
        <v>79</v>
      </c>
      <c r="AV6" s="201">
        <v>79</v>
      </c>
      <c r="AW6" s="201">
        <v>79</v>
      </c>
      <c r="AX6" s="201">
        <v>79</v>
      </c>
      <c r="AY6" s="201">
        <v>79</v>
      </c>
      <c r="AZ6" s="305">
        <v>79</v>
      </c>
      <c r="BA6" s="305">
        <v>78</v>
      </c>
      <c r="BB6" s="305">
        <v>78</v>
      </c>
      <c r="BC6" s="305">
        <v>77</v>
      </c>
      <c r="BD6" s="305">
        <v>77</v>
      </c>
      <c r="BE6" s="305">
        <v>76</v>
      </c>
      <c r="BF6" s="305">
        <v>74</v>
      </c>
      <c r="BG6" s="305">
        <v>74</v>
      </c>
      <c r="BH6" s="305">
        <v>74</v>
      </c>
      <c r="BI6" s="305">
        <v>74</v>
      </c>
      <c r="BJ6" s="305">
        <v>74</v>
      </c>
      <c r="BK6" s="305">
        <v>74</v>
      </c>
      <c r="BL6" s="201">
        <v>76</v>
      </c>
      <c r="BM6" s="201">
        <v>76</v>
      </c>
      <c r="BN6" s="201">
        <v>77</v>
      </c>
      <c r="BO6" s="201">
        <v>77</v>
      </c>
      <c r="BP6" s="201">
        <v>77</v>
      </c>
      <c r="BQ6" s="201">
        <v>77</v>
      </c>
      <c r="BR6" s="201">
        <v>77</v>
      </c>
      <c r="BS6" s="201">
        <v>76</v>
      </c>
      <c r="BT6" s="201">
        <v>76</v>
      </c>
      <c r="BU6" s="201">
        <v>76</v>
      </c>
      <c r="BV6" s="201">
        <v>76</v>
      </c>
      <c r="BW6" s="201">
        <v>76</v>
      </c>
      <c r="BX6" s="305">
        <v>77</v>
      </c>
      <c r="BY6" s="305">
        <v>77</v>
      </c>
      <c r="BZ6" s="305">
        <v>83</v>
      </c>
      <c r="CA6" s="305">
        <v>81</v>
      </c>
      <c r="CB6" s="305">
        <v>80</v>
      </c>
      <c r="CC6" s="305">
        <v>80</v>
      </c>
      <c r="CD6" s="305">
        <v>80</v>
      </c>
      <c r="CE6" s="305">
        <v>80</v>
      </c>
      <c r="CF6" s="305">
        <v>80</v>
      </c>
      <c r="CG6" s="305">
        <v>81</v>
      </c>
      <c r="CH6" s="305">
        <v>81</v>
      </c>
      <c r="CI6" s="305">
        <v>78</v>
      </c>
      <c r="CJ6" s="201">
        <v>78</v>
      </c>
      <c r="CK6" s="201">
        <v>78</v>
      </c>
      <c r="CL6" s="201">
        <v>78</v>
      </c>
      <c r="CM6" s="201">
        <v>78</v>
      </c>
      <c r="CN6" s="201">
        <v>77</v>
      </c>
      <c r="CO6" s="201">
        <v>77</v>
      </c>
      <c r="CP6" s="201">
        <v>77</v>
      </c>
      <c r="CQ6" s="201">
        <v>77</v>
      </c>
      <c r="CR6" s="201">
        <v>77</v>
      </c>
      <c r="CS6" s="201">
        <v>77</v>
      </c>
      <c r="CT6" s="201">
        <v>79</v>
      </c>
      <c r="CU6" s="201">
        <v>81</v>
      </c>
      <c r="CV6" s="305">
        <v>81</v>
      </c>
      <c r="CW6" s="305">
        <v>81</v>
      </c>
      <c r="CX6" s="305">
        <v>82</v>
      </c>
      <c r="CY6" s="305">
        <v>82</v>
      </c>
      <c r="CZ6" s="305">
        <v>83</v>
      </c>
      <c r="DA6" s="305">
        <v>82</v>
      </c>
      <c r="DB6" s="305">
        <v>82</v>
      </c>
      <c r="DC6" s="305">
        <v>81</v>
      </c>
      <c r="DD6" s="305">
        <v>81</v>
      </c>
      <c r="DE6" s="305">
        <v>81</v>
      </c>
      <c r="DF6" s="305">
        <v>81</v>
      </c>
      <c r="DG6" s="305">
        <v>79</v>
      </c>
      <c r="DH6" s="201">
        <v>78</v>
      </c>
      <c r="DI6" s="201">
        <v>79</v>
      </c>
      <c r="DJ6" s="201">
        <v>77</v>
      </c>
      <c r="DK6" s="201">
        <v>76</v>
      </c>
      <c r="DL6" s="201">
        <v>76</v>
      </c>
      <c r="DM6" s="201">
        <v>80</v>
      </c>
      <c r="DN6" s="201">
        <v>80</v>
      </c>
      <c r="DO6" s="201">
        <v>80</v>
      </c>
      <c r="DP6" s="201">
        <v>80</v>
      </c>
      <c r="DQ6" s="201">
        <v>80</v>
      </c>
      <c r="DR6" s="201">
        <v>80</v>
      </c>
      <c r="DS6" s="201">
        <v>80</v>
      </c>
      <c r="DT6" s="201">
        <v>82</v>
      </c>
      <c r="DU6" s="201">
        <v>82</v>
      </c>
      <c r="DV6" s="201">
        <v>81</v>
      </c>
      <c r="DW6" s="201">
        <v>81</v>
      </c>
      <c r="DX6" s="311">
        <v>80</v>
      </c>
      <c r="DY6" s="201">
        <v>80</v>
      </c>
      <c r="DZ6" s="315">
        <v>0</v>
      </c>
      <c r="EA6" s="316">
        <v>100</v>
      </c>
      <c r="EB6" s="315">
        <v>0</v>
      </c>
      <c r="EC6" s="316">
        <v>100</v>
      </c>
      <c r="EG6" s="319" t="s">
        <v>669</v>
      </c>
      <c r="EH6" s="320">
        <v>94404</v>
      </c>
      <c r="EI6" s="321">
        <v>105926</v>
      </c>
      <c r="EJ6" s="321">
        <v>105714</v>
      </c>
      <c r="EK6" s="164">
        <v>104163</v>
      </c>
      <c r="EL6" s="164">
        <v>102941</v>
      </c>
      <c r="EM6" s="164">
        <v>103750</v>
      </c>
      <c r="EN6" s="164">
        <v>105190</v>
      </c>
      <c r="EO6" s="164">
        <v>105671</v>
      </c>
      <c r="EP6" s="164">
        <v>105115</v>
      </c>
      <c r="EQ6" s="325">
        <v>106690</v>
      </c>
    </row>
    <row r="7" spans="1:147" ht="15" customHeight="1" outlineLevel="2">
      <c r="A7" s="302">
        <v>425</v>
      </c>
      <c r="B7" s="303" t="s">
        <v>531</v>
      </c>
      <c r="C7" s="304" t="s">
        <v>426</v>
      </c>
      <c r="D7" s="305">
        <v>118</v>
      </c>
      <c r="E7" s="305">
        <v>118</v>
      </c>
      <c r="F7" s="305">
        <v>118</v>
      </c>
      <c r="G7" s="305">
        <v>118</v>
      </c>
      <c r="H7" s="305">
        <v>118</v>
      </c>
      <c r="I7" s="305">
        <v>119</v>
      </c>
      <c r="J7" s="305">
        <v>119</v>
      </c>
      <c r="K7" s="305">
        <v>119</v>
      </c>
      <c r="L7" s="305">
        <v>119</v>
      </c>
      <c r="M7" s="305">
        <v>119</v>
      </c>
      <c r="N7" s="305">
        <v>119</v>
      </c>
      <c r="O7" s="305">
        <v>128</v>
      </c>
      <c r="P7" s="201">
        <v>128</v>
      </c>
      <c r="Q7" s="201">
        <v>121</v>
      </c>
      <c r="R7" s="201">
        <v>119</v>
      </c>
      <c r="S7" s="201">
        <v>173</v>
      </c>
      <c r="T7" s="201">
        <v>171</v>
      </c>
      <c r="U7" s="201">
        <v>175</v>
      </c>
      <c r="V7" s="201">
        <v>172</v>
      </c>
      <c r="W7" s="201">
        <v>172</v>
      </c>
      <c r="X7" s="201">
        <v>172</v>
      </c>
      <c r="Y7" s="201">
        <v>174</v>
      </c>
      <c r="Z7" s="201">
        <v>173</v>
      </c>
      <c r="AA7" s="201">
        <v>173</v>
      </c>
      <c r="AB7" s="305">
        <v>172</v>
      </c>
      <c r="AC7" s="305">
        <v>172</v>
      </c>
      <c r="AD7" s="305">
        <v>173</v>
      </c>
      <c r="AE7" s="305">
        <v>173</v>
      </c>
      <c r="AF7" s="305">
        <v>173</v>
      </c>
      <c r="AG7" s="305">
        <v>173</v>
      </c>
      <c r="AH7" s="305">
        <v>173</v>
      </c>
      <c r="AI7" s="305">
        <v>173</v>
      </c>
      <c r="AJ7" s="305">
        <v>173</v>
      </c>
      <c r="AK7" s="305">
        <v>174</v>
      </c>
      <c r="AL7" s="305">
        <v>174</v>
      </c>
      <c r="AM7" s="305">
        <v>174</v>
      </c>
      <c r="AN7" s="201">
        <v>174</v>
      </c>
      <c r="AO7" s="201">
        <v>174</v>
      </c>
      <c r="AP7" s="201">
        <v>174</v>
      </c>
      <c r="AQ7" s="201">
        <v>173</v>
      </c>
      <c r="AR7" s="201">
        <v>173</v>
      </c>
      <c r="AS7" s="201">
        <v>173</v>
      </c>
      <c r="AT7" s="201">
        <v>173</v>
      </c>
      <c r="AU7" s="201">
        <v>173</v>
      </c>
      <c r="AV7" s="201">
        <v>172</v>
      </c>
      <c r="AW7" s="201">
        <v>172</v>
      </c>
      <c r="AX7" s="201">
        <v>172</v>
      </c>
      <c r="AY7" s="201">
        <v>170</v>
      </c>
      <c r="AZ7" s="305">
        <v>170</v>
      </c>
      <c r="BA7" s="305">
        <v>168</v>
      </c>
      <c r="BB7" s="305">
        <v>165</v>
      </c>
      <c r="BC7" s="305">
        <v>163</v>
      </c>
      <c r="BD7" s="305">
        <v>162</v>
      </c>
      <c r="BE7" s="305">
        <v>162</v>
      </c>
      <c r="BF7" s="305">
        <v>160</v>
      </c>
      <c r="BG7" s="305">
        <v>160</v>
      </c>
      <c r="BH7" s="305">
        <v>160</v>
      </c>
      <c r="BI7" s="305">
        <v>160</v>
      </c>
      <c r="BJ7" s="305">
        <v>161</v>
      </c>
      <c r="BK7" s="305">
        <v>161</v>
      </c>
      <c r="BL7" s="201">
        <v>161</v>
      </c>
      <c r="BM7" s="201">
        <v>161</v>
      </c>
      <c r="BN7" s="201">
        <v>162</v>
      </c>
      <c r="BO7" s="201">
        <v>161</v>
      </c>
      <c r="BP7" s="201">
        <v>161</v>
      </c>
      <c r="BQ7" s="201">
        <v>162</v>
      </c>
      <c r="BR7" s="201">
        <v>161</v>
      </c>
      <c r="BS7" s="201">
        <v>162</v>
      </c>
      <c r="BT7" s="201">
        <v>162</v>
      </c>
      <c r="BU7" s="201">
        <v>161</v>
      </c>
      <c r="BV7" s="201">
        <v>160</v>
      </c>
      <c r="BW7" s="201">
        <v>160</v>
      </c>
      <c r="BX7" s="305">
        <v>164</v>
      </c>
      <c r="BY7" s="305">
        <v>164</v>
      </c>
      <c r="BZ7" s="305">
        <v>170</v>
      </c>
      <c r="CA7" s="305">
        <v>169</v>
      </c>
      <c r="CB7" s="305">
        <v>168</v>
      </c>
      <c r="CC7" s="305">
        <v>167</v>
      </c>
      <c r="CD7" s="305">
        <v>168</v>
      </c>
      <c r="CE7" s="305">
        <v>168</v>
      </c>
      <c r="CF7" s="305">
        <v>169</v>
      </c>
      <c r="CG7" s="305">
        <v>169</v>
      </c>
      <c r="CH7" s="305">
        <v>168</v>
      </c>
      <c r="CI7" s="305">
        <v>167</v>
      </c>
      <c r="CJ7" s="201">
        <v>166</v>
      </c>
      <c r="CK7" s="201">
        <v>165</v>
      </c>
      <c r="CL7" s="201">
        <v>165</v>
      </c>
      <c r="CM7" s="201">
        <v>165</v>
      </c>
      <c r="CN7" s="201">
        <v>162</v>
      </c>
      <c r="CO7" s="201">
        <v>163</v>
      </c>
      <c r="CP7" s="201">
        <v>162</v>
      </c>
      <c r="CQ7" s="201">
        <v>162</v>
      </c>
      <c r="CR7" s="201">
        <v>164</v>
      </c>
      <c r="CS7" s="201">
        <v>164</v>
      </c>
      <c r="CT7" s="201">
        <v>165</v>
      </c>
      <c r="CU7" s="201">
        <v>164</v>
      </c>
      <c r="CV7" s="305">
        <v>164</v>
      </c>
      <c r="CW7" s="305">
        <v>163</v>
      </c>
      <c r="CX7" s="305">
        <v>163</v>
      </c>
      <c r="CY7" s="305">
        <v>163</v>
      </c>
      <c r="CZ7" s="305">
        <v>159</v>
      </c>
      <c r="DA7" s="305">
        <v>159</v>
      </c>
      <c r="DB7" s="305">
        <v>164</v>
      </c>
      <c r="DC7" s="305">
        <v>165</v>
      </c>
      <c r="DD7" s="305">
        <v>164</v>
      </c>
      <c r="DE7" s="305">
        <v>164</v>
      </c>
      <c r="DF7" s="305">
        <v>161</v>
      </c>
      <c r="DG7" s="305">
        <v>159</v>
      </c>
      <c r="DH7" s="201">
        <v>160</v>
      </c>
      <c r="DI7" s="201">
        <v>158</v>
      </c>
      <c r="DJ7" s="201">
        <v>154</v>
      </c>
      <c r="DK7" s="201">
        <v>156</v>
      </c>
      <c r="DL7" s="201">
        <v>156</v>
      </c>
      <c r="DM7" s="201">
        <v>156</v>
      </c>
      <c r="DN7" s="201">
        <v>156</v>
      </c>
      <c r="DO7" s="201">
        <v>157</v>
      </c>
      <c r="DP7" s="201">
        <v>157</v>
      </c>
      <c r="DQ7" s="201">
        <v>157</v>
      </c>
      <c r="DR7" s="201">
        <v>158</v>
      </c>
      <c r="DS7" s="201">
        <v>158</v>
      </c>
      <c r="DT7" s="201">
        <v>160</v>
      </c>
      <c r="DU7" s="201">
        <v>161</v>
      </c>
      <c r="DV7" s="201">
        <v>161</v>
      </c>
      <c r="DW7" s="201">
        <v>160</v>
      </c>
      <c r="DX7" s="311">
        <v>161</v>
      </c>
      <c r="DY7" s="201">
        <v>159</v>
      </c>
      <c r="DZ7" s="315">
        <v>-2</v>
      </c>
      <c r="EA7" s="316">
        <v>98.757763975155299</v>
      </c>
      <c r="EB7" s="315">
        <v>1</v>
      </c>
      <c r="EC7" s="316">
        <v>100.63291139240501</v>
      </c>
      <c r="ED7" s="885" t="s">
        <v>857</v>
      </c>
      <c r="EE7" s="886"/>
      <c r="EG7" s="319" t="s">
        <v>348</v>
      </c>
      <c r="EH7" s="320">
        <v>83356</v>
      </c>
      <c r="EI7" s="321">
        <v>105895</v>
      </c>
      <c r="EJ7" s="321">
        <v>105580</v>
      </c>
      <c r="EK7" s="164">
        <v>104328</v>
      </c>
      <c r="EL7" s="164">
        <v>102751</v>
      </c>
      <c r="EM7" s="164">
        <v>103243</v>
      </c>
      <c r="EN7" s="164">
        <v>104899</v>
      </c>
      <c r="EO7" s="164">
        <v>106065</v>
      </c>
      <c r="EP7" s="164">
        <v>105385</v>
      </c>
      <c r="EQ7" s="325">
        <v>106663</v>
      </c>
    </row>
    <row r="8" spans="1:147" ht="15" customHeight="1" outlineLevel="2">
      <c r="A8" s="302">
        <v>579</v>
      </c>
      <c r="B8" s="303" t="s">
        <v>531</v>
      </c>
      <c r="C8" s="304" t="s">
        <v>556</v>
      </c>
      <c r="D8" s="305">
        <v>779</v>
      </c>
      <c r="E8" s="305">
        <v>782</v>
      </c>
      <c r="F8" s="305">
        <v>781</v>
      </c>
      <c r="G8" s="305">
        <v>780</v>
      </c>
      <c r="H8" s="305">
        <v>780</v>
      </c>
      <c r="I8" s="305">
        <v>791</v>
      </c>
      <c r="J8" s="305">
        <v>791</v>
      </c>
      <c r="K8" s="305">
        <v>795</v>
      </c>
      <c r="L8" s="305">
        <v>795</v>
      </c>
      <c r="M8" s="305">
        <v>796</v>
      </c>
      <c r="N8" s="305">
        <v>789</v>
      </c>
      <c r="O8" s="305">
        <v>815</v>
      </c>
      <c r="P8" s="201">
        <v>813</v>
      </c>
      <c r="Q8" s="201">
        <v>730</v>
      </c>
      <c r="R8" s="201">
        <v>725</v>
      </c>
      <c r="S8" s="201">
        <v>928</v>
      </c>
      <c r="T8" s="201">
        <v>913</v>
      </c>
      <c r="U8" s="201">
        <v>929</v>
      </c>
      <c r="V8" s="201">
        <v>919</v>
      </c>
      <c r="W8" s="201">
        <v>916</v>
      </c>
      <c r="X8" s="201">
        <v>915</v>
      </c>
      <c r="Y8" s="201">
        <v>919</v>
      </c>
      <c r="Z8" s="201">
        <v>911</v>
      </c>
      <c r="AA8" s="201">
        <v>915</v>
      </c>
      <c r="AB8" s="305">
        <v>912</v>
      </c>
      <c r="AC8" s="305">
        <v>911</v>
      </c>
      <c r="AD8" s="305">
        <v>911</v>
      </c>
      <c r="AE8" s="305">
        <v>911</v>
      </c>
      <c r="AF8" s="305">
        <v>907</v>
      </c>
      <c r="AG8" s="305">
        <v>909</v>
      </c>
      <c r="AH8" s="305">
        <v>904</v>
      </c>
      <c r="AI8" s="305">
        <v>904</v>
      </c>
      <c r="AJ8" s="305">
        <v>901</v>
      </c>
      <c r="AK8" s="305">
        <v>898</v>
      </c>
      <c r="AL8" s="305">
        <v>897</v>
      </c>
      <c r="AM8" s="305">
        <v>897</v>
      </c>
      <c r="AN8" s="201">
        <v>1003</v>
      </c>
      <c r="AO8" s="201">
        <v>897</v>
      </c>
      <c r="AP8" s="201">
        <v>895</v>
      </c>
      <c r="AQ8" s="201">
        <v>894</v>
      </c>
      <c r="AR8" s="201">
        <v>925</v>
      </c>
      <c r="AS8" s="201">
        <v>924</v>
      </c>
      <c r="AT8" s="201">
        <v>921</v>
      </c>
      <c r="AU8" s="201">
        <v>919</v>
      </c>
      <c r="AV8" s="201">
        <v>918</v>
      </c>
      <c r="AW8" s="201">
        <v>918</v>
      </c>
      <c r="AX8" s="201">
        <v>914</v>
      </c>
      <c r="AY8" s="201">
        <v>911</v>
      </c>
      <c r="AZ8" s="305">
        <v>909</v>
      </c>
      <c r="BA8" s="305">
        <v>909</v>
      </c>
      <c r="BB8" s="305">
        <v>904</v>
      </c>
      <c r="BC8" s="305">
        <v>903</v>
      </c>
      <c r="BD8" s="305">
        <v>903</v>
      </c>
      <c r="BE8" s="305">
        <v>902</v>
      </c>
      <c r="BF8" s="305">
        <v>884</v>
      </c>
      <c r="BG8" s="305">
        <v>885</v>
      </c>
      <c r="BH8" s="305">
        <v>884</v>
      </c>
      <c r="BI8" s="305">
        <v>884</v>
      </c>
      <c r="BJ8" s="305">
        <v>881</v>
      </c>
      <c r="BK8" s="305">
        <v>882</v>
      </c>
      <c r="BL8" s="201">
        <v>671</v>
      </c>
      <c r="BM8" s="201">
        <v>670</v>
      </c>
      <c r="BN8" s="201">
        <v>696</v>
      </c>
      <c r="BO8" s="201">
        <v>698</v>
      </c>
      <c r="BP8" s="201">
        <v>698</v>
      </c>
      <c r="BQ8" s="201">
        <v>700</v>
      </c>
      <c r="BR8" s="201">
        <v>696</v>
      </c>
      <c r="BS8" s="201">
        <v>699</v>
      </c>
      <c r="BT8" s="201">
        <v>698</v>
      </c>
      <c r="BU8" s="201">
        <v>698</v>
      </c>
      <c r="BV8" s="201">
        <v>695</v>
      </c>
      <c r="BW8" s="201">
        <v>697</v>
      </c>
      <c r="BX8" s="305">
        <v>704</v>
      </c>
      <c r="BY8" s="305">
        <v>690</v>
      </c>
      <c r="BZ8" s="305">
        <v>731</v>
      </c>
      <c r="CA8" s="305">
        <v>725</v>
      </c>
      <c r="CB8" s="305">
        <v>720</v>
      </c>
      <c r="CC8" s="305">
        <v>717</v>
      </c>
      <c r="CD8" s="305">
        <v>714</v>
      </c>
      <c r="CE8" s="305">
        <v>714</v>
      </c>
      <c r="CF8" s="305">
        <v>710</v>
      </c>
      <c r="CG8" s="305">
        <v>709</v>
      </c>
      <c r="CH8" s="305">
        <v>701</v>
      </c>
      <c r="CI8" s="305">
        <v>696</v>
      </c>
      <c r="CJ8" s="201">
        <v>697</v>
      </c>
      <c r="CK8" s="201">
        <v>698</v>
      </c>
      <c r="CL8" s="201">
        <v>698</v>
      </c>
      <c r="CM8" s="201">
        <v>708</v>
      </c>
      <c r="CN8" s="201">
        <v>706</v>
      </c>
      <c r="CO8" s="201">
        <v>713</v>
      </c>
      <c r="CP8" s="201">
        <v>712</v>
      </c>
      <c r="CQ8" s="201">
        <v>719</v>
      </c>
      <c r="CR8" s="201">
        <v>717</v>
      </c>
      <c r="CS8" s="201">
        <v>715</v>
      </c>
      <c r="CT8" s="201">
        <v>712</v>
      </c>
      <c r="CU8" s="201">
        <v>707</v>
      </c>
      <c r="CV8" s="305">
        <v>704</v>
      </c>
      <c r="CW8" s="305">
        <v>700</v>
      </c>
      <c r="CX8" s="305">
        <v>693</v>
      </c>
      <c r="CY8" s="305">
        <v>698</v>
      </c>
      <c r="CZ8" s="305">
        <v>701</v>
      </c>
      <c r="DA8" s="305">
        <v>702</v>
      </c>
      <c r="DB8" s="305">
        <v>700</v>
      </c>
      <c r="DC8" s="305">
        <v>697</v>
      </c>
      <c r="DD8" s="305">
        <v>700</v>
      </c>
      <c r="DE8" s="305">
        <v>697</v>
      </c>
      <c r="DF8" s="305">
        <v>685</v>
      </c>
      <c r="DG8" s="305">
        <v>686</v>
      </c>
      <c r="DH8" s="201">
        <v>675</v>
      </c>
      <c r="DI8" s="201">
        <v>675</v>
      </c>
      <c r="DJ8" s="201">
        <v>646</v>
      </c>
      <c r="DK8" s="201">
        <v>663</v>
      </c>
      <c r="DL8" s="201">
        <v>673</v>
      </c>
      <c r="DM8" s="201">
        <v>684</v>
      </c>
      <c r="DN8" s="201">
        <v>685</v>
      </c>
      <c r="DO8" s="201">
        <v>687</v>
      </c>
      <c r="DP8" s="201">
        <v>684</v>
      </c>
      <c r="DQ8" s="201">
        <v>685</v>
      </c>
      <c r="DR8" s="201">
        <v>685</v>
      </c>
      <c r="DS8" s="201">
        <v>685</v>
      </c>
      <c r="DT8" s="201">
        <v>684</v>
      </c>
      <c r="DU8" s="201">
        <v>683</v>
      </c>
      <c r="DV8" s="201">
        <v>685</v>
      </c>
      <c r="DW8" s="201">
        <v>690</v>
      </c>
      <c r="DX8" s="311">
        <v>695</v>
      </c>
      <c r="DY8" s="201">
        <v>697</v>
      </c>
      <c r="DZ8" s="315">
        <v>2</v>
      </c>
      <c r="EA8" s="316">
        <v>100.28776978417299</v>
      </c>
      <c r="EB8" s="315">
        <v>12</v>
      </c>
      <c r="EC8" s="316">
        <v>101.751824817518</v>
      </c>
      <c r="ED8" s="31"/>
      <c r="EE8" s="313" t="s">
        <v>858</v>
      </c>
      <c r="EG8" s="319" t="s">
        <v>671</v>
      </c>
      <c r="EH8" s="320">
        <v>82249</v>
      </c>
      <c r="EI8" s="321">
        <v>106135</v>
      </c>
      <c r="EJ8" s="321">
        <v>105454</v>
      </c>
      <c r="EK8" s="164">
        <v>103814</v>
      </c>
      <c r="EL8" s="164">
        <v>104847</v>
      </c>
      <c r="EM8" s="164">
        <v>109587</v>
      </c>
      <c r="EN8" s="164">
        <v>105289</v>
      </c>
      <c r="EO8" s="164">
        <v>105615</v>
      </c>
      <c r="EP8" s="164">
        <v>103262</v>
      </c>
      <c r="EQ8" s="326">
        <v>106856</v>
      </c>
    </row>
    <row r="9" spans="1:147" ht="15" customHeight="1" outlineLevel="2">
      <c r="A9" s="302">
        <v>585</v>
      </c>
      <c r="B9" s="303" t="s">
        <v>531</v>
      </c>
      <c r="C9" s="304" t="s">
        <v>439</v>
      </c>
      <c r="D9" s="305">
        <v>212</v>
      </c>
      <c r="E9" s="305">
        <v>212</v>
      </c>
      <c r="F9" s="305">
        <v>212</v>
      </c>
      <c r="G9" s="305">
        <v>212</v>
      </c>
      <c r="H9" s="305">
        <v>212</v>
      </c>
      <c r="I9" s="305">
        <v>212</v>
      </c>
      <c r="J9" s="305">
        <v>212</v>
      </c>
      <c r="K9" s="305">
        <v>212</v>
      </c>
      <c r="L9" s="305">
        <v>212</v>
      </c>
      <c r="M9" s="305">
        <v>212</v>
      </c>
      <c r="N9" s="305">
        <v>212</v>
      </c>
      <c r="O9" s="305">
        <v>236</v>
      </c>
      <c r="P9" s="201">
        <v>235</v>
      </c>
      <c r="Q9" s="201">
        <v>220</v>
      </c>
      <c r="R9" s="201">
        <v>218</v>
      </c>
      <c r="S9" s="201">
        <v>285</v>
      </c>
      <c r="T9" s="201">
        <v>282</v>
      </c>
      <c r="U9" s="201">
        <v>289</v>
      </c>
      <c r="V9" s="201">
        <v>288</v>
      </c>
      <c r="W9" s="201">
        <v>292</v>
      </c>
      <c r="X9" s="201">
        <v>292</v>
      </c>
      <c r="Y9" s="201">
        <v>295</v>
      </c>
      <c r="Z9" s="201">
        <v>294</v>
      </c>
      <c r="AA9" s="201">
        <v>294</v>
      </c>
      <c r="AB9" s="305">
        <v>293</v>
      </c>
      <c r="AC9" s="305">
        <v>293</v>
      </c>
      <c r="AD9" s="305">
        <v>293</v>
      </c>
      <c r="AE9" s="305">
        <v>293</v>
      </c>
      <c r="AF9" s="305">
        <v>291</v>
      </c>
      <c r="AG9" s="305">
        <v>291</v>
      </c>
      <c r="AH9" s="305">
        <v>291</v>
      </c>
      <c r="AI9" s="305">
        <v>293</v>
      </c>
      <c r="AJ9" s="305">
        <v>292</v>
      </c>
      <c r="AK9" s="305">
        <v>292</v>
      </c>
      <c r="AL9" s="305">
        <v>291</v>
      </c>
      <c r="AM9" s="305">
        <v>291</v>
      </c>
      <c r="AN9" s="201">
        <v>291</v>
      </c>
      <c r="AO9" s="201">
        <v>293</v>
      </c>
      <c r="AP9" s="201">
        <v>293</v>
      </c>
      <c r="AQ9" s="201">
        <v>293</v>
      </c>
      <c r="AR9" s="201">
        <v>292</v>
      </c>
      <c r="AS9" s="201">
        <v>292</v>
      </c>
      <c r="AT9" s="201">
        <v>291</v>
      </c>
      <c r="AU9" s="201">
        <v>290</v>
      </c>
      <c r="AV9" s="201">
        <v>289</v>
      </c>
      <c r="AW9" s="201">
        <v>289</v>
      </c>
      <c r="AX9" s="201">
        <v>288</v>
      </c>
      <c r="AY9" s="201">
        <v>288</v>
      </c>
      <c r="AZ9" s="305">
        <v>288</v>
      </c>
      <c r="BA9" s="305">
        <v>288</v>
      </c>
      <c r="BB9" s="305">
        <v>286</v>
      </c>
      <c r="BC9" s="305">
        <v>286</v>
      </c>
      <c r="BD9" s="305">
        <v>283</v>
      </c>
      <c r="BE9" s="305">
        <v>282</v>
      </c>
      <c r="BF9" s="305">
        <v>281</v>
      </c>
      <c r="BG9" s="305">
        <v>283</v>
      </c>
      <c r="BH9" s="305">
        <v>281</v>
      </c>
      <c r="BI9" s="305">
        <v>281</v>
      </c>
      <c r="BJ9" s="305">
        <v>277</v>
      </c>
      <c r="BK9" s="305">
        <v>278</v>
      </c>
      <c r="BL9" s="201">
        <v>279</v>
      </c>
      <c r="BM9" s="201">
        <v>278</v>
      </c>
      <c r="BN9" s="201">
        <v>287</v>
      </c>
      <c r="BO9" s="201">
        <v>286</v>
      </c>
      <c r="BP9" s="201">
        <v>286</v>
      </c>
      <c r="BQ9" s="201">
        <v>288</v>
      </c>
      <c r="BR9" s="201">
        <v>283</v>
      </c>
      <c r="BS9" s="201">
        <v>283</v>
      </c>
      <c r="BT9" s="201">
        <v>283</v>
      </c>
      <c r="BU9" s="201">
        <v>283</v>
      </c>
      <c r="BV9" s="201">
        <v>281</v>
      </c>
      <c r="BW9" s="201">
        <v>282</v>
      </c>
      <c r="BX9" s="305">
        <v>285</v>
      </c>
      <c r="BY9" s="305">
        <v>281</v>
      </c>
      <c r="BZ9" s="305">
        <v>294</v>
      </c>
      <c r="CA9" s="305">
        <v>289</v>
      </c>
      <c r="CB9" s="305">
        <v>293</v>
      </c>
      <c r="CC9" s="305">
        <v>291</v>
      </c>
      <c r="CD9" s="305">
        <v>291</v>
      </c>
      <c r="CE9" s="305">
        <v>291</v>
      </c>
      <c r="CF9" s="305">
        <v>290</v>
      </c>
      <c r="CG9" s="305">
        <v>290</v>
      </c>
      <c r="CH9" s="305">
        <v>289</v>
      </c>
      <c r="CI9" s="305">
        <v>278</v>
      </c>
      <c r="CJ9" s="201">
        <v>281</v>
      </c>
      <c r="CK9" s="201">
        <v>281</v>
      </c>
      <c r="CL9" s="201">
        <v>281</v>
      </c>
      <c r="CM9" s="201">
        <v>284</v>
      </c>
      <c r="CN9" s="201">
        <v>284</v>
      </c>
      <c r="CO9" s="201">
        <v>284</v>
      </c>
      <c r="CP9" s="201">
        <v>282</v>
      </c>
      <c r="CQ9" s="201">
        <v>283</v>
      </c>
      <c r="CR9" s="201">
        <v>284</v>
      </c>
      <c r="CS9" s="201">
        <v>283</v>
      </c>
      <c r="CT9" s="201">
        <v>285</v>
      </c>
      <c r="CU9" s="201">
        <v>280</v>
      </c>
      <c r="CV9" s="305">
        <v>280</v>
      </c>
      <c r="CW9" s="305">
        <v>279</v>
      </c>
      <c r="CX9" s="305">
        <v>280</v>
      </c>
      <c r="CY9" s="305">
        <v>281</v>
      </c>
      <c r="CZ9" s="305">
        <v>282</v>
      </c>
      <c r="DA9" s="305">
        <v>280</v>
      </c>
      <c r="DB9" s="305">
        <v>279</v>
      </c>
      <c r="DC9" s="305">
        <v>279</v>
      </c>
      <c r="DD9" s="305">
        <v>278</v>
      </c>
      <c r="DE9" s="305">
        <v>277</v>
      </c>
      <c r="DF9" s="305">
        <v>281</v>
      </c>
      <c r="DG9" s="305">
        <v>276</v>
      </c>
      <c r="DH9" s="201">
        <v>274</v>
      </c>
      <c r="DI9" s="201">
        <v>275</v>
      </c>
      <c r="DJ9" s="201">
        <v>270</v>
      </c>
      <c r="DK9" s="201">
        <v>271</v>
      </c>
      <c r="DL9" s="201">
        <v>274</v>
      </c>
      <c r="DM9" s="201">
        <v>274</v>
      </c>
      <c r="DN9" s="201">
        <v>270</v>
      </c>
      <c r="DO9" s="201">
        <v>270</v>
      </c>
      <c r="DP9" s="201">
        <v>271</v>
      </c>
      <c r="DQ9" s="201">
        <v>272</v>
      </c>
      <c r="DR9" s="201">
        <v>271</v>
      </c>
      <c r="DS9" s="201">
        <v>271</v>
      </c>
      <c r="DT9" s="201">
        <v>271</v>
      </c>
      <c r="DU9" s="201">
        <v>271</v>
      </c>
      <c r="DV9" s="201">
        <v>272</v>
      </c>
      <c r="DW9" s="201">
        <v>272</v>
      </c>
      <c r="DX9" s="311">
        <v>270</v>
      </c>
      <c r="DY9" s="201">
        <v>271</v>
      </c>
      <c r="DZ9" s="315">
        <v>1</v>
      </c>
      <c r="EA9" s="316">
        <v>100.37037037037</v>
      </c>
      <c r="EB9" s="315">
        <v>0</v>
      </c>
      <c r="EC9" s="316">
        <v>100</v>
      </c>
      <c r="ED9" s="31"/>
      <c r="EE9" s="313" t="s">
        <v>896</v>
      </c>
      <c r="EG9" s="319" t="s">
        <v>672</v>
      </c>
      <c r="EH9" s="320">
        <v>106911</v>
      </c>
      <c r="EI9" s="321">
        <v>106103</v>
      </c>
      <c r="EJ9" s="321">
        <v>105172</v>
      </c>
      <c r="EK9" s="164">
        <v>103633</v>
      </c>
      <c r="EL9" s="164">
        <v>104974</v>
      </c>
      <c r="EM9" s="164">
        <v>108409</v>
      </c>
      <c r="EN9" s="164">
        <v>106390</v>
      </c>
      <c r="EO9" s="164">
        <v>106122</v>
      </c>
      <c r="EP9" s="164">
        <v>104533</v>
      </c>
      <c r="EQ9" s="326">
        <v>106758</v>
      </c>
    </row>
    <row r="10" spans="1:147" ht="15" customHeight="1" outlineLevel="2">
      <c r="A10" s="302">
        <v>591</v>
      </c>
      <c r="B10" s="303" t="s">
        <v>531</v>
      </c>
      <c r="C10" s="304" t="s">
        <v>440</v>
      </c>
      <c r="D10" s="305">
        <v>226</v>
      </c>
      <c r="E10" s="305">
        <v>226</v>
      </c>
      <c r="F10" s="305">
        <v>226</v>
      </c>
      <c r="G10" s="305">
        <v>226</v>
      </c>
      <c r="H10" s="305">
        <v>226</v>
      </c>
      <c r="I10" s="305">
        <v>228</v>
      </c>
      <c r="J10" s="305">
        <v>228</v>
      </c>
      <c r="K10" s="305">
        <v>228</v>
      </c>
      <c r="L10" s="305">
        <v>228</v>
      </c>
      <c r="M10" s="305">
        <v>228</v>
      </c>
      <c r="N10" s="305">
        <v>228</v>
      </c>
      <c r="O10" s="305">
        <v>241</v>
      </c>
      <c r="P10" s="201">
        <v>241</v>
      </c>
      <c r="Q10" s="201">
        <v>209</v>
      </c>
      <c r="R10" s="201">
        <v>207</v>
      </c>
      <c r="S10" s="201">
        <v>265</v>
      </c>
      <c r="T10" s="201">
        <v>255</v>
      </c>
      <c r="U10" s="201">
        <v>264</v>
      </c>
      <c r="V10" s="201">
        <v>266</v>
      </c>
      <c r="W10" s="201">
        <v>266</v>
      </c>
      <c r="X10" s="201">
        <v>266</v>
      </c>
      <c r="Y10" s="201">
        <v>266</v>
      </c>
      <c r="Z10" s="201">
        <v>266</v>
      </c>
      <c r="AA10" s="201">
        <v>266</v>
      </c>
      <c r="AB10" s="305">
        <v>265</v>
      </c>
      <c r="AC10" s="305">
        <v>264</v>
      </c>
      <c r="AD10" s="305">
        <v>265</v>
      </c>
      <c r="AE10" s="305">
        <v>265</v>
      </c>
      <c r="AF10" s="305">
        <v>264</v>
      </c>
      <c r="AG10" s="305">
        <v>263</v>
      </c>
      <c r="AH10" s="305">
        <v>263</v>
      </c>
      <c r="AI10" s="305">
        <v>263</v>
      </c>
      <c r="AJ10" s="305">
        <v>263</v>
      </c>
      <c r="AK10" s="305">
        <v>263</v>
      </c>
      <c r="AL10" s="305">
        <v>262</v>
      </c>
      <c r="AM10" s="305">
        <v>262</v>
      </c>
      <c r="AN10" s="201">
        <v>262</v>
      </c>
      <c r="AO10" s="201">
        <v>262</v>
      </c>
      <c r="AP10" s="201">
        <v>262</v>
      </c>
      <c r="AQ10" s="201">
        <v>262</v>
      </c>
      <c r="AR10" s="201">
        <v>262</v>
      </c>
      <c r="AS10" s="201">
        <v>262</v>
      </c>
      <c r="AT10" s="201">
        <v>261</v>
      </c>
      <c r="AU10" s="201">
        <v>260</v>
      </c>
      <c r="AV10" s="201">
        <v>259</v>
      </c>
      <c r="AW10" s="201">
        <v>259</v>
      </c>
      <c r="AX10" s="201">
        <v>258</v>
      </c>
      <c r="AY10" s="201">
        <v>258</v>
      </c>
      <c r="AZ10" s="305">
        <v>257</v>
      </c>
      <c r="BA10" s="305">
        <v>257</v>
      </c>
      <c r="BB10" s="305">
        <v>257</v>
      </c>
      <c r="BC10" s="305">
        <v>256</v>
      </c>
      <c r="BD10" s="305">
        <v>255</v>
      </c>
      <c r="BE10" s="305">
        <v>255</v>
      </c>
      <c r="BF10" s="305">
        <v>247</v>
      </c>
      <c r="BG10" s="305">
        <v>250</v>
      </c>
      <c r="BH10" s="305">
        <v>250</v>
      </c>
      <c r="BI10" s="305">
        <v>250</v>
      </c>
      <c r="BJ10" s="305">
        <v>247</v>
      </c>
      <c r="BK10" s="305">
        <v>247</v>
      </c>
      <c r="BL10" s="201">
        <v>247</v>
      </c>
      <c r="BM10" s="201">
        <v>247</v>
      </c>
      <c r="BN10" s="201">
        <v>255</v>
      </c>
      <c r="BO10" s="201">
        <v>256</v>
      </c>
      <c r="BP10" s="201">
        <v>256</v>
      </c>
      <c r="BQ10" s="201">
        <v>257</v>
      </c>
      <c r="BR10" s="201">
        <v>253</v>
      </c>
      <c r="BS10" s="201">
        <v>253</v>
      </c>
      <c r="BT10" s="201">
        <v>252</v>
      </c>
      <c r="BU10" s="201">
        <v>252</v>
      </c>
      <c r="BV10" s="201">
        <v>253</v>
      </c>
      <c r="BW10" s="201">
        <v>250</v>
      </c>
      <c r="BX10" s="305">
        <v>251</v>
      </c>
      <c r="BY10" s="305">
        <v>251</v>
      </c>
      <c r="BZ10" s="305">
        <v>260</v>
      </c>
      <c r="CA10" s="305">
        <v>259</v>
      </c>
      <c r="CB10" s="305">
        <v>263</v>
      </c>
      <c r="CC10" s="305">
        <v>265</v>
      </c>
      <c r="CD10" s="305">
        <v>268</v>
      </c>
      <c r="CE10" s="305">
        <v>268</v>
      </c>
      <c r="CF10" s="305">
        <v>266</v>
      </c>
      <c r="CG10" s="305">
        <v>267</v>
      </c>
      <c r="CH10" s="305">
        <v>267</v>
      </c>
      <c r="CI10" s="305">
        <v>261</v>
      </c>
      <c r="CJ10" s="201">
        <v>261</v>
      </c>
      <c r="CK10" s="201">
        <v>258</v>
      </c>
      <c r="CL10" s="201">
        <v>256</v>
      </c>
      <c r="CM10" s="201">
        <v>259</v>
      </c>
      <c r="CN10" s="201">
        <v>259</v>
      </c>
      <c r="CO10" s="201">
        <v>261</v>
      </c>
      <c r="CP10" s="201">
        <v>260</v>
      </c>
      <c r="CQ10" s="201">
        <v>265</v>
      </c>
      <c r="CR10" s="201">
        <v>267</v>
      </c>
      <c r="CS10" s="201">
        <v>267</v>
      </c>
      <c r="CT10" s="201">
        <v>266</v>
      </c>
      <c r="CU10" s="201">
        <v>265</v>
      </c>
      <c r="CV10" s="305">
        <v>264</v>
      </c>
      <c r="CW10" s="305">
        <v>265</v>
      </c>
      <c r="CX10" s="305">
        <v>264</v>
      </c>
      <c r="CY10" s="305">
        <v>267</v>
      </c>
      <c r="CZ10" s="305">
        <v>267</v>
      </c>
      <c r="DA10" s="305">
        <v>266</v>
      </c>
      <c r="DB10" s="305">
        <v>268</v>
      </c>
      <c r="DC10" s="305">
        <v>263</v>
      </c>
      <c r="DD10" s="305">
        <v>264</v>
      </c>
      <c r="DE10" s="305">
        <v>264</v>
      </c>
      <c r="DF10" s="305">
        <v>264</v>
      </c>
      <c r="DG10" s="305">
        <v>265</v>
      </c>
      <c r="DH10" s="201">
        <v>265</v>
      </c>
      <c r="DI10" s="201">
        <v>268</v>
      </c>
      <c r="DJ10" s="201">
        <v>262</v>
      </c>
      <c r="DK10" s="201">
        <v>267</v>
      </c>
      <c r="DL10" s="201">
        <v>274</v>
      </c>
      <c r="DM10" s="201">
        <v>277</v>
      </c>
      <c r="DN10" s="201">
        <v>275</v>
      </c>
      <c r="DO10" s="201">
        <v>277</v>
      </c>
      <c r="DP10" s="201">
        <v>275</v>
      </c>
      <c r="DQ10" s="201">
        <v>275</v>
      </c>
      <c r="DR10" s="201">
        <v>275</v>
      </c>
      <c r="DS10" s="201">
        <v>275</v>
      </c>
      <c r="DT10" s="201">
        <v>274</v>
      </c>
      <c r="DU10" s="201">
        <v>273</v>
      </c>
      <c r="DV10" s="201">
        <v>275</v>
      </c>
      <c r="DW10" s="201">
        <v>279</v>
      </c>
      <c r="DX10" s="311">
        <v>281</v>
      </c>
      <c r="DY10" s="201">
        <v>280</v>
      </c>
      <c r="DZ10" s="315">
        <v>-1</v>
      </c>
      <c r="EA10" s="316">
        <v>99.644128113879006</v>
      </c>
      <c r="EB10" s="315">
        <v>5</v>
      </c>
      <c r="EC10" s="316">
        <v>101.818181818182</v>
      </c>
      <c r="ED10" s="31"/>
      <c r="EE10" s="313" t="s">
        <v>897</v>
      </c>
      <c r="EG10" s="319" t="s">
        <v>673</v>
      </c>
      <c r="EH10" s="320">
        <v>105353</v>
      </c>
      <c r="EI10" s="321">
        <v>106066</v>
      </c>
      <c r="EJ10" s="321">
        <v>105044</v>
      </c>
      <c r="EK10" s="164">
        <v>106477</v>
      </c>
      <c r="EL10" s="164">
        <v>104974</v>
      </c>
      <c r="EM10" s="164">
        <v>108840</v>
      </c>
      <c r="EN10" s="164">
        <v>106237</v>
      </c>
      <c r="EO10" s="164">
        <v>106026</v>
      </c>
      <c r="EP10" s="164">
        <v>105258</v>
      </c>
      <c r="EQ10" s="326">
        <v>107122</v>
      </c>
    </row>
    <row r="11" spans="1:147" ht="15" customHeight="1" outlineLevel="2">
      <c r="A11" s="302">
        <v>893</v>
      </c>
      <c r="B11" s="303" t="s">
        <v>531</v>
      </c>
      <c r="C11" s="304" t="s">
        <v>559</v>
      </c>
      <c r="D11" s="305">
        <v>163</v>
      </c>
      <c r="E11" s="305">
        <v>170</v>
      </c>
      <c r="F11" s="305">
        <v>167</v>
      </c>
      <c r="G11" s="305">
        <v>167</v>
      </c>
      <c r="H11" s="305">
        <v>167</v>
      </c>
      <c r="I11" s="305">
        <v>167</v>
      </c>
      <c r="J11" s="305">
        <v>169</v>
      </c>
      <c r="K11" s="305">
        <v>182</v>
      </c>
      <c r="L11" s="305">
        <v>185</v>
      </c>
      <c r="M11" s="305">
        <v>186</v>
      </c>
      <c r="N11" s="305">
        <v>185</v>
      </c>
      <c r="O11" s="305">
        <v>200</v>
      </c>
      <c r="P11" s="201">
        <v>196</v>
      </c>
      <c r="Q11" s="201">
        <v>174</v>
      </c>
      <c r="R11" s="201">
        <v>173</v>
      </c>
      <c r="S11" s="201">
        <v>213</v>
      </c>
      <c r="T11" s="201">
        <v>210</v>
      </c>
      <c r="U11" s="201">
        <v>209</v>
      </c>
      <c r="V11" s="201">
        <v>206</v>
      </c>
      <c r="W11" s="201">
        <v>204</v>
      </c>
      <c r="X11" s="201">
        <v>203</v>
      </c>
      <c r="Y11" s="201">
        <v>204</v>
      </c>
      <c r="Z11" s="201">
        <v>204</v>
      </c>
      <c r="AA11" s="201">
        <v>209</v>
      </c>
      <c r="AB11" s="305">
        <v>209</v>
      </c>
      <c r="AC11" s="305">
        <v>211</v>
      </c>
      <c r="AD11" s="305">
        <v>213</v>
      </c>
      <c r="AE11" s="305">
        <v>213</v>
      </c>
      <c r="AF11" s="305">
        <v>214</v>
      </c>
      <c r="AG11" s="305">
        <v>214</v>
      </c>
      <c r="AH11" s="305">
        <v>215</v>
      </c>
      <c r="AI11" s="305">
        <v>219</v>
      </c>
      <c r="AJ11" s="305">
        <v>219</v>
      </c>
      <c r="AK11" s="305">
        <v>221</v>
      </c>
      <c r="AL11" s="305">
        <v>221</v>
      </c>
      <c r="AM11" s="305">
        <v>221</v>
      </c>
      <c r="AN11" s="201">
        <v>219</v>
      </c>
      <c r="AO11" s="201">
        <v>222</v>
      </c>
      <c r="AP11" s="201">
        <v>222</v>
      </c>
      <c r="AQ11" s="201">
        <v>222</v>
      </c>
      <c r="AR11" s="201">
        <v>222</v>
      </c>
      <c r="AS11" s="201">
        <v>221</v>
      </c>
      <c r="AT11" s="201">
        <v>216</v>
      </c>
      <c r="AU11" s="201">
        <v>215</v>
      </c>
      <c r="AV11" s="201">
        <v>215</v>
      </c>
      <c r="AW11" s="201">
        <v>215</v>
      </c>
      <c r="AX11" s="201">
        <v>215</v>
      </c>
      <c r="AY11" s="201">
        <v>215</v>
      </c>
      <c r="AZ11" s="305">
        <v>214</v>
      </c>
      <c r="BA11" s="305">
        <v>214</v>
      </c>
      <c r="BB11" s="305">
        <v>214</v>
      </c>
      <c r="BC11" s="305">
        <v>214</v>
      </c>
      <c r="BD11" s="305">
        <v>214</v>
      </c>
      <c r="BE11" s="305">
        <v>214</v>
      </c>
      <c r="BF11" s="305">
        <v>212</v>
      </c>
      <c r="BG11" s="305">
        <v>209</v>
      </c>
      <c r="BH11" s="305">
        <v>209</v>
      </c>
      <c r="BI11" s="305">
        <v>210</v>
      </c>
      <c r="BJ11" s="305">
        <v>205</v>
      </c>
      <c r="BK11" s="305">
        <v>205</v>
      </c>
      <c r="BL11" s="201">
        <v>257</v>
      </c>
      <c r="BM11" s="201">
        <v>256</v>
      </c>
      <c r="BN11" s="201">
        <v>259</v>
      </c>
      <c r="BO11" s="201">
        <v>264</v>
      </c>
      <c r="BP11" s="201">
        <v>264</v>
      </c>
      <c r="BQ11" s="201">
        <v>265</v>
      </c>
      <c r="BR11" s="201">
        <v>263</v>
      </c>
      <c r="BS11" s="201">
        <v>263</v>
      </c>
      <c r="BT11" s="201">
        <v>263</v>
      </c>
      <c r="BU11" s="201">
        <v>263</v>
      </c>
      <c r="BV11" s="201">
        <v>261</v>
      </c>
      <c r="BW11" s="201">
        <v>261</v>
      </c>
      <c r="BX11" s="305">
        <v>258</v>
      </c>
      <c r="BY11" s="305">
        <v>258</v>
      </c>
      <c r="BZ11" s="305">
        <v>269</v>
      </c>
      <c r="CA11" s="305">
        <v>266</v>
      </c>
      <c r="CB11" s="305">
        <v>270</v>
      </c>
      <c r="CC11" s="305">
        <v>273</v>
      </c>
      <c r="CD11" s="305">
        <v>275</v>
      </c>
      <c r="CE11" s="305">
        <v>275</v>
      </c>
      <c r="CF11" s="305">
        <v>276</v>
      </c>
      <c r="CG11" s="305">
        <v>277</v>
      </c>
      <c r="CH11" s="305">
        <v>274</v>
      </c>
      <c r="CI11" s="305">
        <v>269</v>
      </c>
      <c r="CJ11" s="201">
        <v>271</v>
      </c>
      <c r="CK11" s="201">
        <v>271</v>
      </c>
      <c r="CL11" s="201">
        <v>272</v>
      </c>
      <c r="CM11" s="201">
        <v>278</v>
      </c>
      <c r="CN11" s="201">
        <v>274</v>
      </c>
      <c r="CO11" s="201">
        <v>273</v>
      </c>
      <c r="CP11" s="201">
        <v>273</v>
      </c>
      <c r="CQ11" s="201">
        <v>273</v>
      </c>
      <c r="CR11" s="201">
        <v>273</v>
      </c>
      <c r="CS11" s="201">
        <v>274</v>
      </c>
      <c r="CT11" s="201">
        <v>273</v>
      </c>
      <c r="CU11" s="201">
        <v>273</v>
      </c>
      <c r="CV11" s="305">
        <v>272</v>
      </c>
      <c r="CW11" s="305">
        <v>271</v>
      </c>
      <c r="CX11" s="305">
        <v>272</v>
      </c>
      <c r="CY11" s="305">
        <v>275</v>
      </c>
      <c r="CZ11" s="305">
        <v>273</v>
      </c>
      <c r="DA11" s="305">
        <v>274</v>
      </c>
      <c r="DB11" s="305">
        <v>282</v>
      </c>
      <c r="DC11" s="305">
        <v>285</v>
      </c>
      <c r="DD11" s="305">
        <v>288</v>
      </c>
      <c r="DE11" s="305">
        <v>289</v>
      </c>
      <c r="DF11" s="305">
        <v>287</v>
      </c>
      <c r="DG11" s="305">
        <v>286</v>
      </c>
      <c r="DH11" s="201">
        <v>289</v>
      </c>
      <c r="DI11" s="201">
        <v>288</v>
      </c>
      <c r="DJ11" s="201">
        <v>281</v>
      </c>
      <c r="DK11" s="201">
        <v>283</v>
      </c>
      <c r="DL11" s="201">
        <v>285</v>
      </c>
      <c r="DM11" s="201">
        <v>289</v>
      </c>
      <c r="DN11" s="201">
        <v>290</v>
      </c>
      <c r="DO11" s="201">
        <v>290</v>
      </c>
      <c r="DP11" s="201">
        <v>293</v>
      </c>
      <c r="DQ11" s="201">
        <v>297</v>
      </c>
      <c r="DR11" s="201">
        <v>296</v>
      </c>
      <c r="DS11" s="201">
        <v>296</v>
      </c>
      <c r="DT11" s="201">
        <v>296</v>
      </c>
      <c r="DU11" s="201">
        <v>295</v>
      </c>
      <c r="DV11" s="201">
        <v>300</v>
      </c>
      <c r="DW11" s="201">
        <v>302</v>
      </c>
      <c r="DX11" s="311">
        <v>309</v>
      </c>
      <c r="DY11" s="201">
        <v>314</v>
      </c>
      <c r="DZ11" s="315">
        <v>5</v>
      </c>
      <c r="EA11" s="316">
        <v>101.618122977346</v>
      </c>
      <c r="EB11" s="315">
        <v>18</v>
      </c>
      <c r="EC11" s="316">
        <v>106.081081081081</v>
      </c>
      <c r="EG11" s="319" t="s">
        <v>674</v>
      </c>
      <c r="EH11" s="320">
        <v>106974</v>
      </c>
      <c r="EI11" s="321">
        <v>105780</v>
      </c>
      <c r="EJ11" s="321">
        <v>104884</v>
      </c>
      <c r="EK11" s="164">
        <v>106223</v>
      </c>
      <c r="EL11" s="164">
        <v>105266</v>
      </c>
      <c r="EM11" s="322">
        <v>108461</v>
      </c>
      <c r="EN11" s="164">
        <v>106318</v>
      </c>
      <c r="EO11" s="164">
        <v>106102</v>
      </c>
      <c r="EP11" s="164">
        <v>105711</v>
      </c>
      <c r="EQ11" s="326">
        <v>107251</v>
      </c>
    </row>
    <row r="12" spans="1:147" ht="15" outlineLevel="1">
      <c r="A12" s="298" t="s">
        <v>532</v>
      </c>
      <c r="B12" s="299"/>
      <c r="C12" s="300"/>
      <c r="D12" s="301">
        <v>3895</v>
      </c>
      <c r="E12" s="301">
        <v>3895</v>
      </c>
      <c r="F12" s="301">
        <v>3895</v>
      </c>
      <c r="G12" s="301">
        <v>3895</v>
      </c>
      <c r="H12" s="301">
        <v>3895</v>
      </c>
      <c r="I12" s="301">
        <v>3921</v>
      </c>
      <c r="J12" s="301">
        <v>3918</v>
      </c>
      <c r="K12" s="301">
        <v>3921</v>
      </c>
      <c r="L12" s="301">
        <v>3921</v>
      </c>
      <c r="M12" s="301">
        <v>3921</v>
      </c>
      <c r="N12" s="301">
        <v>3913</v>
      </c>
      <c r="O12" s="301">
        <v>4071</v>
      </c>
      <c r="P12" s="301">
        <v>4058</v>
      </c>
      <c r="Q12" s="301">
        <v>3463</v>
      </c>
      <c r="R12" s="301">
        <v>3424</v>
      </c>
      <c r="S12" s="301">
        <v>4210</v>
      </c>
      <c r="T12" s="301">
        <v>4145</v>
      </c>
      <c r="U12" s="301">
        <v>4163</v>
      </c>
      <c r="V12" s="301">
        <v>4119</v>
      </c>
      <c r="W12" s="301">
        <v>4124</v>
      </c>
      <c r="X12" s="301">
        <v>4122</v>
      </c>
      <c r="Y12" s="301">
        <v>4146</v>
      </c>
      <c r="Z12" s="301">
        <v>4138</v>
      </c>
      <c r="AA12" s="301">
        <v>4153</v>
      </c>
      <c r="AB12" s="301">
        <v>4153</v>
      </c>
      <c r="AC12" s="301">
        <v>4158</v>
      </c>
      <c r="AD12" s="301">
        <v>4156</v>
      </c>
      <c r="AE12" s="301">
        <v>4155</v>
      </c>
      <c r="AF12" s="301">
        <v>4135</v>
      </c>
      <c r="AG12" s="301">
        <v>4124</v>
      </c>
      <c r="AH12" s="301">
        <v>4125</v>
      </c>
      <c r="AI12" s="301">
        <v>4138</v>
      </c>
      <c r="AJ12" s="301">
        <v>4143</v>
      </c>
      <c r="AK12" s="301">
        <v>4150</v>
      </c>
      <c r="AL12" s="301">
        <v>4145</v>
      </c>
      <c r="AM12" s="301">
        <v>4144</v>
      </c>
      <c r="AN12" s="301">
        <v>4142</v>
      </c>
      <c r="AO12" s="301">
        <v>4148</v>
      </c>
      <c r="AP12" s="301">
        <v>4138</v>
      </c>
      <c r="AQ12" s="301">
        <v>4131</v>
      </c>
      <c r="AR12" s="301">
        <v>4123</v>
      </c>
      <c r="AS12" s="301">
        <v>4120</v>
      </c>
      <c r="AT12" s="301">
        <v>4112</v>
      </c>
      <c r="AU12" s="301">
        <v>4108</v>
      </c>
      <c r="AV12" s="301">
        <v>4100</v>
      </c>
      <c r="AW12" s="301">
        <v>4092</v>
      </c>
      <c r="AX12" s="301">
        <v>4083</v>
      </c>
      <c r="AY12" s="301">
        <v>4076</v>
      </c>
      <c r="AZ12" s="301">
        <v>4073</v>
      </c>
      <c r="BA12" s="301">
        <v>4064</v>
      </c>
      <c r="BB12" s="301">
        <v>4044</v>
      </c>
      <c r="BC12" s="301">
        <v>4035</v>
      </c>
      <c r="BD12" s="301">
        <v>4026</v>
      </c>
      <c r="BE12" s="301">
        <v>4016</v>
      </c>
      <c r="BF12" s="301">
        <v>3938</v>
      </c>
      <c r="BG12" s="301">
        <v>3910</v>
      </c>
      <c r="BH12" s="301">
        <v>3907</v>
      </c>
      <c r="BI12" s="301">
        <v>3899</v>
      </c>
      <c r="BJ12" s="301">
        <v>3901</v>
      </c>
      <c r="BK12" s="301">
        <v>3895</v>
      </c>
      <c r="BL12" s="301">
        <v>3880</v>
      </c>
      <c r="BM12" s="301">
        <v>3874</v>
      </c>
      <c r="BN12" s="301">
        <v>3927</v>
      </c>
      <c r="BO12" s="301">
        <v>3940</v>
      </c>
      <c r="BP12" s="301">
        <v>3940</v>
      </c>
      <c r="BQ12" s="301">
        <v>3995</v>
      </c>
      <c r="BR12" s="301">
        <v>3933</v>
      </c>
      <c r="BS12" s="301">
        <v>3951</v>
      </c>
      <c r="BT12" s="301">
        <v>3931</v>
      </c>
      <c r="BU12" s="301">
        <v>3915</v>
      </c>
      <c r="BV12" s="301">
        <v>3908</v>
      </c>
      <c r="BW12" s="301">
        <v>3922</v>
      </c>
      <c r="BX12" s="301">
        <v>3952</v>
      </c>
      <c r="BY12" s="301">
        <v>3900</v>
      </c>
      <c r="BZ12" s="301">
        <v>4338</v>
      </c>
      <c r="CA12" s="301">
        <v>4109</v>
      </c>
      <c r="CB12" s="301">
        <v>4218</v>
      </c>
      <c r="CC12" s="301">
        <v>4208</v>
      </c>
      <c r="CD12" s="301">
        <v>4186</v>
      </c>
      <c r="CE12" s="301">
        <v>4170</v>
      </c>
      <c r="CF12" s="301">
        <v>4152</v>
      </c>
      <c r="CG12" s="301">
        <v>4174</v>
      </c>
      <c r="CH12" s="301">
        <v>4146</v>
      </c>
      <c r="CI12" s="301">
        <v>4136</v>
      </c>
      <c r="CJ12" s="301">
        <v>4140</v>
      </c>
      <c r="CK12" s="301">
        <v>4110</v>
      </c>
      <c r="CL12" s="301">
        <v>4122</v>
      </c>
      <c r="CM12" s="301">
        <v>4176</v>
      </c>
      <c r="CN12" s="301">
        <v>4174</v>
      </c>
      <c r="CO12" s="301">
        <v>4202</v>
      </c>
      <c r="CP12" s="301">
        <v>4173</v>
      </c>
      <c r="CQ12" s="301">
        <v>4205</v>
      </c>
      <c r="CR12" s="301">
        <v>4195</v>
      </c>
      <c r="CS12" s="301">
        <v>4177</v>
      </c>
      <c r="CT12" s="301">
        <v>4199</v>
      </c>
      <c r="CU12" s="301">
        <v>4184</v>
      </c>
      <c r="CV12" s="301">
        <v>4169</v>
      </c>
      <c r="CW12" s="301">
        <v>4121</v>
      </c>
      <c r="CX12" s="301">
        <v>4167</v>
      </c>
      <c r="CY12" s="301">
        <v>4205</v>
      </c>
      <c r="CZ12" s="301">
        <v>4205</v>
      </c>
      <c r="DA12" s="301">
        <v>4209</v>
      </c>
      <c r="DB12" s="301">
        <v>4199</v>
      </c>
      <c r="DC12" s="301">
        <v>4205</v>
      </c>
      <c r="DD12" s="301">
        <v>4201</v>
      </c>
      <c r="DE12" s="301">
        <v>4197</v>
      </c>
      <c r="DF12" s="301">
        <v>4179</v>
      </c>
      <c r="DG12" s="301">
        <v>4170</v>
      </c>
      <c r="DH12" s="301">
        <v>4164</v>
      </c>
      <c r="DI12" s="301">
        <v>4093</v>
      </c>
      <c r="DJ12" s="301">
        <v>4007</v>
      </c>
      <c r="DK12" s="301">
        <v>4069</v>
      </c>
      <c r="DL12" s="301">
        <v>4117</v>
      </c>
      <c r="DM12" s="301">
        <v>4127</v>
      </c>
      <c r="DN12" s="301">
        <v>4130</v>
      </c>
      <c r="DO12" s="301">
        <v>4151</v>
      </c>
      <c r="DP12" s="301">
        <v>4168</v>
      </c>
      <c r="DQ12" s="301">
        <v>4194</v>
      </c>
      <c r="DR12" s="301">
        <v>4193</v>
      </c>
      <c r="DS12" s="301">
        <v>4193</v>
      </c>
      <c r="DT12" s="301">
        <v>4186</v>
      </c>
      <c r="DU12" s="301">
        <v>4188</v>
      </c>
      <c r="DV12" s="301">
        <v>4196</v>
      </c>
      <c r="DW12" s="301">
        <v>4197</v>
      </c>
      <c r="DX12" s="310">
        <v>4214</v>
      </c>
      <c r="DY12" s="301">
        <v>4219</v>
      </c>
      <c r="DZ12" s="315">
        <v>5</v>
      </c>
      <c r="EA12" s="316">
        <v>100.11865211200799</v>
      </c>
      <c r="EB12" s="315">
        <v>26</v>
      </c>
      <c r="EC12" s="316">
        <v>100.620081087527</v>
      </c>
      <c r="EG12" s="319" t="s">
        <v>675</v>
      </c>
      <c r="EH12" s="320">
        <v>105793</v>
      </c>
      <c r="EI12" s="321">
        <v>105898</v>
      </c>
      <c r="EJ12" s="321">
        <v>104625</v>
      </c>
      <c r="EK12" s="164">
        <v>104412</v>
      </c>
      <c r="EL12" s="164">
        <v>104021</v>
      </c>
      <c r="EM12" s="322">
        <v>107936</v>
      </c>
      <c r="EN12" s="164">
        <v>106026</v>
      </c>
      <c r="EO12" s="164">
        <v>106013</v>
      </c>
      <c r="EP12" s="164">
        <v>106007</v>
      </c>
      <c r="EQ12" s="326"/>
    </row>
    <row r="13" spans="1:147" ht="15" outlineLevel="2">
      <c r="A13" s="302">
        <v>120</v>
      </c>
      <c r="B13" s="303" t="s">
        <v>532</v>
      </c>
      <c r="C13" s="304" t="s">
        <v>560</v>
      </c>
      <c r="D13" s="305">
        <v>273</v>
      </c>
      <c r="E13" s="305">
        <v>273</v>
      </c>
      <c r="F13" s="305">
        <v>273</v>
      </c>
      <c r="G13" s="305">
        <v>273</v>
      </c>
      <c r="H13" s="305">
        <v>273</v>
      </c>
      <c r="I13" s="305">
        <v>273</v>
      </c>
      <c r="J13" s="305">
        <v>273</v>
      </c>
      <c r="K13" s="305">
        <v>273</v>
      </c>
      <c r="L13" s="305">
        <v>273</v>
      </c>
      <c r="M13" s="305">
        <v>273</v>
      </c>
      <c r="N13" s="305">
        <v>273</v>
      </c>
      <c r="O13" s="305">
        <v>290</v>
      </c>
      <c r="P13" s="201">
        <v>288</v>
      </c>
      <c r="Q13" s="201">
        <v>258</v>
      </c>
      <c r="R13" s="201">
        <v>257</v>
      </c>
      <c r="S13" s="201">
        <v>339</v>
      </c>
      <c r="T13" s="201">
        <v>335</v>
      </c>
      <c r="U13" s="201">
        <v>341</v>
      </c>
      <c r="V13" s="201">
        <v>343</v>
      </c>
      <c r="W13" s="201">
        <v>343</v>
      </c>
      <c r="X13" s="201">
        <v>343</v>
      </c>
      <c r="Y13" s="201">
        <v>346</v>
      </c>
      <c r="Z13" s="201">
        <v>346</v>
      </c>
      <c r="AA13" s="201">
        <v>351</v>
      </c>
      <c r="AB13" s="305">
        <v>351</v>
      </c>
      <c r="AC13" s="305">
        <v>351</v>
      </c>
      <c r="AD13" s="305">
        <v>350</v>
      </c>
      <c r="AE13" s="305">
        <v>350</v>
      </c>
      <c r="AF13" s="305">
        <v>354</v>
      </c>
      <c r="AG13" s="305">
        <v>352</v>
      </c>
      <c r="AH13" s="305">
        <v>351</v>
      </c>
      <c r="AI13" s="305">
        <v>353</v>
      </c>
      <c r="AJ13" s="305">
        <v>354</v>
      </c>
      <c r="AK13" s="305">
        <v>356</v>
      </c>
      <c r="AL13" s="305">
        <v>355</v>
      </c>
      <c r="AM13" s="305">
        <v>355</v>
      </c>
      <c r="AN13" s="201">
        <v>355</v>
      </c>
      <c r="AO13" s="201">
        <v>354</v>
      </c>
      <c r="AP13" s="201">
        <v>354</v>
      </c>
      <c r="AQ13" s="201">
        <v>353</v>
      </c>
      <c r="AR13" s="201">
        <v>352</v>
      </c>
      <c r="AS13" s="201">
        <v>352</v>
      </c>
      <c r="AT13" s="201">
        <v>352</v>
      </c>
      <c r="AU13" s="201">
        <v>352</v>
      </c>
      <c r="AV13" s="201">
        <v>350</v>
      </c>
      <c r="AW13" s="201">
        <v>349</v>
      </c>
      <c r="AX13" s="201">
        <v>348</v>
      </c>
      <c r="AY13" s="201">
        <v>346</v>
      </c>
      <c r="AZ13" s="305">
        <v>346</v>
      </c>
      <c r="BA13" s="305">
        <v>346</v>
      </c>
      <c r="BB13" s="305">
        <v>345</v>
      </c>
      <c r="BC13" s="305">
        <v>345</v>
      </c>
      <c r="BD13" s="305">
        <v>345</v>
      </c>
      <c r="BE13" s="305">
        <v>345</v>
      </c>
      <c r="BF13" s="305">
        <v>338</v>
      </c>
      <c r="BG13" s="305">
        <v>342</v>
      </c>
      <c r="BH13" s="305">
        <v>342</v>
      </c>
      <c r="BI13" s="305">
        <v>342</v>
      </c>
      <c r="BJ13" s="305">
        <v>340</v>
      </c>
      <c r="BK13" s="305">
        <v>340</v>
      </c>
      <c r="BL13" s="201">
        <v>339</v>
      </c>
      <c r="BM13" s="201">
        <v>339</v>
      </c>
      <c r="BN13" s="201">
        <v>339</v>
      </c>
      <c r="BO13" s="201">
        <v>340</v>
      </c>
      <c r="BP13" s="201">
        <v>340</v>
      </c>
      <c r="BQ13" s="201">
        <v>341</v>
      </c>
      <c r="BR13" s="201">
        <v>340</v>
      </c>
      <c r="BS13" s="201">
        <v>344</v>
      </c>
      <c r="BT13" s="201">
        <v>342</v>
      </c>
      <c r="BU13" s="201">
        <v>339</v>
      </c>
      <c r="BV13" s="201">
        <v>339</v>
      </c>
      <c r="BW13" s="201">
        <v>337</v>
      </c>
      <c r="BX13" s="305">
        <v>341</v>
      </c>
      <c r="BY13" s="305">
        <v>340</v>
      </c>
      <c r="BZ13" s="305">
        <v>349</v>
      </c>
      <c r="CA13" s="305">
        <v>322</v>
      </c>
      <c r="CB13" s="305">
        <v>332</v>
      </c>
      <c r="CC13" s="305">
        <v>330</v>
      </c>
      <c r="CD13" s="305">
        <v>329</v>
      </c>
      <c r="CE13" s="305">
        <v>328</v>
      </c>
      <c r="CF13" s="305">
        <v>328</v>
      </c>
      <c r="CG13" s="305">
        <v>331</v>
      </c>
      <c r="CH13" s="305">
        <v>328</v>
      </c>
      <c r="CI13" s="305">
        <v>330</v>
      </c>
      <c r="CJ13" s="201">
        <v>330</v>
      </c>
      <c r="CK13" s="201">
        <v>326</v>
      </c>
      <c r="CL13" s="201">
        <v>326</v>
      </c>
      <c r="CM13" s="201">
        <v>332</v>
      </c>
      <c r="CN13" s="201">
        <v>334</v>
      </c>
      <c r="CO13" s="201">
        <v>338</v>
      </c>
      <c r="CP13" s="201">
        <v>339</v>
      </c>
      <c r="CQ13" s="201">
        <v>341</v>
      </c>
      <c r="CR13" s="201">
        <v>342</v>
      </c>
      <c r="CS13" s="201">
        <v>344</v>
      </c>
      <c r="CT13" s="201">
        <v>346</v>
      </c>
      <c r="CU13" s="201">
        <v>345</v>
      </c>
      <c r="CV13" s="305">
        <v>344</v>
      </c>
      <c r="CW13" s="305">
        <v>338</v>
      </c>
      <c r="CX13" s="305">
        <v>348</v>
      </c>
      <c r="CY13" s="305">
        <v>354</v>
      </c>
      <c r="CZ13" s="305">
        <v>353</v>
      </c>
      <c r="DA13" s="305">
        <v>354</v>
      </c>
      <c r="DB13" s="305">
        <v>353</v>
      </c>
      <c r="DC13" s="305">
        <v>353</v>
      </c>
      <c r="DD13" s="305">
        <v>352</v>
      </c>
      <c r="DE13" s="305">
        <v>353</v>
      </c>
      <c r="DF13" s="305">
        <v>354</v>
      </c>
      <c r="DG13" s="305">
        <v>353</v>
      </c>
      <c r="DH13" s="201">
        <v>350</v>
      </c>
      <c r="DI13" s="201">
        <v>352</v>
      </c>
      <c r="DJ13" s="201">
        <v>338</v>
      </c>
      <c r="DK13" s="201">
        <v>346</v>
      </c>
      <c r="DL13" s="201">
        <v>350</v>
      </c>
      <c r="DM13" s="201">
        <v>352</v>
      </c>
      <c r="DN13" s="201">
        <v>352</v>
      </c>
      <c r="DO13" s="201">
        <v>356</v>
      </c>
      <c r="DP13" s="201">
        <v>358</v>
      </c>
      <c r="DQ13" s="201">
        <v>365</v>
      </c>
      <c r="DR13" s="201">
        <v>366</v>
      </c>
      <c r="DS13" s="201">
        <v>366</v>
      </c>
      <c r="DT13" s="201">
        <v>364</v>
      </c>
      <c r="DU13" s="201">
        <v>365</v>
      </c>
      <c r="DV13" s="201">
        <v>366</v>
      </c>
      <c r="DW13" s="201">
        <v>368</v>
      </c>
      <c r="DX13" s="311">
        <v>369</v>
      </c>
      <c r="DY13" s="201">
        <v>368</v>
      </c>
      <c r="DZ13" s="315">
        <v>-1</v>
      </c>
      <c r="EA13" s="316">
        <v>99.728997289972895</v>
      </c>
      <c r="EB13" s="315">
        <v>2</v>
      </c>
      <c r="EC13" s="316">
        <v>100.546448087432</v>
      </c>
      <c r="EG13" s="319" t="s">
        <v>677</v>
      </c>
      <c r="EH13" s="320">
        <v>105484</v>
      </c>
      <c r="EI13" s="321">
        <v>106031</v>
      </c>
      <c r="EJ13" s="321">
        <v>105164</v>
      </c>
      <c r="EK13" s="164">
        <v>104205</v>
      </c>
      <c r="EL13" s="164">
        <v>104098</v>
      </c>
      <c r="EM13" s="322">
        <v>107598</v>
      </c>
      <c r="EN13" s="164">
        <v>106671</v>
      </c>
      <c r="EO13" s="164">
        <v>106016</v>
      </c>
      <c r="EP13" s="164">
        <v>106065</v>
      </c>
      <c r="EQ13" s="326"/>
    </row>
    <row r="14" spans="1:147" ht="15" outlineLevel="2">
      <c r="A14" s="302">
        <v>154</v>
      </c>
      <c r="B14" s="303" t="s">
        <v>532</v>
      </c>
      <c r="C14" s="304" t="s">
        <v>393</v>
      </c>
      <c r="D14" s="305">
        <v>1791</v>
      </c>
      <c r="E14" s="305">
        <v>1791</v>
      </c>
      <c r="F14" s="305">
        <v>1791</v>
      </c>
      <c r="G14" s="305">
        <v>1791</v>
      </c>
      <c r="H14" s="305">
        <v>1791</v>
      </c>
      <c r="I14" s="305">
        <v>1805</v>
      </c>
      <c r="J14" s="305">
        <v>1803</v>
      </c>
      <c r="K14" s="305">
        <v>1805</v>
      </c>
      <c r="L14" s="305">
        <v>1805</v>
      </c>
      <c r="M14" s="305">
        <v>1805</v>
      </c>
      <c r="N14" s="305">
        <v>1800</v>
      </c>
      <c r="O14" s="305">
        <v>1826</v>
      </c>
      <c r="P14" s="201">
        <v>1819</v>
      </c>
      <c r="Q14" s="201">
        <v>1537</v>
      </c>
      <c r="R14" s="201">
        <v>1514</v>
      </c>
      <c r="S14" s="201">
        <v>1895</v>
      </c>
      <c r="T14" s="201">
        <v>1860</v>
      </c>
      <c r="U14" s="201">
        <v>1872</v>
      </c>
      <c r="V14" s="201">
        <v>1844</v>
      </c>
      <c r="W14" s="201">
        <v>1847</v>
      </c>
      <c r="X14" s="201">
        <v>1846</v>
      </c>
      <c r="Y14" s="201">
        <v>1849</v>
      </c>
      <c r="Z14" s="201">
        <v>1845</v>
      </c>
      <c r="AA14" s="201">
        <v>1844</v>
      </c>
      <c r="AB14" s="305">
        <v>1843</v>
      </c>
      <c r="AC14" s="305">
        <v>1841</v>
      </c>
      <c r="AD14" s="305">
        <v>1843</v>
      </c>
      <c r="AE14" s="305">
        <v>1843</v>
      </c>
      <c r="AF14" s="305">
        <v>1832</v>
      </c>
      <c r="AG14" s="305">
        <v>1830</v>
      </c>
      <c r="AH14" s="305">
        <v>1827</v>
      </c>
      <c r="AI14" s="305">
        <v>1831</v>
      </c>
      <c r="AJ14" s="305">
        <v>1832</v>
      </c>
      <c r="AK14" s="305">
        <v>1831</v>
      </c>
      <c r="AL14" s="305">
        <v>1828</v>
      </c>
      <c r="AM14" s="305">
        <v>1828</v>
      </c>
      <c r="AN14" s="201">
        <v>1828</v>
      </c>
      <c r="AO14" s="201">
        <v>1829</v>
      </c>
      <c r="AP14" s="201">
        <v>1822</v>
      </c>
      <c r="AQ14" s="201">
        <v>1818</v>
      </c>
      <c r="AR14" s="201">
        <v>1816</v>
      </c>
      <c r="AS14" s="201">
        <v>1815</v>
      </c>
      <c r="AT14" s="201">
        <v>1810</v>
      </c>
      <c r="AU14" s="201">
        <v>1807</v>
      </c>
      <c r="AV14" s="201">
        <v>1804</v>
      </c>
      <c r="AW14" s="201">
        <v>1802</v>
      </c>
      <c r="AX14" s="201">
        <v>1797</v>
      </c>
      <c r="AY14" s="201">
        <v>1794</v>
      </c>
      <c r="AZ14" s="305">
        <v>1794</v>
      </c>
      <c r="BA14" s="305">
        <v>1791</v>
      </c>
      <c r="BB14" s="305">
        <v>1781</v>
      </c>
      <c r="BC14" s="305">
        <v>1773</v>
      </c>
      <c r="BD14" s="305">
        <v>1769</v>
      </c>
      <c r="BE14" s="305">
        <v>1762</v>
      </c>
      <c r="BF14" s="305">
        <v>1734</v>
      </c>
      <c r="BG14" s="305">
        <v>1734</v>
      </c>
      <c r="BH14" s="305">
        <v>1733</v>
      </c>
      <c r="BI14" s="305">
        <v>1730</v>
      </c>
      <c r="BJ14" s="305">
        <v>1731</v>
      </c>
      <c r="BK14" s="305">
        <v>1729</v>
      </c>
      <c r="BL14" s="201">
        <v>1723</v>
      </c>
      <c r="BM14" s="201">
        <v>1720</v>
      </c>
      <c r="BN14" s="201">
        <v>1748</v>
      </c>
      <c r="BO14" s="201">
        <v>1754</v>
      </c>
      <c r="BP14" s="201">
        <v>1754</v>
      </c>
      <c r="BQ14" s="201">
        <v>1771</v>
      </c>
      <c r="BR14" s="201">
        <v>1734</v>
      </c>
      <c r="BS14" s="201">
        <v>1734</v>
      </c>
      <c r="BT14" s="201">
        <v>1724</v>
      </c>
      <c r="BU14" s="201">
        <v>1714</v>
      </c>
      <c r="BV14" s="201">
        <v>1710</v>
      </c>
      <c r="BW14" s="201">
        <v>1719</v>
      </c>
      <c r="BX14" s="305">
        <v>1737</v>
      </c>
      <c r="BY14" s="305">
        <v>1714</v>
      </c>
      <c r="BZ14" s="305">
        <v>1941</v>
      </c>
      <c r="CA14" s="305">
        <v>1875</v>
      </c>
      <c r="CB14" s="305">
        <v>1911</v>
      </c>
      <c r="CC14" s="305">
        <v>1909</v>
      </c>
      <c r="CD14" s="305">
        <v>1892</v>
      </c>
      <c r="CE14" s="305">
        <v>1881</v>
      </c>
      <c r="CF14" s="305">
        <v>1874</v>
      </c>
      <c r="CG14" s="305">
        <v>1884</v>
      </c>
      <c r="CH14" s="305">
        <v>1879</v>
      </c>
      <c r="CI14" s="305">
        <v>1867</v>
      </c>
      <c r="CJ14" s="201">
        <v>1864</v>
      </c>
      <c r="CK14" s="201">
        <v>1843</v>
      </c>
      <c r="CL14" s="201">
        <v>1851</v>
      </c>
      <c r="CM14" s="201">
        <v>1884</v>
      </c>
      <c r="CN14" s="201">
        <v>1884</v>
      </c>
      <c r="CO14" s="201">
        <v>1897</v>
      </c>
      <c r="CP14" s="201">
        <v>1878</v>
      </c>
      <c r="CQ14" s="201">
        <v>1904</v>
      </c>
      <c r="CR14" s="201">
        <v>1891</v>
      </c>
      <c r="CS14" s="201">
        <v>1877</v>
      </c>
      <c r="CT14" s="201">
        <v>1886</v>
      </c>
      <c r="CU14" s="201">
        <v>1877</v>
      </c>
      <c r="CV14" s="305">
        <v>1870</v>
      </c>
      <c r="CW14" s="305">
        <v>1860</v>
      </c>
      <c r="CX14" s="305">
        <v>1870</v>
      </c>
      <c r="CY14" s="305">
        <v>1888</v>
      </c>
      <c r="CZ14" s="305">
        <v>1889</v>
      </c>
      <c r="DA14" s="305">
        <v>1890</v>
      </c>
      <c r="DB14" s="305">
        <v>1884</v>
      </c>
      <c r="DC14" s="305">
        <v>1880</v>
      </c>
      <c r="DD14" s="305">
        <v>1881</v>
      </c>
      <c r="DE14" s="305">
        <v>1879</v>
      </c>
      <c r="DF14" s="305">
        <v>1865</v>
      </c>
      <c r="DG14" s="305">
        <v>1863</v>
      </c>
      <c r="DH14" s="201">
        <v>1862</v>
      </c>
      <c r="DI14" s="201">
        <v>1832</v>
      </c>
      <c r="DJ14" s="201">
        <v>1781</v>
      </c>
      <c r="DK14" s="201">
        <v>1806</v>
      </c>
      <c r="DL14" s="201">
        <v>1828</v>
      </c>
      <c r="DM14" s="201">
        <v>1828</v>
      </c>
      <c r="DN14" s="201">
        <v>1825</v>
      </c>
      <c r="DO14" s="201">
        <v>1839</v>
      </c>
      <c r="DP14" s="201">
        <v>1840</v>
      </c>
      <c r="DQ14" s="201">
        <v>1850</v>
      </c>
      <c r="DR14" s="201">
        <v>1845</v>
      </c>
      <c r="DS14" s="201">
        <v>1845</v>
      </c>
      <c r="DT14" s="201">
        <v>1852</v>
      </c>
      <c r="DU14" s="201">
        <v>1848</v>
      </c>
      <c r="DV14" s="201">
        <v>1854</v>
      </c>
      <c r="DW14" s="201">
        <v>1854</v>
      </c>
      <c r="DX14" s="311">
        <v>1864</v>
      </c>
      <c r="DY14" s="201">
        <v>1868</v>
      </c>
      <c r="DZ14" s="315">
        <v>4</v>
      </c>
      <c r="EA14" s="316">
        <v>100.214592274678</v>
      </c>
      <c r="EB14" s="315">
        <v>23</v>
      </c>
      <c r="EC14" s="316">
        <v>101.246612466125</v>
      </c>
      <c r="EG14" s="319" t="s">
        <v>678</v>
      </c>
      <c r="EH14" s="320">
        <v>105267</v>
      </c>
      <c r="EI14" s="321">
        <v>106045</v>
      </c>
      <c r="EJ14" s="321">
        <v>104973</v>
      </c>
      <c r="EK14" s="164">
        <v>104074</v>
      </c>
      <c r="EL14" s="164">
        <v>103804</v>
      </c>
      <c r="EM14" s="322">
        <v>107251</v>
      </c>
      <c r="EN14" s="164">
        <v>106662</v>
      </c>
      <c r="EO14" s="164">
        <v>106047</v>
      </c>
      <c r="EP14" s="164">
        <v>106423</v>
      </c>
      <c r="EQ14" s="326"/>
    </row>
    <row r="15" spans="1:147" ht="15" outlineLevel="2">
      <c r="A15" s="302">
        <v>250</v>
      </c>
      <c r="B15" s="303" t="s">
        <v>532</v>
      </c>
      <c r="C15" s="304" t="s">
        <v>403</v>
      </c>
      <c r="D15" s="305">
        <v>696</v>
      </c>
      <c r="E15" s="305">
        <v>696</v>
      </c>
      <c r="F15" s="305">
        <v>696</v>
      </c>
      <c r="G15" s="305">
        <v>696</v>
      </c>
      <c r="H15" s="305">
        <v>696</v>
      </c>
      <c r="I15" s="305">
        <v>698</v>
      </c>
      <c r="J15" s="305">
        <v>698</v>
      </c>
      <c r="K15" s="305">
        <v>698</v>
      </c>
      <c r="L15" s="305">
        <v>698</v>
      </c>
      <c r="M15" s="305">
        <v>698</v>
      </c>
      <c r="N15" s="305">
        <v>698</v>
      </c>
      <c r="O15" s="305">
        <v>738</v>
      </c>
      <c r="P15" s="201">
        <v>737</v>
      </c>
      <c r="Q15" s="201">
        <v>620</v>
      </c>
      <c r="R15" s="201">
        <v>617</v>
      </c>
      <c r="S15" s="201">
        <v>742</v>
      </c>
      <c r="T15" s="201">
        <v>733</v>
      </c>
      <c r="U15" s="201">
        <v>727</v>
      </c>
      <c r="V15" s="201">
        <v>724</v>
      </c>
      <c r="W15" s="201">
        <v>725</v>
      </c>
      <c r="X15" s="201">
        <v>724</v>
      </c>
      <c r="Y15" s="201">
        <v>729</v>
      </c>
      <c r="Z15" s="201">
        <v>728</v>
      </c>
      <c r="AA15" s="201">
        <v>731</v>
      </c>
      <c r="AB15" s="305">
        <v>732</v>
      </c>
      <c r="AC15" s="305">
        <v>738</v>
      </c>
      <c r="AD15" s="305">
        <v>734</v>
      </c>
      <c r="AE15" s="305">
        <v>734</v>
      </c>
      <c r="AF15" s="305">
        <v>719</v>
      </c>
      <c r="AG15" s="305">
        <v>719</v>
      </c>
      <c r="AH15" s="305">
        <v>721</v>
      </c>
      <c r="AI15" s="305">
        <v>724</v>
      </c>
      <c r="AJ15" s="305">
        <v>724</v>
      </c>
      <c r="AK15" s="305">
        <v>728</v>
      </c>
      <c r="AL15" s="305">
        <v>728</v>
      </c>
      <c r="AM15" s="305">
        <v>728</v>
      </c>
      <c r="AN15" s="201">
        <v>728</v>
      </c>
      <c r="AO15" s="201">
        <v>730</v>
      </c>
      <c r="AP15" s="201">
        <v>727</v>
      </c>
      <c r="AQ15" s="201">
        <v>726</v>
      </c>
      <c r="AR15" s="201">
        <v>725</v>
      </c>
      <c r="AS15" s="201">
        <v>724</v>
      </c>
      <c r="AT15" s="201">
        <v>723</v>
      </c>
      <c r="AU15" s="201">
        <v>723</v>
      </c>
      <c r="AV15" s="201">
        <v>722</v>
      </c>
      <c r="AW15" s="201">
        <v>722</v>
      </c>
      <c r="AX15" s="201">
        <v>720</v>
      </c>
      <c r="AY15" s="201">
        <v>719</v>
      </c>
      <c r="AZ15" s="305">
        <v>718</v>
      </c>
      <c r="BA15" s="305">
        <v>714</v>
      </c>
      <c r="BB15" s="305">
        <v>712</v>
      </c>
      <c r="BC15" s="305">
        <v>711</v>
      </c>
      <c r="BD15" s="305">
        <v>708</v>
      </c>
      <c r="BE15" s="305">
        <v>707</v>
      </c>
      <c r="BF15" s="305">
        <v>690</v>
      </c>
      <c r="BG15" s="305">
        <v>675</v>
      </c>
      <c r="BH15" s="305">
        <v>674</v>
      </c>
      <c r="BI15" s="305">
        <v>672</v>
      </c>
      <c r="BJ15" s="305">
        <v>673</v>
      </c>
      <c r="BK15" s="305">
        <v>672</v>
      </c>
      <c r="BL15" s="201">
        <v>670</v>
      </c>
      <c r="BM15" s="201">
        <v>669</v>
      </c>
      <c r="BN15" s="201">
        <v>674</v>
      </c>
      <c r="BO15" s="201">
        <v>675</v>
      </c>
      <c r="BP15" s="201">
        <v>675</v>
      </c>
      <c r="BQ15" s="201">
        <v>683</v>
      </c>
      <c r="BR15" s="201">
        <v>673</v>
      </c>
      <c r="BS15" s="201">
        <v>676</v>
      </c>
      <c r="BT15" s="201">
        <v>675</v>
      </c>
      <c r="BU15" s="201">
        <v>672</v>
      </c>
      <c r="BV15" s="201">
        <v>670</v>
      </c>
      <c r="BW15" s="201">
        <v>673</v>
      </c>
      <c r="BX15" s="305">
        <v>674</v>
      </c>
      <c r="BY15" s="305">
        <v>665</v>
      </c>
      <c r="BZ15" s="305">
        <v>749</v>
      </c>
      <c r="CA15" s="305">
        <v>700</v>
      </c>
      <c r="CB15" s="305">
        <v>714</v>
      </c>
      <c r="CC15" s="305">
        <v>715</v>
      </c>
      <c r="CD15" s="305">
        <v>716</v>
      </c>
      <c r="CE15" s="305">
        <v>713</v>
      </c>
      <c r="CF15" s="305">
        <v>706</v>
      </c>
      <c r="CG15" s="305">
        <v>712</v>
      </c>
      <c r="CH15" s="305">
        <v>710</v>
      </c>
      <c r="CI15" s="305">
        <v>707</v>
      </c>
      <c r="CJ15" s="201">
        <v>713</v>
      </c>
      <c r="CK15" s="201">
        <v>716</v>
      </c>
      <c r="CL15" s="201">
        <v>719</v>
      </c>
      <c r="CM15" s="201">
        <v>721</v>
      </c>
      <c r="CN15" s="201">
        <v>721</v>
      </c>
      <c r="CO15" s="201">
        <v>727</v>
      </c>
      <c r="CP15" s="201">
        <v>728</v>
      </c>
      <c r="CQ15" s="201">
        <v>729</v>
      </c>
      <c r="CR15" s="201">
        <v>729</v>
      </c>
      <c r="CS15" s="201">
        <v>726</v>
      </c>
      <c r="CT15" s="201">
        <v>730</v>
      </c>
      <c r="CU15" s="201">
        <v>725</v>
      </c>
      <c r="CV15" s="305">
        <v>726</v>
      </c>
      <c r="CW15" s="305">
        <v>717</v>
      </c>
      <c r="CX15" s="305">
        <v>722</v>
      </c>
      <c r="CY15" s="305">
        <v>728</v>
      </c>
      <c r="CZ15" s="305">
        <v>728</v>
      </c>
      <c r="DA15" s="305">
        <v>729</v>
      </c>
      <c r="DB15" s="305">
        <v>730</v>
      </c>
      <c r="DC15" s="305">
        <v>737</v>
      </c>
      <c r="DD15" s="305">
        <v>729</v>
      </c>
      <c r="DE15" s="305">
        <v>729</v>
      </c>
      <c r="DF15" s="305">
        <v>725</v>
      </c>
      <c r="DG15" s="305">
        <v>723</v>
      </c>
      <c r="DH15" s="201">
        <v>724</v>
      </c>
      <c r="DI15" s="201">
        <v>706</v>
      </c>
      <c r="DJ15" s="201">
        <v>690</v>
      </c>
      <c r="DK15" s="201">
        <v>696</v>
      </c>
      <c r="DL15" s="201">
        <v>702</v>
      </c>
      <c r="DM15" s="201">
        <v>706</v>
      </c>
      <c r="DN15" s="201">
        <v>708</v>
      </c>
      <c r="DO15" s="201">
        <v>710</v>
      </c>
      <c r="DP15" s="201">
        <v>714</v>
      </c>
      <c r="DQ15" s="201">
        <v>714</v>
      </c>
      <c r="DR15" s="201">
        <v>710</v>
      </c>
      <c r="DS15" s="201">
        <v>710</v>
      </c>
      <c r="DT15" s="201">
        <v>704</v>
      </c>
      <c r="DU15" s="201">
        <v>706</v>
      </c>
      <c r="DV15" s="201">
        <v>707</v>
      </c>
      <c r="DW15" s="201">
        <v>709</v>
      </c>
      <c r="DX15" s="311">
        <v>712</v>
      </c>
      <c r="DY15" s="201">
        <v>715</v>
      </c>
      <c r="DZ15" s="315">
        <v>3</v>
      </c>
      <c r="EA15" s="316">
        <v>100.421348314607</v>
      </c>
      <c r="EB15" s="315">
        <v>5</v>
      </c>
      <c r="EC15" s="316">
        <v>100.704225352113</v>
      </c>
      <c r="EG15" s="319" t="s">
        <v>679</v>
      </c>
      <c r="EH15" s="320">
        <v>105957</v>
      </c>
      <c r="EI15" s="321">
        <v>106071</v>
      </c>
      <c r="EJ15" s="321">
        <v>104813</v>
      </c>
      <c r="EK15" s="164">
        <v>103951</v>
      </c>
      <c r="EL15" s="164">
        <v>103451</v>
      </c>
      <c r="EM15" s="322">
        <v>107471</v>
      </c>
      <c r="EN15" s="164">
        <v>106065</v>
      </c>
      <c r="EO15" s="164">
        <v>106096</v>
      </c>
      <c r="EP15" s="164">
        <v>106779</v>
      </c>
      <c r="EQ15" s="326"/>
    </row>
    <row r="16" spans="1:147" ht="15" outlineLevel="2">
      <c r="A16" s="302">
        <v>495</v>
      </c>
      <c r="B16" s="303" t="s">
        <v>532</v>
      </c>
      <c r="C16" s="304" t="s">
        <v>561</v>
      </c>
      <c r="D16" s="305">
        <v>372</v>
      </c>
      <c r="E16" s="305">
        <v>372</v>
      </c>
      <c r="F16" s="305">
        <v>372</v>
      </c>
      <c r="G16" s="305">
        <v>372</v>
      </c>
      <c r="H16" s="305">
        <v>372</v>
      </c>
      <c r="I16" s="305">
        <v>373</v>
      </c>
      <c r="J16" s="305">
        <v>373</v>
      </c>
      <c r="K16" s="305">
        <v>373</v>
      </c>
      <c r="L16" s="305">
        <v>373</v>
      </c>
      <c r="M16" s="305">
        <v>373</v>
      </c>
      <c r="N16" s="305">
        <v>373</v>
      </c>
      <c r="O16" s="305">
        <v>390</v>
      </c>
      <c r="P16" s="201">
        <v>390</v>
      </c>
      <c r="Q16" s="201">
        <v>340</v>
      </c>
      <c r="R16" s="201">
        <v>336</v>
      </c>
      <c r="S16" s="201">
        <v>394</v>
      </c>
      <c r="T16" s="201">
        <v>389</v>
      </c>
      <c r="U16" s="201">
        <v>387</v>
      </c>
      <c r="V16" s="201">
        <v>386</v>
      </c>
      <c r="W16" s="201">
        <v>387</v>
      </c>
      <c r="X16" s="201">
        <v>387</v>
      </c>
      <c r="Y16" s="201">
        <v>391</v>
      </c>
      <c r="Z16" s="201">
        <v>390</v>
      </c>
      <c r="AA16" s="201">
        <v>397</v>
      </c>
      <c r="AB16" s="305">
        <v>397</v>
      </c>
      <c r="AC16" s="305">
        <v>397</v>
      </c>
      <c r="AD16" s="305">
        <v>396</v>
      </c>
      <c r="AE16" s="305">
        <v>395</v>
      </c>
      <c r="AF16" s="305">
        <v>393</v>
      </c>
      <c r="AG16" s="305">
        <v>392</v>
      </c>
      <c r="AH16" s="305">
        <v>393</v>
      </c>
      <c r="AI16" s="305">
        <v>397</v>
      </c>
      <c r="AJ16" s="305">
        <v>398</v>
      </c>
      <c r="AK16" s="305">
        <v>400</v>
      </c>
      <c r="AL16" s="305">
        <v>400</v>
      </c>
      <c r="AM16" s="305">
        <v>400</v>
      </c>
      <c r="AN16" s="201">
        <v>400</v>
      </c>
      <c r="AO16" s="201">
        <v>400</v>
      </c>
      <c r="AP16" s="201">
        <v>400</v>
      </c>
      <c r="AQ16" s="201">
        <v>399</v>
      </c>
      <c r="AR16" s="201">
        <v>397</v>
      </c>
      <c r="AS16" s="201">
        <v>397</v>
      </c>
      <c r="AT16" s="201">
        <v>395</v>
      </c>
      <c r="AU16" s="201">
        <v>395</v>
      </c>
      <c r="AV16" s="201">
        <v>395</v>
      </c>
      <c r="AW16" s="201">
        <v>391</v>
      </c>
      <c r="AX16" s="201">
        <v>391</v>
      </c>
      <c r="AY16" s="201">
        <v>391</v>
      </c>
      <c r="AZ16" s="305">
        <v>390</v>
      </c>
      <c r="BA16" s="305">
        <v>389</v>
      </c>
      <c r="BB16" s="305">
        <v>385</v>
      </c>
      <c r="BC16" s="305">
        <v>385</v>
      </c>
      <c r="BD16" s="305">
        <v>384</v>
      </c>
      <c r="BE16" s="305">
        <v>383</v>
      </c>
      <c r="BF16" s="305">
        <v>376</v>
      </c>
      <c r="BG16" s="305">
        <v>372</v>
      </c>
      <c r="BH16" s="305">
        <v>372</v>
      </c>
      <c r="BI16" s="305">
        <v>372</v>
      </c>
      <c r="BJ16" s="305">
        <v>367</v>
      </c>
      <c r="BK16" s="305">
        <v>366</v>
      </c>
      <c r="BL16" s="201">
        <v>365</v>
      </c>
      <c r="BM16" s="201">
        <v>364</v>
      </c>
      <c r="BN16" s="201">
        <v>364</v>
      </c>
      <c r="BO16" s="201">
        <v>365</v>
      </c>
      <c r="BP16" s="201">
        <v>365</v>
      </c>
      <c r="BQ16" s="201">
        <v>375</v>
      </c>
      <c r="BR16" s="201">
        <v>370</v>
      </c>
      <c r="BS16" s="201">
        <v>373</v>
      </c>
      <c r="BT16" s="201">
        <v>369</v>
      </c>
      <c r="BU16" s="201">
        <v>369</v>
      </c>
      <c r="BV16" s="201">
        <v>368</v>
      </c>
      <c r="BW16" s="201">
        <v>369</v>
      </c>
      <c r="BX16" s="305">
        <v>370</v>
      </c>
      <c r="BY16" s="305">
        <v>367</v>
      </c>
      <c r="BZ16" s="305">
        <v>399</v>
      </c>
      <c r="CA16" s="305">
        <v>378</v>
      </c>
      <c r="CB16" s="305">
        <v>386</v>
      </c>
      <c r="CC16" s="305">
        <v>387</v>
      </c>
      <c r="CD16" s="305">
        <v>384</v>
      </c>
      <c r="CE16" s="305">
        <v>383</v>
      </c>
      <c r="CF16" s="305">
        <v>382</v>
      </c>
      <c r="CG16" s="305">
        <v>383</v>
      </c>
      <c r="CH16" s="305">
        <v>375</v>
      </c>
      <c r="CI16" s="305">
        <v>367</v>
      </c>
      <c r="CJ16" s="201">
        <v>366</v>
      </c>
      <c r="CK16" s="201">
        <v>362</v>
      </c>
      <c r="CL16" s="201">
        <v>364</v>
      </c>
      <c r="CM16" s="201">
        <v>372</v>
      </c>
      <c r="CN16" s="201">
        <v>368</v>
      </c>
      <c r="CO16" s="201">
        <v>372</v>
      </c>
      <c r="CP16" s="201">
        <v>367</v>
      </c>
      <c r="CQ16" s="201">
        <v>370</v>
      </c>
      <c r="CR16" s="201">
        <v>371</v>
      </c>
      <c r="CS16" s="201">
        <v>369</v>
      </c>
      <c r="CT16" s="201">
        <v>372</v>
      </c>
      <c r="CU16" s="201">
        <v>371</v>
      </c>
      <c r="CV16" s="305">
        <v>367</v>
      </c>
      <c r="CW16" s="305">
        <v>362</v>
      </c>
      <c r="CX16" s="305">
        <v>362</v>
      </c>
      <c r="CY16" s="305">
        <v>363</v>
      </c>
      <c r="CZ16" s="305">
        <v>365</v>
      </c>
      <c r="DA16" s="305">
        <v>364</v>
      </c>
      <c r="DB16" s="305">
        <v>363</v>
      </c>
      <c r="DC16" s="305">
        <v>362</v>
      </c>
      <c r="DD16" s="305">
        <v>365</v>
      </c>
      <c r="DE16" s="305">
        <v>364</v>
      </c>
      <c r="DF16" s="305">
        <v>363</v>
      </c>
      <c r="DG16" s="305">
        <v>364</v>
      </c>
      <c r="DH16" s="201">
        <v>365</v>
      </c>
      <c r="DI16" s="201">
        <v>360</v>
      </c>
      <c r="DJ16" s="201">
        <v>360</v>
      </c>
      <c r="DK16" s="201">
        <v>363</v>
      </c>
      <c r="DL16" s="201">
        <v>365</v>
      </c>
      <c r="DM16" s="201">
        <v>367</v>
      </c>
      <c r="DN16" s="201">
        <v>370</v>
      </c>
      <c r="DO16" s="201">
        <v>372</v>
      </c>
      <c r="DP16" s="201">
        <v>376</v>
      </c>
      <c r="DQ16" s="201">
        <v>385</v>
      </c>
      <c r="DR16" s="201">
        <v>387</v>
      </c>
      <c r="DS16" s="201">
        <v>387</v>
      </c>
      <c r="DT16" s="201">
        <v>385</v>
      </c>
      <c r="DU16" s="201">
        <v>386</v>
      </c>
      <c r="DV16" s="201">
        <v>387</v>
      </c>
      <c r="DW16" s="201">
        <v>389</v>
      </c>
      <c r="DX16" s="311">
        <v>390</v>
      </c>
      <c r="DY16" s="201">
        <v>388</v>
      </c>
      <c r="DZ16" s="315">
        <v>-2</v>
      </c>
      <c r="EA16" s="316">
        <v>99.487179487179503</v>
      </c>
      <c r="EB16" s="315">
        <v>1</v>
      </c>
      <c r="EC16" s="316">
        <v>100.258397932817</v>
      </c>
      <c r="EG16" s="319" t="s">
        <v>680</v>
      </c>
      <c r="EH16" s="320">
        <v>105795</v>
      </c>
      <c r="EI16" s="321">
        <v>105884</v>
      </c>
      <c r="EJ16" s="321">
        <v>104514</v>
      </c>
      <c r="EK16" s="164">
        <v>103939</v>
      </c>
      <c r="EL16" s="164">
        <v>103298</v>
      </c>
      <c r="EM16" s="322">
        <v>106892</v>
      </c>
      <c r="EN16" s="164">
        <v>106465</v>
      </c>
      <c r="EO16" s="164">
        <v>105937</v>
      </c>
      <c r="EP16" s="164">
        <v>106829</v>
      </c>
      <c r="EQ16" s="326"/>
    </row>
    <row r="17" spans="1:154" ht="15" outlineLevel="2">
      <c r="A17" s="302">
        <v>790</v>
      </c>
      <c r="B17" s="303" t="s">
        <v>532</v>
      </c>
      <c r="C17" s="304" t="s">
        <v>562</v>
      </c>
      <c r="D17" s="305">
        <v>388</v>
      </c>
      <c r="E17" s="305">
        <v>388</v>
      </c>
      <c r="F17" s="305">
        <v>388</v>
      </c>
      <c r="G17" s="305">
        <v>388</v>
      </c>
      <c r="H17" s="305">
        <v>388</v>
      </c>
      <c r="I17" s="305">
        <v>393</v>
      </c>
      <c r="J17" s="305">
        <v>393</v>
      </c>
      <c r="K17" s="305">
        <v>393</v>
      </c>
      <c r="L17" s="305">
        <v>393</v>
      </c>
      <c r="M17" s="305">
        <v>393</v>
      </c>
      <c r="N17" s="305">
        <v>391</v>
      </c>
      <c r="O17" s="305">
        <v>418</v>
      </c>
      <c r="P17" s="201">
        <v>416</v>
      </c>
      <c r="Q17" s="201">
        <v>359</v>
      </c>
      <c r="R17" s="201">
        <v>354</v>
      </c>
      <c r="S17" s="201">
        <v>422</v>
      </c>
      <c r="T17" s="201">
        <v>414</v>
      </c>
      <c r="U17" s="201">
        <v>424</v>
      </c>
      <c r="V17" s="201">
        <v>418</v>
      </c>
      <c r="W17" s="201">
        <v>419</v>
      </c>
      <c r="X17" s="201">
        <v>419</v>
      </c>
      <c r="Y17" s="201">
        <v>424</v>
      </c>
      <c r="Z17" s="201">
        <v>423</v>
      </c>
      <c r="AA17" s="201">
        <v>423</v>
      </c>
      <c r="AB17" s="305">
        <v>422</v>
      </c>
      <c r="AC17" s="305">
        <v>422</v>
      </c>
      <c r="AD17" s="305">
        <v>422</v>
      </c>
      <c r="AE17" s="305">
        <v>422</v>
      </c>
      <c r="AF17" s="305">
        <v>423</v>
      </c>
      <c r="AG17" s="305">
        <v>418</v>
      </c>
      <c r="AH17" s="305">
        <v>418</v>
      </c>
      <c r="AI17" s="305">
        <v>418</v>
      </c>
      <c r="AJ17" s="305">
        <v>418</v>
      </c>
      <c r="AK17" s="305">
        <v>418</v>
      </c>
      <c r="AL17" s="305">
        <v>418</v>
      </c>
      <c r="AM17" s="305">
        <v>418</v>
      </c>
      <c r="AN17" s="201">
        <v>417</v>
      </c>
      <c r="AO17" s="201">
        <v>418</v>
      </c>
      <c r="AP17" s="201">
        <v>418</v>
      </c>
      <c r="AQ17" s="201">
        <v>418</v>
      </c>
      <c r="AR17" s="201">
        <v>418</v>
      </c>
      <c r="AS17" s="201">
        <v>417</v>
      </c>
      <c r="AT17" s="201">
        <v>417</v>
      </c>
      <c r="AU17" s="201">
        <v>416</v>
      </c>
      <c r="AV17" s="201">
        <v>414</v>
      </c>
      <c r="AW17" s="201">
        <v>414</v>
      </c>
      <c r="AX17" s="201">
        <v>413</v>
      </c>
      <c r="AY17" s="201">
        <v>412</v>
      </c>
      <c r="AZ17" s="305">
        <v>412</v>
      </c>
      <c r="BA17" s="305">
        <v>412</v>
      </c>
      <c r="BB17" s="305">
        <v>411</v>
      </c>
      <c r="BC17" s="305">
        <v>411</v>
      </c>
      <c r="BD17" s="305">
        <v>411</v>
      </c>
      <c r="BE17" s="305">
        <v>411</v>
      </c>
      <c r="BF17" s="305">
        <v>397</v>
      </c>
      <c r="BG17" s="305">
        <v>389</v>
      </c>
      <c r="BH17" s="305">
        <v>388</v>
      </c>
      <c r="BI17" s="305">
        <v>387</v>
      </c>
      <c r="BJ17" s="305">
        <v>390</v>
      </c>
      <c r="BK17" s="305">
        <v>389</v>
      </c>
      <c r="BL17" s="201">
        <v>384</v>
      </c>
      <c r="BM17" s="201">
        <v>384</v>
      </c>
      <c r="BN17" s="201">
        <v>394</v>
      </c>
      <c r="BO17" s="201">
        <v>396</v>
      </c>
      <c r="BP17" s="201">
        <v>396</v>
      </c>
      <c r="BQ17" s="201">
        <v>403</v>
      </c>
      <c r="BR17" s="201">
        <v>396</v>
      </c>
      <c r="BS17" s="201">
        <v>399</v>
      </c>
      <c r="BT17" s="201">
        <v>397</v>
      </c>
      <c r="BU17" s="201">
        <v>397</v>
      </c>
      <c r="BV17" s="201">
        <v>398</v>
      </c>
      <c r="BW17" s="201">
        <v>400</v>
      </c>
      <c r="BX17" s="305">
        <v>407</v>
      </c>
      <c r="BY17" s="305">
        <v>401</v>
      </c>
      <c r="BZ17" s="305">
        <v>449</v>
      </c>
      <c r="CA17" s="305">
        <v>412</v>
      </c>
      <c r="CB17" s="305">
        <v>435</v>
      </c>
      <c r="CC17" s="305">
        <v>437</v>
      </c>
      <c r="CD17" s="305">
        <v>436</v>
      </c>
      <c r="CE17" s="305">
        <v>437</v>
      </c>
      <c r="CF17" s="305">
        <v>437</v>
      </c>
      <c r="CG17" s="305">
        <v>440</v>
      </c>
      <c r="CH17" s="305">
        <v>438</v>
      </c>
      <c r="CI17" s="305">
        <v>442</v>
      </c>
      <c r="CJ17" s="201">
        <v>443</v>
      </c>
      <c r="CK17" s="201">
        <v>441</v>
      </c>
      <c r="CL17" s="201">
        <v>440</v>
      </c>
      <c r="CM17" s="201">
        <v>442</v>
      </c>
      <c r="CN17" s="201">
        <v>442</v>
      </c>
      <c r="CO17" s="201">
        <v>442</v>
      </c>
      <c r="CP17" s="201">
        <v>434</v>
      </c>
      <c r="CQ17" s="201">
        <v>435</v>
      </c>
      <c r="CR17" s="201">
        <v>434</v>
      </c>
      <c r="CS17" s="201">
        <v>433</v>
      </c>
      <c r="CT17" s="201">
        <v>432</v>
      </c>
      <c r="CU17" s="201">
        <v>433</v>
      </c>
      <c r="CV17" s="305">
        <v>430</v>
      </c>
      <c r="CW17" s="305">
        <v>426</v>
      </c>
      <c r="CX17" s="305">
        <v>431</v>
      </c>
      <c r="CY17" s="305">
        <v>434</v>
      </c>
      <c r="CZ17" s="305">
        <v>433</v>
      </c>
      <c r="DA17" s="305">
        <v>434</v>
      </c>
      <c r="DB17" s="305">
        <v>432</v>
      </c>
      <c r="DC17" s="305">
        <v>431</v>
      </c>
      <c r="DD17" s="305">
        <v>430</v>
      </c>
      <c r="DE17" s="305">
        <v>429</v>
      </c>
      <c r="DF17" s="305">
        <v>430</v>
      </c>
      <c r="DG17" s="305">
        <v>428</v>
      </c>
      <c r="DH17" s="201">
        <v>426</v>
      </c>
      <c r="DI17" s="201">
        <v>421</v>
      </c>
      <c r="DJ17" s="201">
        <v>418</v>
      </c>
      <c r="DK17" s="201">
        <v>426</v>
      </c>
      <c r="DL17" s="201">
        <v>433</v>
      </c>
      <c r="DM17" s="201">
        <v>435</v>
      </c>
      <c r="DN17" s="201">
        <v>436</v>
      </c>
      <c r="DO17" s="201">
        <v>434</v>
      </c>
      <c r="DP17" s="201">
        <v>435</v>
      </c>
      <c r="DQ17" s="201">
        <v>436</v>
      </c>
      <c r="DR17" s="201">
        <v>441</v>
      </c>
      <c r="DS17" s="201">
        <v>441</v>
      </c>
      <c r="DT17" s="201">
        <v>439</v>
      </c>
      <c r="DU17" s="201">
        <v>441</v>
      </c>
      <c r="DV17" s="201">
        <v>442</v>
      </c>
      <c r="DW17" s="201">
        <v>441</v>
      </c>
      <c r="DX17" s="311">
        <v>445</v>
      </c>
      <c r="DY17" s="201">
        <v>447</v>
      </c>
      <c r="DZ17" s="315">
        <v>2</v>
      </c>
      <c r="EA17" s="316">
        <v>100.44943820224699</v>
      </c>
      <c r="EB17" s="315">
        <v>6</v>
      </c>
      <c r="EC17" s="316">
        <v>101.36054421768701</v>
      </c>
      <c r="EG17" s="319" t="s">
        <v>681</v>
      </c>
      <c r="EH17" s="320">
        <v>106002</v>
      </c>
      <c r="EI17" s="321">
        <v>105786</v>
      </c>
      <c r="EJ17" s="321">
        <v>104367</v>
      </c>
      <c r="EK17" s="164">
        <v>103803</v>
      </c>
      <c r="EL17" s="164">
        <v>103313</v>
      </c>
      <c r="EM17" s="322">
        <v>105628</v>
      </c>
      <c r="EN17" s="164">
        <v>106175</v>
      </c>
      <c r="EO17" s="164">
        <v>106065</v>
      </c>
      <c r="EP17" s="164">
        <v>106829</v>
      </c>
      <c r="EQ17" s="326"/>
    </row>
    <row r="18" spans="1:154" ht="15" outlineLevel="2">
      <c r="A18" s="302">
        <v>895</v>
      </c>
      <c r="B18" s="303" t="s">
        <v>532</v>
      </c>
      <c r="C18" s="304" t="s">
        <v>483</v>
      </c>
      <c r="D18" s="305">
        <v>375</v>
      </c>
      <c r="E18" s="305">
        <v>375</v>
      </c>
      <c r="F18" s="305">
        <v>375</v>
      </c>
      <c r="G18" s="305">
        <v>375</v>
      </c>
      <c r="H18" s="305">
        <v>375</v>
      </c>
      <c r="I18" s="305">
        <v>379</v>
      </c>
      <c r="J18" s="305">
        <v>378</v>
      </c>
      <c r="K18" s="305">
        <v>379</v>
      </c>
      <c r="L18" s="305">
        <v>379</v>
      </c>
      <c r="M18" s="305">
        <v>379</v>
      </c>
      <c r="N18" s="305">
        <v>378</v>
      </c>
      <c r="O18" s="305">
        <v>409</v>
      </c>
      <c r="P18" s="201">
        <v>408</v>
      </c>
      <c r="Q18" s="201">
        <v>349</v>
      </c>
      <c r="R18" s="201">
        <v>346</v>
      </c>
      <c r="S18" s="201">
        <v>418</v>
      </c>
      <c r="T18" s="201">
        <v>414</v>
      </c>
      <c r="U18" s="201">
        <v>412</v>
      </c>
      <c r="V18" s="201">
        <v>404</v>
      </c>
      <c r="W18" s="201">
        <v>403</v>
      </c>
      <c r="X18" s="201">
        <v>403</v>
      </c>
      <c r="Y18" s="201">
        <v>407</v>
      </c>
      <c r="Z18" s="201">
        <v>406</v>
      </c>
      <c r="AA18" s="201">
        <v>407</v>
      </c>
      <c r="AB18" s="305">
        <v>408</v>
      </c>
      <c r="AC18" s="305">
        <v>409</v>
      </c>
      <c r="AD18" s="305">
        <v>411</v>
      </c>
      <c r="AE18" s="305">
        <v>411</v>
      </c>
      <c r="AF18" s="305">
        <v>414</v>
      </c>
      <c r="AG18" s="305">
        <v>413</v>
      </c>
      <c r="AH18" s="305">
        <v>415</v>
      </c>
      <c r="AI18" s="305">
        <v>415</v>
      </c>
      <c r="AJ18" s="305">
        <v>417</v>
      </c>
      <c r="AK18" s="305">
        <v>417</v>
      </c>
      <c r="AL18" s="305">
        <v>416</v>
      </c>
      <c r="AM18" s="305">
        <v>415</v>
      </c>
      <c r="AN18" s="201">
        <v>414</v>
      </c>
      <c r="AO18" s="201">
        <v>417</v>
      </c>
      <c r="AP18" s="201">
        <v>417</v>
      </c>
      <c r="AQ18" s="201">
        <v>417</v>
      </c>
      <c r="AR18" s="201">
        <v>415</v>
      </c>
      <c r="AS18" s="201">
        <v>415</v>
      </c>
      <c r="AT18" s="201">
        <v>415</v>
      </c>
      <c r="AU18" s="201">
        <v>415</v>
      </c>
      <c r="AV18" s="201">
        <v>415</v>
      </c>
      <c r="AW18" s="201">
        <v>414</v>
      </c>
      <c r="AX18" s="201">
        <v>414</v>
      </c>
      <c r="AY18" s="201">
        <v>414</v>
      </c>
      <c r="AZ18" s="305">
        <v>413</v>
      </c>
      <c r="BA18" s="305">
        <v>412</v>
      </c>
      <c r="BB18" s="305">
        <v>410</v>
      </c>
      <c r="BC18" s="305">
        <v>410</v>
      </c>
      <c r="BD18" s="305">
        <v>409</v>
      </c>
      <c r="BE18" s="305">
        <v>408</v>
      </c>
      <c r="BF18" s="305">
        <v>403</v>
      </c>
      <c r="BG18" s="305">
        <v>398</v>
      </c>
      <c r="BH18" s="305">
        <v>398</v>
      </c>
      <c r="BI18" s="305">
        <v>396</v>
      </c>
      <c r="BJ18" s="305">
        <v>400</v>
      </c>
      <c r="BK18" s="305">
        <v>399</v>
      </c>
      <c r="BL18" s="201">
        <v>399</v>
      </c>
      <c r="BM18" s="201">
        <v>398</v>
      </c>
      <c r="BN18" s="201">
        <v>408</v>
      </c>
      <c r="BO18" s="201">
        <v>410</v>
      </c>
      <c r="BP18" s="201">
        <v>410</v>
      </c>
      <c r="BQ18" s="201">
        <v>422</v>
      </c>
      <c r="BR18" s="201">
        <v>420</v>
      </c>
      <c r="BS18" s="201">
        <v>425</v>
      </c>
      <c r="BT18" s="201">
        <v>424</v>
      </c>
      <c r="BU18" s="201">
        <v>424</v>
      </c>
      <c r="BV18" s="201">
        <v>423</v>
      </c>
      <c r="BW18" s="201">
        <v>424</v>
      </c>
      <c r="BX18" s="305">
        <v>423</v>
      </c>
      <c r="BY18" s="305">
        <v>413</v>
      </c>
      <c r="BZ18" s="305">
        <v>451</v>
      </c>
      <c r="CA18" s="305">
        <v>422</v>
      </c>
      <c r="CB18" s="305">
        <v>440</v>
      </c>
      <c r="CC18" s="305">
        <v>430</v>
      </c>
      <c r="CD18" s="305">
        <v>429</v>
      </c>
      <c r="CE18" s="305">
        <v>428</v>
      </c>
      <c r="CF18" s="305">
        <v>425</v>
      </c>
      <c r="CG18" s="305">
        <v>424</v>
      </c>
      <c r="CH18" s="305">
        <v>416</v>
      </c>
      <c r="CI18" s="305">
        <v>423</v>
      </c>
      <c r="CJ18" s="201">
        <v>424</v>
      </c>
      <c r="CK18" s="201">
        <v>422</v>
      </c>
      <c r="CL18" s="201">
        <v>422</v>
      </c>
      <c r="CM18" s="201">
        <v>425</v>
      </c>
      <c r="CN18" s="201">
        <v>425</v>
      </c>
      <c r="CO18" s="201">
        <v>426</v>
      </c>
      <c r="CP18" s="201">
        <v>427</v>
      </c>
      <c r="CQ18" s="201">
        <v>426</v>
      </c>
      <c r="CR18" s="201">
        <v>428</v>
      </c>
      <c r="CS18" s="201">
        <v>428</v>
      </c>
      <c r="CT18" s="201">
        <v>433</v>
      </c>
      <c r="CU18" s="201">
        <v>433</v>
      </c>
      <c r="CV18" s="305">
        <v>432</v>
      </c>
      <c r="CW18" s="305">
        <v>418</v>
      </c>
      <c r="CX18" s="305">
        <v>434</v>
      </c>
      <c r="CY18" s="305">
        <v>438</v>
      </c>
      <c r="CZ18" s="305">
        <v>437</v>
      </c>
      <c r="DA18" s="305">
        <v>438</v>
      </c>
      <c r="DB18" s="305">
        <v>437</v>
      </c>
      <c r="DC18" s="305">
        <v>442</v>
      </c>
      <c r="DD18" s="305">
        <v>444</v>
      </c>
      <c r="DE18" s="305">
        <v>443</v>
      </c>
      <c r="DF18" s="305">
        <v>442</v>
      </c>
      <c r="DG18" s="305">
        <v>439</v>
      </c>
      <c r="DH18" s="201">
        <v>437</v>
      </c>
      <c r="DI18" s="201">
        <v>422</v>
      </c>
      <c r="DJ18" s="201">
        <v>420</v>
      </c>
      <c r="DK18" s="201">
        <v>432</v>
      </c>
      <c r="DL18" s="201">
        <v>439</v>
      </c>
      <c r="DM18" s="201">
        <v>439</v>
      </c>
      <c r="DN18" s="201">
        <v>439</v>
      </c>
      <c r="DO18" s="201">
        <v>440</v>
      </c>
      <c r="DP18" s="201">
        <v>445</v>
      </c>
      <c r="DQ18" s="201">
        <v>444</v>
      </c>
      <c r="DR18" s="201">
        <v>444</v>
      </c>
      <c r="DS18" s="201">
        <v>444</v>
      </c>
      <c r="DT18" s="201">
        <v>442</v>
      </c>
      <c r="DU18" s="201">
        <v>442</v>
      </c>
      <c r="DV18" s="201">
        <v>440</v>
      </c>
      <c r="DW18" s="201">
        <v>436</v>
      </c>
      <c r="DX18" s="311">
        <v>434</v>
      </c>
      <c r="DY18" s="201">
        <v>433</v>
      </c>
      <c r="DZ18" s="315">
        <v>-1</v>
      </c>
      <c r="EA18" s="316">
        <v>99.769585253456199</v>
      </c>
      <c r="EB18" s="315">
        <v>-11</v>
      </c>
      <c r="EC18" s="316">
        <v>97.522522522522493</v>
      </c>
    </row>
    <row r="19" spans="1:154" ht="15" outlineLevel="1">
      <c r="A19" s="298" t="s">
        <v>533</v>
      </c>
      <c r="B19" s="299"/>
      <c r="C19" s="300"/>
      <c r="D19" s="301">
        <v>8708</v>
      </c>
      <c r="E19" s="301">
        <v>8708</v>
      </c>
      <c r="F19" s="301">
        <v>8708</v>
      </c>
      <c r="G19" s="301">
        <v>8708</v>
      </c>
      <c r="H19" s="301">
        <v>8708</v>
      </c>
      <c r="I19" s="301">
        <v>8811</v>
      </c>
      <c r="J19" s="301">
        <v>8808</v>
      </c>
      <c r="K19" s="301">
        <v>8810</v>
      </c>
      <c r="L19" s="301">
        <v>8810</v>
      </c>
      <c r="M19" s="301">
        <v>8810</v>
      </c>
      <c r="N19" s="301">
        <v>8798</v>
      </c>
      <c r="O19" s="301">
        <v>9119</v>
      </c>
      <c r="P19" s="301">
        <v>9103</v>
      </c>
      <c r="Q19" s="301">
        <v>7980</v>
      </c>
      <c r="R19" s="301">
        <v>7860</v>
      </c>
      <c r="S19" s="301">
        <v>9730</v>
      </c>
      <c r="T19" s="301">
        <v>9528</v>
      </c>
      <c r="U19" s="301">
        <v>9736</v>
      </c>
      <c r="V19" s="301">
        <v>9618</v>
      </c>
      <c r="W19" s="301">
        <v>9601</v>
      </c>
      <c r="X19" s="301">
        <v>9587</v>
      </c>
      <c r="Y19" s="301">
        <v>9650</v>
      </c>
      <c r="Z19" s="301">
        <v>9626</v>
      </c>
      <c r="AA19" s="301">
        <v>9648</v>
      </c>
      <c r="AB19" s="301">
        <v>9653</v>
      </c>
      <c r="AC19" s="301">
        <v>9653</v>
      </c>
      <c r="AD19" s="301">
        <v>9692</v>
      </c>
      <c r="AE19" s="301">
        <v>9692</v>
      </c>
      <c r="AF19" s="301">
        <v>9591</v>
      </c>
      <c r="AG19" s="301">
        <v>9542</v>
      </c>
      <c r="AH19" s="301">
        <v>9567</v>
      </c>
      <c r="AI19" s="301">
        <v>9579</v>
      </c>
      <c r="AJ19" s="301">
        <v>9575</v>
      </c>
      <c r="AK19" s="301">
        <v>9594</v>
      </c>
      <c r="AL19" s="301">
        <v>9577</v>
      </c>
      <c r="AM19" s="301">
        <v>9572</v>
      </c>
      <c r="AN19" s="301">
        <v>9567</v>
      </c>
      <c r="AO19" s="301">
        <v>9582</v>
      </c>
      <c r="AP19" s="301">
        <v>9578</v>
      </c>
      <c r="AQ19" s="301">
        <v>9559</v>
      </c>
      <c r="AR19" s="301">
        <v>9550</v>
      </c>
      <c r="AS19" s="301">
        <v>9535</v>
      </c>
      <c r="AT19" s="301">
        <v>9519</v>
      </c>
      <c r="AU19" s="301">
        <v>9500</v>
      </c>
      <c r="AV19" s="301">
        <v>9484</v>
      </c>
      <c r="AW19" s="301">
        <v>9474</v>
      </c>
      <c r="AX19" s="301">
        <v>9453</v>
      </c>
      <c r="AY19" s="301">
        <v>9443</v>
      </c>
      <c r="AZ19" s="301">
        <v>9431</v>
      </c>
      <c r="BA19" s="301">
        <v>9399</v>
      </c>
      <c r="BB19" s="301">
        <v>9357</v>
      </c>
      <c r="BC19" s="301">
        <v>9342</v>
      </c>
      <c r="BD19" s="301">
        <v>9317</v>
      </c>
      <c r="BE19" s="301">
        <v>9305</v>
      </c>
      <c r="BF19" s="301">
        <v>9147</v>
      </c>
      <c r="BG19" s="301">
        <v>9094</v>
      </c>
      <c r="BH19" s="301">
        <v>9087</v>
      </c>
      <c r="BI19" s="301">
        <v>9081</v>
      </c>
      <c r="BJ19" s="301">
        <v>9119</v>
      </c>
      <c r="BK19" s="301">
        <v>9108</v>
      </c>
      <c r="BL19" s="301">
        <v>9027</v>
      </c>
      <c r="BM19" s="301">
        <v>9018</v>
      </c>
      <c r="BN19" s="301">
        <v>9278</v>
      </c>
      <c r="BO19" s="301">
        <v>9296</v>
      </c>
      <c r="BP19" s="301">
        <v>9296</v>
      </c>
      <c r="BQ19" s="301">
        <v>9367</v>
      </c>
      <c r="BR19" s="301">
        <v>9234</v>
      </c>
      <c r="BS19" s="301">
        <v>9240</v>
      </c>
      <c r="BT19" s="301">
        <v>9207</v>
      </c>
      <c r="BU19" s="301">
        <v>9180</v>
      </c>
      <c r="BV19" s="301">
        <v>9149</v>
      </c>
      <c r="BW19" s="301">
        <v>9158</v>
      </c>
      <c r="BX19" s="301">
        <v>9213</v>
      </c>
      <c r="BY19" s="301">
        <v>9119</v>
      </c>
      <c r="BZ19" s="301">
        <v>9997</v>
      </c>
      <c r="CA19" s="301">
        <v>9824</v>
      </c>
      <c r="CB19" s="301">
        <v>9925</v>
      </c>
      <c r="CC19" s="301">
        <v>9847</v>
      </c>
      <c r="CD19" s="301">
        <v>9795</v>
      </c>
      <c r="CE19" s="301">
        <v>9753</v>
      </c>
      <c r="CF19" s="301">
        <v>9724</v>
      </c>
      <c r="CG19" s="301">
        <v>9787</v>
      </c>
      <c r="CH19" s="301">
        <v>9732</v>
      </c>
      <c r="CI19" s="301">
        <v>9598</v>
      </c>
      <c r="CJ19" s="301">
        <v>9601</v>
      </c>
      <c r="CK19" s="301">
        <v>9578</v>
      </c>
      <c r="CL19" s="301">
        <v>9592</v>
      </c>
      <c r="CM19" s="301">
        <v>9711</v>
      </c>
      <c r="CN19" s="301">
        <v>9704</v>
      </c>
      <c r="CO19" s="301">
        <v>9740</v>
      </c>
      <c r="CP19" s="301">
        <v>9680</v>
      </c>
      <c r="CQ19" s="301">
        <v>9789</v>
      </c>
      <c r="CR19" s="301">
        <v>9798</v>
      </c>
      <c r="CS19" s="301">
        <v>9768</v>
      </c>
      <c r="CT19" s="301">
        <v>9791</v>
      </c>
      <c r="CU19" s="301">
        <v>9740</v>
      </c>
      <c r="CV19" s="301">
        <v>9689</v>
      </c>
      <c r="CW19" s="301">
        <v>9690</v>
      </c>
      <c r="CX19" s="301">
        <v>9683</v>
      </c>
      <c r="CY19" s="301">
        <v>9757</v>
      </c>
      <c r="CZ19" s="301">
        <v>9769</v>
      </c>
      <c r="DA19" s="301">
        <v>9788</v>
      </c>
      <c r="DB19" s="301">
        <v>9752</v>
      </c>
      <c r="DC19" s="301">
        <v>9776</v>
      </c>
      <c r="DD19" s="301">
        <v>9772</v>
      </c>
      <c r="DE19" s="301">
        <v>9772</v>
      </c>
      <c r="DF19" s="301">
        <v>9753</v>
      </c>
      <c r="DG19" s="301">
        <v>9705</v>
      </c>
      <c r="DH19" s="301">
        <v>9637</v>
      </c>
      <c r="DI19" s="301">
        <v>9593</v>
      </c>
      <c r="DJ19" s="301">
        <v>9308</v>
      </c>
      <c r="DK19" s="301">
        <v>9447</v>
      </c>
      <c r="DL19" s="301">
        <v>9570</v>
      </c>
      <c r="DM19" s="301">
        <v>9674</v>
      </c>
      <c r="DN19" s="301">
        <v>9662</v>
      </c>
      <c r="DO19" s="301">
        <v>9589</v>
      </c>
      <c r="DP19" s="301">
        <v>9629</v>
      </c>
      <c r="DQ19" s="301">
        <v>9669</v>
      </c>
      <c r="DR19" s="301">
        <v>9690</v>
      </c>
      <c r="DS19" s="301">
        <v>9690</v>
      </c>
      <c r="DT19" s="301">
        <v>9684</v>
      </c>
      <c r="DU19" s="301">
        <v>9690</v>
      </c>
      <c r="DV19" s="301">
        <v>9716</v>
      </c>
      <c r="DW19" s="301">
        <v>9701</v>
      </c>
      <c r="DX19" s="310">
        <v>9775</v>
      </c>
      <c r="DY19" s="301">
        <v>9802</v>
      </c>
      <c r="DZ19" s="315">
        <v>27</v>
      </c>
      <c r="EA19" s="316">
        <v>100.27621483375999</v>
      </c>
      <c r="EB19" s="315">
        <v>112</v>
      </c>
      <c r="EC19" s="316">
        <v>101.155830753354</v>
      </c>
      <c r="EF19" s="318"/>
    </row>
    <row r="20" spans="1:154" ht="15" outlineLevel="2">
      <c r="A20" s="302">
        <v>45</v>
      </c>
      <c r="B20" s="303" t="s">
        <v>533</v>
      </c>
      <c r="C20" s="304" t="s">
        <v>563</v>
      </c>
      <c r="D20" s="305">
        <v>1745</v>
      </c>
      <c r="E20" s="305">
        <v>1745</v>
      </c>
      <c r="F20" s="305">
        <v>1745</v>
      </c>
      <c r="G20" s="305">
        <v>1745</v>
      </c>
      <c r="H20" s="305">
        <v>1745</v>
      </c>
      <c r="I20" s="305">
        <v>1762</v>
      </c>
      <c r="J20" s="305">
        <v>1762</v>
      </c>
      <c r="K20" s="305">
        <v>1762</v>
      </c>
      <c r="L20" s="305">
        <v>1762</v>
      </c>
      <c r="M20" s="305">
        <v>1762</v>
      </c>
      <c r="N20" s="305">
        <v>1756</v>
      </c>
      <c r="O20" s="305">
        <v>1827</v>
      </c>
      <c r="P20" s="201">
        <v>1825</v>
      </c>
      <c r="Q20" s="201">
        <v>1630</v>
      </c>
      <c r="R20" s="201">
        <v>1600</v>
      </c>
      <c r="S20" s="201">
        <v>2109</v>
      </c>
      <c r="T20" s="201">
        <v>2064</v>
      </c>
      <c r="U20" s="201">
        <v>2131</v>
      </c>
      <c r="V20" s="201">
        <v>2103</v>
      </c>
      <c r="W20" s="201">
        <v>2092</v>
      </c>
      <c r="X20" s="201">
        <v>2087</v>
      </c>
      <c r="Y20" s="201">
        <v>2093</v>
      </c>
      <c r="Z20" s="201">
        <v>2086</v>
      </c>
      <c r="AA20" s="201">
        <v>2086</v>
      </c>
      <c r="AB20" s="305">
        <v>2083</v>
      </c>
      <c r="AC20" s="305">
        <v>2080</v>
      </c>
      <c r="AD20" s="305">
        <v>2089</v>
      </c>
      <c r="AE20" s="305">
        <v>2089</v>
      </c>
      <c r="AF20" s="305">
        <v>2063</v>
      </c>
      <c r="AG20" s="305">
        <v>2049</v>
      </c>
      <c r="AH20" s="305">
        <v>2048</v>
      </c>
      <c r="AI20" s="305">
        <v>2042</v>
      </c>
      <c r="AJ20" s="305">
        <v>2045</v>
      </c>
      <c r="AK20" s="305">
        <v>2045</v>
      </c>
      <c r="AL20" s="305">
        <v>2042</v>
      </c>
      <c r="AM20" s="305">
        <v>2042</v>
      </c>
      <c r="AN20" s="201">
        <v>2041</v>
      </c>
      <c r="AO20" s="201">
        <v>2043</v>
      </c>
      <c r="AP20" s="201">
        <v>2041</v>
      </c>
      <c r="AQ20" s="201">
        <v>2035</v>
      </c>
      <c r="AR20" s="201">
        <v>2033</v>
      </c>
      <c r="AS20" s="201">
        <v>2030</v>
      </c>
      <c r="AT20" s="201">
        <v>2028</v>
      </c>
      <c r="AU20" s="201">
        <v>2025</v>
      </c>
      <c r="AV20" s="201">
        <v>2021</v>
      </c>
      <c r="AW20" s="201">
        <v>2017</v>
      </c>
      <c r="AX20" s="201">
        <v>2013</v>
      </c>
      <c r="AY20" s="201">
        <v>2012</v>
      </c>
      <c r="AZ20" s="305">
        <v>2010</v>
      </c>
      <c r="BA20" s="305">
        <v>2003</v>
      </c>
      <c r="BB20" s="305">
        <v>1996</v>
      </c>
      <c r="BC20" s="305">
        <v>1993</v>
      </c>
      <c r="BD20" s="305">
        <v>1986</v>
      </c>
      <c r="BE20" s="305">
        <v>1986</v>
      </c>
      <c r="BF20" s="305">
        <v>1946</v>
      </c>
      <c r="BG20" s="305">
        <v>1944</v>
      </c>
      <c r="BH20" s="305">
        <v>1943</v>
      </c>
      <c r="BI20" s="305">
        <v>1942</v>
      </c>
      <c r="BJ20" s="305">
        <v>1960</v>
      </c>
      <c r="BK20" s="305">
        <v>1956</v>
      </c>
      <c r="BL20" s="201">
        <v>1941</v>
      </c>
      <c r="BM20" s="201">
        <v>1939</v>
      </c>
      <c r="BN20" s="201">
        <v>2034</v>
      </c>
      <c r="BO20" s="201">
        <v>2037</v>
      </c>
      <c r="BP20" s="201">
        <v>2037</v>
      </c>
      <c r="BQ20" s="201">
        <v>2055</v>
      </c>
      <c r="BR20" s="201">
        <v>2027</v>
      </c>
      <c r="BS20" s="201">
        <v>2028</v>
      </c>
      <c r="BT20" s="201">
        <v>2021</v>
      </c>
      <c r="BU20" s="201">
        <v>2015</v>
      </c>
      <c r="BV20" s="201">
        <v>2004</v>
      </c>
      <c r="BW20" s="201">
        <v>2008</v>
      </c>
      <c r="BX20" s="305">
        <v>2016</v>
      </c>
      <c r="BY20" s="305">
        <v>2022</v>
      </c>
      <c r="BZ20" s="305">
        <v>2235</v>
      </c>
      <c r="CA20" s="305">
        <v>2217</v>
      </c>
      <c r="CB20" s="305">
        <v>2236</v>
      </c>
      <c r="CC20" s="305">
        <v>2191</v>
      </c>
      <c r="CD20" s="305">
        <v>2171</v>
      </c>
      <c r="CE20" s="305">
        <v>2159</v>
      </c>
      <c r="CF20" s="305">
        <v>2149</v>
      </c>
      <c r="CG20" s="305">
        <v>2164</v>
      </c>
      <c r="CH20" s="305">
        <v>2152</v>
      </c>
      <c r="CI20" s="305">
        <v>2104</v>
      </c>
      <c r="CJ20" s="201">
        <v>2108</v>
      </c>
      <c r="CK20" s="201">
        <v>2115</v>
      </c>
      <c r="CL20" s="201">
        <v>2111</v>
      </c>
      <c r="CM20" s="201">
        <v>2131</v>
      </c>
      <c r="CN20" s="201">
        <v>2132</v>
      </c>
      <c r="CO20" s="201">
        <v>2129</v>
      </c>
      <c r="CP20" s="201">
        <v>2108</v>
      </c>
      <c r="CQ20" s="201">
        <v>2134</v>
      </c>
      <c r="CR20" s="201">
        <v>2127</v>
      </c>
      <c r="CS20" s="201">
        <v>2130</v>
      </c>
      <c r="CT20" s="201">
        <v>2138</v>
      </c>
      <c r="CU20" s="201">
        <v>2129</v>
      </c>
      <c r="CV20" s="305">
        <v>2115</v>
      </c>
      <c r="CW20" s="305">
        <v>2117</v>
      </c>
      <c r="CX20" s="305">
        <v>2060</v>
      </c>
      <c r="CY20" s="305">
        <v>2073</v>
      </c>
      <c r="CZ20" s="305">
        <v>2088</v>
      </c>
      <c r="DA20" s="305">
        <v>2087</v>
      </c>
      <c r="DB20" s="305">
        <v>2078</v>
      </c>
      <c r="DC20" s="305">
        <v>2079</v>
      </c>
      <c r="DD20" s="305">
        <v>2080</v>
      </c>
      <c r="DE20" s="305">
        <v>2076</v>
      </c>
      <c r="DF20" s="305">
        <v>2070</v>
      </c>
      <c r="DG20" s="305">
        <v>2069</v>
      </c>
      <c r="DH20" s="201">
        <v>2045</v>
      </c>
      <c r="DI20" s="201">
        <v>2059</v>
      </c>
      <c r="DJ20" s="201">
        <v>1940</v>
      </c>
      <c r="DK20" s="201">
        <v>1984</v>
      </c>
      <c r="DL20" s="201">
        <v>2014</v>
      </c>
      <c r="DM20" s="201">
        <v>2020</v>
      </c>
      <c r="DN20" s="201">
        <v>2010</v>
      </c>
      <c r="DO20" s="201">
        <v>2026</v>
      </c>
      <c r="DP20" s="201">
        <v>2040</v>
      </c>
      <c r="DQ20" s="201">
        <v>2046</v>
      </c>
      <c r="DR20" s="201">
        <v>2052</v>
      </c>
      <c r="DS20" s="201">
        <v>2052</v>
      </c>
      <c r="DT20" s="201">
        <v>2049</v>
      </c>
      <c r="DU20" s="201">
        <v>2050</v>
      </c>
      <c r="DV20" s="201">
        <v>2059</v>
      </c>
      <c r="DW20" s="201">
        <v>2071</v>
      </c>
      <c r="DX20" s="311">
        <v>2082</v>
      </c>
      <c r="DY20" s="201">
        <v>2097</v>
      </c>
      <c r="DZ20" s="315">
        <v>15</v>
      </c>
      <c r="EA20" s="316">
        <v>100.720461095101</v>
      </c>
      <c r="EB20" s="315">
        <v>45</v>
      </c>
      <c r="EC20" s="316">
        <v>102.19298245614</v>
      </c>
    </row>
    <row r="21" spans="1:154" ht="15" outlineLevel="2">
      <c r="A21" s="302">
        <v>51</v>
      </c>
      <c r="B21" s="303" t="s">
        <v>533</v>
      </c>
      <c r="C21" s="304" t="s">
        <v>372</v>
      </c>
      <c r="D21" s="305">
        <v>604</v>
      </c>
      <c r="E21" s="305">
        <v>604</v>
      </c>
      <c r="F21" s="305">
        <v>604</v>
      </c>
      <c r="G21" s="305">
        <v>604</v>
      </c>
      <c r="H21" s="305">
        <v>604</v>
      </c>
      <c r="I21" s="305">
        <v>609</v>
      </c>
      <c r="J21" s="305">
        <v>608</v>
      </c>
      <c r="K21" s="305">
        <v>609</v>
      </c>
      <c r="L21" s="305">
        <v>609</v>
      </c>
      <c r="M21" s="305">
        <v>609</v>
      </c>
      <c r="N21" s="305">
        <v>609</v>
      </c>
      <c r="O21" s="305">
        <v>632</v>
      </c>
      <c r="P21" s="201">
        <v>630</v>
      </c>
      <c r="Q21" s="201">
        <v>543</v>
      </c>
      <c r="R21" s="201">
        <v>531</v>
      </c>
      <c r="S21" s="201">
        <v>661</v>
      </c>
      <c r="T21" s="201">
        <v>651</v>
      </c>
      <c r="U21" s="201">
        <v>661</v>
      </c>
      <c r="V21" s="201">
        <v>656</v>
      </c>
      <c r="W21" s="201">
        <v>655</v>
      </c>
      <c r="X21" s="201">
        <v>654</v>
      </c>
      <c r="Y21" s="201">
        <v>661</v>
      </c>
      <c r="Z21" s="201">
        <v>659</v>
      </c>
      <c r="AA21" s="201">
        <v>659</v>
      </c>
      <c r="AB21" s="305">
        <v>659</v>
      </c>
      <c r="AC21" s="305">
        <v>657</v>
      </c>
      <c r="AD21" s="305">
        <v>659</v>
      </c>
      <c r="AE21" s="305">
        <v>659</v>
      </c>
      <c r="AF21" s="305">
        <v>653</v>
      </c>
      <c r="AG21" s="305">
        <v>648</v>
      </c>
      <c r="AH21" s="305">
        <v>651</v>
      </c>
      <c r="AI21" s="305">
        <v>650</v>
      </c>
      <c r="AJ21" s="305">
        <v>650</v>
      </c>
      <c r="AK21" s="305">
        <v>651</v>
      </c>
      <c r="AL21" s="305">
        <v>649</v>
      </c>
      <c r="AM21" s="305">
        <v>649</v>
      </c>
      <c r="AN21" s="201">
        <v>649</v>
      </c>
      <c r="AO21" s="201">
        <v>650</v>
      </c>
      <c r="AP21" s="201">
        <v>649</v>
      </c>
      <c r="AQ21" s="201">
        <v>645</v>
      </c>
      <c r="AR21" s="201">
        <v>645</v>
      </c>
      <c r="AS21" s="201">
        <v>645</v>
      </c>
      <c r="AT21" s="201">
        <v>645</v>
      </c>
      <c r="AU21" s="201">
        <v>645</v>
      </c>
      <c r="AV21" s="201">
        <v>645</v>
      </c>
      <c r="AW21" s="201">
        <v>644</v>
      </c>
      <c r="AX21" s="201">
        <v>643</v>
      </c>
      <c r="AY21" s="201">
        <v>641</v>
      </c>
      <c r="AZ21" s="305">
        <v>640</v>
      </c>
      <c r="BA21" s="305">
        <v>639</v>
      </c>
      <c r="BB21" s="305">
        <v>637</v>
      </c>
      <c r="BC21" s="305">
        <v>637</v>
      </c>
      <c r="BD21" s="305">
        <v>637</v>
      </c>
      <c r="BE21" s="305">
        <v>637</v>
      </c>
      <c r="BF21" s="305">
        <v>625</v>
      </c>
      <c r="BG21" s="305">
        <v>611</v>
      </c>
      <c r="BH21" s="305">
        <v>610</v>
      </c>
      <c r="BI21" s="305">
        <v>610</v>
      </c>
      <c r="BJ21" s="305">
        <v>615</v>
      </c>
      <c r="BK21" s="305">
        <v>614</v>
      </c>
      <c r="BL21" s="201">
        <v>611</v>
      </c>
      <c r="BM21" s="201">
        <v>609</v>
      </c>
      <c r="BN21" s="201">
        <v>613</v>
      </c>
      <c r="BO21" s="201">
        <v>614</v>
      </c>
      <c r="BP21" s="201">
        <v>614</v>
      </c>
      <c r="BQ21" s="201">
        <v>616</v>
      </c>
      <c r="BR21" s="201">
        <v>608</v>
      </c>
      <c r="BS21" s="201">
        <v>615</v>
      </c>
      <c r="BT21" s="201">
        <v>611</v>
      </c>
      <c r="BU21" s="201">
        <v>609</v>
      </c>
      <c r="BV21" s="201">
        <v>607</v>
      </c>
      <c r="BW21" s="201">
        <v>609</v>
      </c>
      <c r="BX21" s="305">
        <v>614</v>
      </c>
      <c r="BY21" s="305">
        <v>602</v>
      </c>
      <c r="BZ21" s="305">
        <v>645</v>
      </c>
      <c r="CA21" s="305">
        <v>639</v>
      </c>
      <c r="CB21" s="305">
        <v>637</v>
      </c>
      <c r="CC21" s="305">
        <v>638</v>
      </c>
      <c r="CD21" s="305">
        <v>637</v>
      </c>
      <c r="CE21" s="305">
        <v>632</v>
      </c>
      <c r="CF21" s="305">
        <v>633</v>
      </c>
      <c r="CG21" s="305">
        <v>637</v>
      </c>
      <c r="CH21" s="305">
        <v>635</v>
      </c>
      <c r="CI21" s="305">
        <v>628</v>
      </c>
      <c r="CJ21" s="201">
        <v>631</v>
      </c>
      <c r="CK21" s="201">
        <v>631</v>
      </c>
      <c r="CL21" s="201">
        <v>625</v>
      </c>
      <c r="CM21" s="201">
        <v>628</v>
      </c>
      <c r="CN21" s="201">
        <v>629</v>
      </c>
      <c r="CO21" s="201">
        <v>630</v>
      </c>
      <c r="CP21" s="201">
        <v>631</v>
      </c>
      <c r="CQ21" s="201">
        <v>633</v>
      </c>
      <c r="CR21" s="201">
        <v>633</v>
      </c>
      <c r="CS21" s="201">
        <v>631</v>
      </c>
      <c r="CT21" s="201">
        <v>627</v>
      </c>
      <c r="CU21" s="201">
        <v>625</v>
      </c>
      <c r="CV21" s="305">
        <v>622</v>
      </c>
      <c r="CW21" s="305">
        <v>621</v>
      </c>
      <c r="CX21" s="305">
        <v>610</v>
      </c>
      <c r="CY21" s="305">
        <v>613</v>
      </c>
      <c r="CZ21" s="305">
        <v>609</v>
      </c>
      <c r="DA21" s="305">
        <v>605</v>
      </c>
      <c r="DB21" s="305">
        <v>602</v>
      </c>
      <c r="DC21" s="305">
        <v>601</v>
      </c>
      <c r="DD21" s="305">
        <v>603</v>
      </c>
      <c r="DE21" s="305">
        <v>603</v>
      </c>
      <c r="DF21" s="305">
        <v>606</v>
      </c>
      <c r="DG21" s="305">
        <v>606</v>
      </c>
      <c r="DH21" s="201">
        <v>605</v>
      </c>
      <c r="DI21" s="201">
        <v>605</v>
      </c>
      <c r="DJ21" s="201">
        <v>597</v>
      </c>
      <c r="DK21" s="201">
        <v>599</v>
      </c>
      <c r="DL21" s="201">
        <v>608</v>
      </c>
      <c r="DM21" s="201">
        <v>608</v>
      </c>
      <c r="DN21" s="201">
        <v>605</v>
      </c>
      <c r="DO21" s="201">
        <v>610</v>
      </c>
      <c r="DP21" s="201">
        <v>617</v>
      </c>
      <c r="DQ21" s="201">
        <v>623</v>
      </c>
      <c r="DR21" s="201">
        <v>620</v>
      </c>
      <c r="DS21" s="201">
        <v>620</v>
      </c>
      <c r="DT21" s="201">
        <v>621</v>
      </c>
      <c r="DU21" s="201">
        <v>618</v>
      </c>
      <c r="DV21" s="201">
        <v>620</v>
      </c>
      <c r="DW21" s="201">
        <v>622</v>
      </c>
      <c r="DX21" s="311">
        <v>624</v>
      </c>
      <c r="DY21" s="201">
        <v>623</v>
      </c>
      <c r="DZ21" s="315">
        <v>-1</v>
      </c>
      <c r="EA21" s="316">
        <v>99.839743589743605</v>
      </c>
      <c r="EB21" s="315">
        <v>3</v>
      </c>
      <c r="EC21" s="316">
        <v>100.48387096774201</v>
      </c>
    </row>
    <row r="22" spans="1:154" ht="15" outlineLevel="2">
      <c r="A22" s="302">
        <v>147</v>
      </c>
      <c r="B22" s="303" t="s">
        <v>533</v>
      </c>
      <c r="C22" s="304" t="s">
        <v>390</v>
      </c>
      <c r="D22" s="305">
        <v>465</v>
      </c>
      <c r="E22" s="305">
        <v>465</v>
      </c>
      <c r="F22" s="305">
        <v>465</v>
      </c>
      <c r="G22" s="305">
        <v>465</v>
      </c>
      <c r="H22" s="305">
        <v>465</v>
      </c>
      <c r="I22" s="305">
        <v>471</v>
      </c>
      <c r="J22" s="305">
        <v>471</v>
      </c>
      <c r="K22" s="305">
        <v>471</v>
      </c>
      <c r="L22" s="305">
        <v>471</v>
      </c>
      <c r="M22" s="305">
        <v>471</v>
      </c>
      <c r="N22" s="305">
        <v>471</v>
      </c>
      <c r="O22" s="305">
        <v>484</v>
      </c>
      <c r="P22" s="201">
        <v>484</v>
      </c>
      <c r="Q22" s="201">
        <v>430</v>
      </c>
      <c r="R22" s="201">
        <v>420</v>
      </c>
      <c r="S22" s="201">
        <v>532</v>
      </c>
      <c r="T22" s="201">
        <v>521</v>
      </c>
      <c r="U22" s="201">
        <v>531</v>
      </c>
      <c r="V22" s="201">
        <v>522</v>
      </c>
      <c r="W22" s="201">
        <v>520</v>
      </c>
      <c r="X22" s="201">
        <v>520</v>
      </c>
      <c r="Y22" s="201">
        <v>524</v>
      </c>
      <c r="Z22" s="201">
        <v>524</v>
      </c>
      <c r="AA22" s="201">
        <v>528</v>
      </c>
      <c r="AB22" s="305">
        <v>528</v>
      </c>
      <c r="AC22" s="305">
        <v>528</v>
      </c>
      <c r="AD22" s="305">
        <v>529</v>
      </c>
      <c r="AE22" s="305">
        <v>529</v>
      </c>
      <c r="AF22" s="305">
        <v>521</v>
      </c>
      <c r="AG22" s="305">
        <v>517</v>
      </c>
      <c r="AH22" s="305">
        <v>517</v>
      </c>
      <c r="AI22" s="305">
        <v>515</v>
      </c>
      <c r="AJ22" s="305">
        <v>513</v>
      </c>
      <c r="AK22" s="305">
        <v>513</v>
      </c>
      <c r="AL22" s="305">
        <v>512</v>
      </c>
      <c r="AM22" s="305">
        <v>512</v>
      </c>
      <c r="AN22" s="201">
        <v>511</v>
      </c>
      <c r="AO22" s="201">
        <v>511</v>
      </c>
      <c r="AP22" s="201">
        <v>511</v>
      </c>
      <c r="AQ22" s="201">
        <v>510</v>
      </c>
      <c r="AR22" s="201">
        <v>510</v>
      </c>
      <c r="AS22" s="201">
        <v>509</v>
      </c>
      <c r="AT22" s="201">
        <v>505</v>
      </c>
      <c r="AU22" s="201">
        <v>504</v>
      </c>
      <c r="AV22" s="201">
        <v>502</v>
      </c>
      <c r="AW22" s="201">
        <v>502</v>
      </c>
      <c r="AX22" s="201">
        <v>501</v>
      </c>
      <c r="AY22" s="201">
        <v>501</v>
      </c>
      <c r="AZ22" s="305">
        <v>499</v>
      </c>
      <c r="BA22" s="305">
        <v>498</v>
      </c>
      <c r="BB22" s="305">
        <v>497</v>
      </c>
      <c r="BC22" s="305">
        <v>497</v>
      </c>
      <c r="BD22" s="305">
        <v>497</v>
      </c>
      <c r="BE22" s="305">
        <v>496</v>
      </c>
      <c r="BF22" s="305">
        <v>487</v>
      </c>
      <c r="BG22" s="305">
        <v>480</v>
      </c>
      <c r="BH22" s="305">
        <v>480</v>
      </c>
      <c r="BI22" s="305">
        <v>479</v>
      </c>
      <c r="BJ22" s="305">
        <v>475</v>
      </c>
      <c r="BK22" s="305">
        <v>473</v>
      </c>
      <c r="BL22" s="201">
        <v>472</v>
      </c>
      <c r="BM22" s="201">
        <v>471</v>
      </c>
      <c r="BN22" s="201">
        <v>493</v>
      </c>
      <c r="BO22" s="201">
        <v>493</v>
      </c>
      <c r="BP22" s="201">
        <v>493</v>
      </c>
      <c r="BQ22" s="201">
        <v>497</v>
      </c>
      <c r="BR22" s="201">
        <v>487</v>
      </c>
      <c r="BS22" s="201">
        <v>487</v>
      </c>
      <c r="BT22" s="201">
        <v>484</v>
      </c>
      <c r="BU22" s="201">
        <v>484</v>
      </c>
      <c r="BV22" s="201">
        <v>483</v>
      </c>
      <c r="BW22" s="201">
        <v>482</v>
      </c>
      <c r="BX22" s="305">
        <v>487</v>
      </c>
      <c r="BY22" s="305">
        <v>483</v>
      </c>
      <c r="BZ22" s="305">
        <v>546</v>
      </c>
      <c r="CA22" s="305">
        <v>525</v>
      </c>
      <c r="CB22" s="305">
        <v>533</v>
      </c>
      <c r="CC22" s="305">
        <v>527</v>
      </c>
      <c r="CD22" s="305">
        <v>525</v>
      </c>
      <c r="CE22" s="305">
        <v>525</v>
      </c>
      <c r="CF22" s="305">
        <v>522</v>
      </c>
      <c r="CG22" s="305">
        <v>529</v>
      </c>
      <c r="CH22" s="305">
        <v>528</v>
      </c>
      <c r="CI22" s="305">
        <v>527</v>
      </c>
      <c r="CJ22" s="201">
        <v>529</v>
      </c>
      <c r="CK22" s="201">
        <v>526</v>
      </c>
      <c r="CL22" s="201">
        <v>525</v>
      </c>
      <c r="CM22" s="201">
        <v>533</v>
      </c>
      <c r="CN22" s="201">
        <v>531</v>
      </c>
      <c r="CO22" s="201">
        <v>538</v>
      </c>
      <c r="CP22" s="201">
        <v>538</v>
      </c>
      <c r="CQ22" s="201">
        <v>541</v>
      </c>
      <c r="CR22" s="201">
        <v>545</v>
      </c>
      <c r="CS22" s="201">
        <v>541</v>
      </c>
      <c r="CT22" s="201">
        <v>541</v>
      </c>
      <c r="CU22" s="201">
        <v>536</v>
      </c>
      <c r="CV22" s="305">
        <v>530</v>
      </c>
      <c r="CW22" s="305">
        <v>528</v>
      </c>
      <c r="CX22" s="305">
        <v>529</v>
      </c>
      <c r="CY22" s="305">
        <v>538</v>
      </c>
      <c r="CZ22" s="305">
        <v>539</v>
      </c>
      <c r="DA22" s="305">
        <v>536</v>
      </c>
      <c r="DB22" s="305">
        <v>538</v>
      </c>
      <c r="DC22" s="305">
        <v>539</v>
      </c>
      <c r="DD22" s="305">
        <v>538</v>
      </c>
      <c r="DE22" s="305">
        <v>536</v>
      </c>
      <c r="DF22" s="305">
        <v>534</v>
      </c>
      <c r="DG22" s="305">
        <v>528</v>
      </c>
      <c r="DH22" s="201">
        <v>526</v>
      </c>
      <c r="DI22" s="201">
        <v>518</v>
      </c>
      <c r="DJ22" s="201">
        <v>500</v>
      </c>
      <c r="DK22" s="201">
        <v>511</v>
      </c>
      <c r="DL22" s="201">
        <v>514</v>
      </c>
      <c r="DM22" s="201">
        <v>517</v>
      </c>
      <c r="DN22" s="201">
        <v>516</v>
      </c>
      <c r="DO22" s="201">
        <v>522</v>
      </c>
      <c r="DP22" s="201">
        <v>524</v>
      </c>
      <c r="DQ22" s="201">
        <v>526</v>
      </c>
      <c r="DR22" s="201">
        <v>528</v>
      </c>
      <c r="DS22" s="201">
        <v>528</v>
      </c>
      <c r="DT22" s="201">
        <v>527</v>
      </c>
      <c r="DU22" s="201">
        <v>528</v>
      </c>
      <c r="DV22" s="201">
        <v>529</v>
      </c>
      <c r="DW22" s="201">
        <v>528</v>
      </c>
      <c r="DX22" s="311">
        <v>532</v>
      </c>
      <c r="DY22" s="201">
        <v>533</v>
      </c>
      <c r="DZ22" s="315">
        <v>1</v>
      </c>
      <c r="EA22" s="316">
        <v>100.18796992481199</v>
      </c>
      <c r="EB22" s="315">
        <v>5</v>
      </c>
      <c r="EC22" s="316">
        <v>100.94696969697</v>
      </c>
    </row>
    <row r="23" spans="1:154" ht="15" outlineLevel="2">
      <c r="A23" s="302">
        <v>172</v>
      </c>
      <c r="B23" s="303" t="s">
        <v>533</v>
      </c>
      <c r="C23" s="304" t="s">
        <v>564</v>
      </c>
      <c r="D23" s="305">
        <v>764</v>
      </c>
      <c r="E23" s="305">
        <v>764</v>
      </c>
      <c r="F23" s="305">
        <v>764</v>
      </c>
      <c r="G23" s="305">
        <v>764</v>
      </c>
      <c r="H23" s="305">
        <v>764</v>
      </c>
      <c r="I23" s="305">
        <v>776</v>
      </c>
      <c r="J23" s="305">
        <v>776</v>
      </c>
      <c r="K23" s="305">
        <v>776</v>
      </c>
      <c r="L23" s="305">
        <v>776</v>
      </c>
      <c r="M23" s="305">
        <v>776</v>
      </c>
      <c r="N23" s="305">
        <v>775</v>
      </c>
      <c r="O23" s="305">
        <v>794</v>
      </c>
      <c r="P23" s="201">
        <v>792</v>
      </c>
      <c r="Q23" s="201">
        <v>673</v>
      </c>
      <c r="R23" s="201">
        <v>669</v>
      </c>
      <c r="S23" s="201">
        <v>807</v>
      </c>
      <c r="T23" s="201">
        <v>791</v>
      </c>
      <c r="U23" s="201">
        <v>798</v>
      </c>
      <c r="V23" s="201">
        <v>795</v>
      </c>
      <c r="W23" s="201">
        <v>789</v>
      </c>
      <c r="X23" s="201">
        <v>788</v>
      </c>
      <c r="Y23" s="201">
        <v>792</v>
      </c>
      <c r="Z23" s="201">
        <v>787</v>
      </c>
      <c r="AA23" s="201">
        <v>790</v>
      </c>
      <c r="AB23" s="305">
        <v>790</v>
      </c>
      <c r="AC23" s="305">
        <v>790</v>
      </c>
      <c r="AD23" s="305">
        <v>790</v>
      </c>
      <c r="AE23" s="305">
        <v>790</v>
      </c>
      <c r="AF23" s="305">
        <v>787</v>
      </c>
      <c r="AG23" s="305">
        <v>779</v>
      </c>
      <c r="AH23" s="305">
        <v>784</v>
      </c>
      <c r="AI23" s="305">
        <v>784</v>
      </c>
      <c r="AJ23" s="305">
        <v>782</v>
      </c>
      <c r="AK23" s="305">
        <v>783</v>
      </c>
      <c r="AL23" s="305">
        <v>782</v>
      </c>
      <c r="AM23" s="305">
        <v>782</v>
      </c>
      <c r="AN23" s="201">
        <v>781</v>
      </c>
      <c r="AO23" s="201">
        <v>783</v>
      </c>
      <c r="AP23" s="201">
        <v>783</v>
      </c>
      <c r="AQ23" s="201">
        <v>782</v>
      </c>
      <c r="AR23" s="201">
        <v>780</v>
      </c>
      <c r="AS23" s="201">
        <v>773</v>
      </c>
      <c r="AT23" s="201">
        <v>773</v>
      </c>
      <c r="AU23" s="201">
        <v>773</v>
      </c>
      <c r="AV23" s="201">
        <v>772</v>
      </c>
      <c r="AW23" s="201">
        <v>770</v>
      </c>
      <c r="AX23" s="201">
        <v>770</v>
      </c>
      <c r="AY23" s="201">
        <v>768</v>
      </c>
      <c r="AZ23" s="305">
        <v>767</v>
      </c>
      <c r="BA23" s="305">
        <v>765</v>
      </c>
      <c r="BB23" s="305">
        <v>763</v>
      </c>
      <c r="BC23" s="305">
        <v>763</v>
      </c>
      <c r="BD23" s="305">
        <v>761</v>
      </c>
      <c r="BE23" s="305">
        <v>761</v>
      </c>
      <c r="BF23" s="305">
        <v>755</v>
      </c>
      <c r="BG23" s="305">
        <v>741</v>
      </c>
      <c r="BH23" s="305">
        <v>741</v>
      </c>
      <c r="BI23" s="305">
        <v>740</v>
      </c>
      <c r="BJ23" s="305">
        <v>742</v>
      </c>
      <c r="BK23" s="305">
        <v>740</v>
      </c>
      <c r="BL23" s="201">
        <v>731</v>
      </c>
      <c r="BM23" s="201">
        <v>731</v>
      </c>
      <c r="BN23" s="201">
        <v>743</v>
      </c>
      <c r="BO23" s="201">
        <v>743</v>
      </c>
      <c r="BP23" s="201">
        <v>743</v>
      </c>
      <c r="BQ23" s="201">
        <v>752</v>
      </c>
      <c r="BR23" s="201">
        <v>740</v>
      </c>
      <c r="BS23" s="201">
        <v>739</v>
      </c>
      <c r="BT23" s="201">
        <v>739</v>
      </c>
      <c r="BU23" s="201">
        <v>737</v>
      </c>
      <c r="BV23" s="201">
        <v>728</v>
      </c>
      <c r="BW23" s="201">
        <v>730</v>
      </c>
      <c r="BX23" s="305">
        <v>741</v>
      </c>
      <c r="BY23" s="305">
        <v>720</v>
      </c>
      <c r="BZ23" s="305">
        <v>799</v>
      </c>
      <c r="CA23" s="305">
        <v>796</v>
      </c>
      <c r="CB23" s="305">
        <v>805</v>
      </c>
      <c r="CC23" s="305">
        <v>798</v>
      </c>
      <c r="CD23" s="305">
        <v>798</v>
      </c>
      <c r="CE23" s="305">
        <v>798</v>
      </c>
      <c r="CF23" s="305">
        <v>798</v>
      </c>
      <c r="CG23" s="305">
        <v>804</v>
      </c>
      <c r="CH23" s="305">
        <v>803</v>
      </c>
      <c r="CI23" s="305">
        <v>781</v>
      </c>
      <c r="CJ23" s="201">
        <v>789</v>
      </c>
      <c r="CK23" s="201">
        <v>781</v>
      </c>
      <c r="CL23" s="201">
        <v>785</v>
      </c>
      <c r="CM23" s="201">
        <v>795</v>
      </c>
      <c r="CN23" s="201">
        <v>796</v>
      </c>
      <c r="CO23" s="201">
        <v>802</v>
      </c>
      <c r="CP23" s="201">
        <v>796</v>
      </c>
      <c r="CQ23" s="201">
        <v>802</v>
      </c>
      <c r="CR23" s="201">
        <v>799</v>
      </c>
      <c r="CS23" s="201">
        <v>797</v>
      </c>
      <c r="CT23" s="201">
        <v>799</v>
      </c>
      <c r="CU23" s="201">
        <v>802</v>
      </c>
      <c r="CV23" s="305">
        <v>795</v>
      </c>
      <c r="CW23" s="305">
        <v>785</v>
      </c>
      <c r="CX23" s="305">
        <v>800</v>
      </c>
      <c r="CY23" s="305">
        <v>807</v>
      </c>
      <c r="CZ23" s="305">
        <v>808</v>
      </c>
      <c r="DA23" s="305">
        <v>805</v>
      </c>
      <c r="DB23" s="305">
        <v>806</v>
      </c>
      <c r="DC23" s="305">
        <v>809</v>
      </c>
      <c r="DD23" s="305">
        <v>809</v>
      </c>
      <c r="DE23" s="305">
        <v>813</v>
      </c>
      <c r="DF23" s="305">
        <v>815</v>
      </c>
      <c r="DG23" s="305">
        <v>809</v>
      </c>
      <c r="DH23" s="201">
        <v>808</v>
      </c>
      <c r="DI23" s="201">
        <v>789</v>
      </c>
      <c r="DJ23" s="201">
        <v>781</v>
      </c>
      <c r="DK23" s="201">
        <v>793</v>
      </c>
      <c r="DL23" s="201">
        <v>800</v>
      </c>
      <c r="DM23" s="201">
        <v>801</v>
      </c>
      <c r="DN23" s="201">
        <v>799</v>
      </c>
      <c r="DO23" s="201">
        <v>808</v>
      </c>
      <c r="DP23" s="201">
        <v>809</v>
      </c>
      <c r="DQ23" s="201">
        <v>811</v>
      </c>
      <c r="DR23" s="201">
        <v>815</v>
      </c>
      <c r="DS23" s="201">
        <v>815</v>
      </c>
      <c r="DT23" s="201">
        <v>817</v>
      </c>
      <c r="DU23" s="201">
        <v>816</v>
      </c>
      <c r="DV23" s="201">
        <v>820</v>
      </c>
      <c r="DW23" s="201">
        <v>814</v>
      </c>
      <c r="DX23" s="311">
        <v>821</v>
      </c>
      <c r="DY23" s="201">
        <v>819</v>
      </c>
      <c r="DZ23" s="315">
        <v>-2</v>
      </c>
      <c r="EA23" s="316">
        <v>99.756394640682103</v>
      </c>
      <c r="EB23" s="315">
        <v>4</v>
      </c>
      <c r="EC23" s="316">
        <v>100.490797546012</v>
      </c>
    </row>
    <row r="24" spans="1:154" ht="15" outlineLevel="2">
      <c r="A24" s="302">
        <v>475</v>
      </c>
      <c r="B24" s="303" t="s">
        <v>533</v>
      </c>
      <c r="C24" s="304" t="s">
        <v>565</v>
      </c>
      <c r="D24" s="305">
        <v>62</v>
      </c>
      <c r="E24" s="305">
        <v>62</v>
      </c>
      <c r="F24" s="305">
        <v>62</v>
      </c>
      <c r="G24" s="305">
        <v>62</v>
      </c>
      <c r="H24" s="305">
        <v>62</v>
      </c>
      <c r="I24" s="305">
        <v>63</v>
      </c>
      <c r="J24" s="305">
        <v>63</v>
      </c>
      <c r="K24" s="305">
        <v>63</v>
      </c>
      <c r="L24" s="305">
        <v>63</v>
      </c>
      <c r="M24" s="305">
        <v>63</v>
      </c>
      <c r="N24" s="305">
        <v>63</v>
      </c>
      <c r="O24" s="305">
        <v>70</v>
      </c>
      <c r="P24" s="201">
        <v>68</v>
      </c>
      <c r="Q24" s="201">
        <v>56</v>
      </c>
      <c r="R24" s="201">
        <v>56</v>
      </c>
      <c r="S24" s="201">
        <v>80</v>
      </c>
      <c r="T24" s="201">
        <v>78</v>
      </c>
      <c r="U24" s="201">
        <v>80</v>
      </c>
      <c r="V24" s="201">
        <v>80</v>
      </c>
      <c r="W24" s="201">
        <v>81</v>
      </c>
      <c r="X24" s="201">
        <v>81</v>
      </c>
      <c r="Y24" s="201">
        <v>81</v>
      </c>
      <c r="Z24" s="201">
        <v>81</v>
      </c>
      <c r="AA24" s="201">
        <v>81</v>
      </c>
      <c r="AB24" s="305">
        <v>81</v>
      </c>
      <c r="AC24" s="305">
        <v>81</v>
      </c>
      <c r="AD24" s="305">
        <v>81</v>
      </c>
      <c r="AE24" s="305">
        <v>81</v>
      </c>
      <c r="AF24" s="305">
        <v>82</v>
      </c>
      <c r="AG24" s="305">
        <v>81</v>
      </c>
      <c r="AH24" s="305">
        <v>81</v>
      </c>
      <c r="AI24" s="305">
        <v>83</v>
      </c>
      <c r="AJ24" s="305">
        <v>83</v>
      </c>
      <c r="AK24" s="305">
        <v>83</v>
      </c>
      <c r="AL24" s="305">
        <v>83</v>
      </c>
      <c r="AM24" s="305">
        <v>83</v>
      </c>
      <c r="AN24" s="201">
        <v>83</v>
      </c>
      <c r="AO24" s="201">
        <v>83</v>
      </c>
      <c r="AP24" s="201">
        <v>83</v>
      </c>
      <c r="AQ24" s="201">
        <v>83</v>
      </c>
      <c r="AR24" s="201">
        <v>83</v>
      </c>
      <c r="AS24" s="201">
        <v>83</v>
      </c>
      <c r="AT24" s="201">
        <v>83</v>
      </c>
      <c r="AU24" s="201">
        <v>83</v>
      </c>
      <c r="AV24" s="201">
        <v>83</v>
      </c>
      <c r="AW24" s="201">
        <v>83</v>
      </c>
      <c r="AX24" s="201">
        <v>83</v>
      </c>
      <c r="AY24" s="201">
        <v>83</v>
      </c>
      <c r="AZ24" s="305">
        <v>83</v>
      </c>
      <c r="BA24" s="305">
        <v>83</v>
      </c>
      <c r="BB24" s="305">
        <v>83</v>
      </c>
      <c r="BC24" s="305">
        <v>83</v>
      </c>
      <c r="BD24" s="305">
        <v>83</v>
      </c>
      <c r="BE24" s="305">
        <v>83</v>
      </c>
      <c r="BF24" s="305">
        <v>83</v>
      </c>
      <c r="BG24" s="305">
        <v>83</v>
      </c>
      <c r="BH24" s="305">
        <v>83</v>
      </c>
      <c r="BI24" s="305">
        <v>83</v>
      </c>
      <c r="BJ24" s="305">
        <v>84</v>
      </c>
      <c r="BK24" s="305">
        <v>84</v>
      </c>
      <c r="BL24" s="201">
        <v>79</v>
      </c>
      <c r="BM24" s="201">
        <v>79</v>
      </c>
      <c r="BN24" s="201">
        <v>79</v>
      </c>
      <c r="BO24" s="201">
        <v>79</v>
      </c>
      <c r="BP24" s="201">
        <v>79</v>
      </c>
      <c r="BQ24" s="201">
        <v>79</v>
      </c>
      <c r="BR24" s="201">
        <v>78</v>
      </c>
      <c r="BS24" s="201">
        <v>79</v>
      </c>
      <c r="BT24" s="201">
        <v>79</v>
      </c>
      <c r="BU24" s="201">
        <v>79</v>
      </c>
      <c r="BV24" s="201">
        <v>79</v>
      </c>
      <c r="BW24" s="201">
        <v>80</v>
      </c>
      <c r="BX24" s="305">
        <v>80</v>
      </c>
      <c r="BY24" s="305">
        <v>77</v>
      </c>
      <c r="BZ24" s="305">
        <v>82</v>
      </c>
      <c r="CA24" s="305">
        <v>81</v>
      </c>
      <c r="CB24" s="305">
        <v>80</v>
      </c>
      <c r="CC24" s="305">
        <v>80</v>
      </c>
      <c r="CD24" s="305">
        <v>80</v>
      </c>
      <c r="CE24" s="305">
        <v>80</v>
      </c>
      <c r="CF24" s="305">
        <v>80</v>
      </c>
      <c r="CG24" s="305">
        <v>79</v>
      </c>
      <c r="CH24" s="305">
        <v>79</v>
      </c>
      <c r="CI24" s="305">
        <v>79</v>
      </c>
      <c r="CJ24" s="201">
        <v>78</v>
      </c>
      <c r="CK24" s="201">
        <v>78</v>
      </c>
      <c r="CL24" s="201">
        <v>78</v>
      </c>
      <c r="CM24" s="201">
        <v>78</v>
      </c>
      <c r="CN24" s="201">
        <v>78</v>
      </c>
      <c r="CO24" s="201">
        <v>80</v>
      </c>
      <c r="CP24" s="201">
        <v>80</v>
      </c>
      <c r="CQ24" s="201">
        <v>80</v>
      </c>
      <c r="CR24" s="201">
        <v>81</v>
      </c>
      <c r="CS24" s="201">
        <v>81</v>
      </c>
      <c r="CT24" s="201">
        <v>80</v>
      </c>
      <c r="CU24" s="201">
        <v>80</v>
      </c>
      <c r="CV24" s="305">
        <v>81</v>
      </c>
      <c r="CW24" s="305">
        <v>80</v>
      </c>
      <c r="CX24" s="305">
        <v>82</v>
      </c>
      <c r="CY24" s="305">
        <v>82</v>
      </c>
      <c r="CZ24" s="305">
        <v>81</v>
      </c>
      <c r="DA24" s="305">
        <v>81</v>
      </c>
      <c r="DB24" s="305">
        <v>80</v>
      </c>
      <c r="DC24" s="305">
        <v>79</v>
      </c>
      <c r="DD24" s="305">
        <v>79</v>
      </c>
      <c r="DE24" s="305">
        <v>79</v>
      </c>
      <c r="DF24" s="305">
        <v>80</v>
      </c>
      <c r="DG24" s="305">
        <v>80</v>
      </c>
      <c r="DH24" s="201">
        <v>80</v>
      </c>
      <c r="DI24" s="201">
        <v>79</v>
      </c>
      <c r="DJ24" s="201">
        <v>79</v>
      </c>
      <c r="DK24" s="201">
        <v>81</v>
      </c>
      <c r="DL24" s="201">
        <v>82</v>
      </c>
      <c r="DM24" s="201">
        <v>84</v>
      </c>
      <c r="DN24" s="201">
        <v>84</v>
      </c>
      <c r="DO24" s="201">
        <v>85</v>
      </c>
      <c r="DP24" s="201">
        <v>85</v>
      </c>
      <c r="DQ24" s="201">
        <v>87</v>
      </c>
      <c r="DR24" s="201">
        <v>86</v>
      </c>
      <c r="DS24" s="201">
        <v>86</v>
      </c>
      <c r="DT24" s="201">
        <v>86</v>
      </c>
      <c r="DU24" s="201">
        <v>86</v>
      </c>
      <c r="DV24" s="201">
        <v>86</v>
      </c>
      <c r="DW24" s="201">
        <v>86</v>
      </c>
      <c r="DX24" s="311">
        <v>87</v>
      </c>
      <c r="DY24" s="201">
        <v>87</v>
      </c>
      <c r="DZ24" s="315">
        <v>0</v>
      </c>
      <c r="EA24" s="316">
        <v>100</v>
      </c>
      <c r="EB24" s="315">
        <v>1</v>
      </c>
      <c r="EC24" s="316">
        <v>101.162790697674</v>
      </c>
    </row>
    <row r="25" spans="1:154" ht="15" outlineLevel="2">
      <c r="A25" s="302">
        <v>480</v>
      </c>
      <c r="B25" s="303" t="s">
        <v>533</v>
      </c>
      <c r="C25" s="304" t="s">
        <v>566</v>
      </c>
      <c r="D25" s="305">
        <v>276</v>
      </c>
      <c r="E25" s="305">
        <v>276</v>
      </c>
      <c r="F25" s="305">
        <v>276</v>
      </c>
      <c r="G25" s="305">
        <v>276</v>
      </c>
      <c r="H25" s="305">
        <v>276</v>
      </c>
      <c r="I25" s="305">
        <v>278</v>
      </c>
      <c r="J25" s="305">
        <v>278</v>
      </c>
      <c r="K25" s="305">
        <v>278</v>
      </c>
      <c r="L25" s="305">
        <v>278</v>
      </c>
      <c r="M25" s="305">
        <v>278</v>
      </c>
      <c r="N25" s="305">
        <v>278</v>
      </c>
      <c r="O25" s="305">
        <v>296</v>
      </c>
      <c r="P25" s="201">
        <v>295</v>
      </c>
      <c r="Q25" s="201">
        <v>260</v>
      </c>
      <c r="R25" s="201">
        <v>258</v>
      </c>
      <c r="S25" s="201">
        <v>298</v>
      </c>
      <c r="T25" s="201">
        <v>296</v>
      </c>
      <c r="U25" s="201">
        <v>299</v>
      </c>
      <c r="V25" s="201">
        <v>294</v>
      </c>
      <c r="W25" s="201">
        <v>295</v>
      </c>
      <c r="X25" s="201">
        <v>295</v>
      </c>
      <c r="Y25" s="201">
        <v>298</v>
      </c>
      <c r="Z25" s="201">
        <v>298</v>
      </c>
      <c r="AA25" s="201">
        <v>298</v>
      </c>
      <c r="AB25" s="305">
        <v>298</v>
      </c>
      <c r="AC25" s="305">
        <v>298</v>
      </c>
      <c r="AD25" s="305">
        <v>298</v>
      </c>
      <c r="AE25" s="305">
        <v>298</v>
      </c>
      <c r="AF25" s="305">
        <v>292</v>
      </c>
      <c r="AG25" s="305">
        <v>292</v>
      </c>
      <c r="AH25" s="305">
        <v>293</v>
      </c>
      <c r="AI25" s="305">
        <v>292</v>
      </c>
      <c r="AJ25" s="305">
        <v>292</v>
      </c>
      <c r="AK25" s="305">
        <v>293</v>
      </c>
      <c r="AL25" s="305">
        <v>293</v>
      </c>
      <c r="AM25" s="305">
        <v>293</v>
      </c>
      <c r="AN25" s="201">
        <v>292</v>
      </c>
      <c r="AO25" s="201">
        <v>291</v>
      </c>
      <c r="AP25" s="201">
        <v>291</v>
      </c>
      <c r="AQ25" s="201">
        <v>290</v>
      </c>
      <c r="AR25" s="201">
        <v>290</v>
      </c>
      <c r="AS25" s="201">
        <v>289</v>
      </c>
      <c r="AT25" s="201">
        <v>288</v>
      </c>
      <c r="AU25" s="201">
        <v>287</v>
      </c>
      <c r="AV25" s="201">
        <v>287</v>
      </c>
      <c r="AW25" s="201">
        <v>287</v>
      </c>
      <c r="AX25" s="201">
        <v>287</v>
      </c>
      <c r="AY25" s="201">
        <v>287</v>
      </c>
      <c r="AZ25" s="305">
        <v>287</v>
      </c>
      <c r="BA25" s="305">
        <v>287</v>
      </c>
      <c r="BB25" s="305">
        <v>287</v>
      </c>
      <c r="BC25" s="305">
        <v>288</v>
      </c>
      <c r="BD25" s="305">
        <v>286</v>
      </c>
      <c r="BE25" s="305">
        <v>286</v>
      </c>
      <c r="BF25" s="305">
        <v>280</v>
      </c>
      <c r="BG25" s="305">
        <v>277</v>
      </c>
      <c r="BH25" s="305">
        <v>277</v>
      </c>
      <c r="BI25" s="305">
        <v>277</v>
      </c>
      <c r="BJ25" s="305">
        <v>278</v>
      </c>
      <c r="BK25" s="305">
        <v>278</v>
      </c>
      <c r="BL25" s="201">
        <v>274</v>
      </c>
      <c r="BM25" s="201">
        <v>272</v>
      </c>
      <c r="BN25" s="201">
        <v>274</v>
      </c>
      <c r="BO25" s="201">
        <v>274</v>
      </c>
      <c r="BP25" s="201">
        <v>274</v>
      </c>
      <c r="BQ25" s="201">
        <v>277</v>
      </c>
      <c r="BR25" s="201">
        <v>273</v>
      </c>
      <c r="BS25" s="201">
        <v>274</v>
      </c>
      <c r="BT25" s="201">
        <v>274</v>
      </c>
      <c r="BU25" s="201">
        <v>273</v>
      </c>
      <c r="BV25" s="201">
        <v>271</v>
      </c>
      <c r="BW25" s="201">
        <v>271</v>
      </c>
      <c r="BX25" s="305">
        <v>272</v>
      </c>
      <c r="BY25" s="305">
        <v>268</v>
      </c>
      <c r="BZ25" s="305">
        <v>287</v>
      </c>
      <c r="CA25" s="305">
        <v>286</v>
      </c>
      <c r="CB25" s="305">
        <v>292</v>
      </c>
      <c r="CC25" s="305">
        <v>285</v>
      </c>
      <c r="CD25" s="305">
        <v>284</v>
      </c>
      <c r="CE25" s="305">
        <v>282</v>
      </c>
      <c r="CF25" s="305">
        <v>283</v>
      </c>
      <c r="CG25" s="305">
        <v>283</v>
      </c>
      <c r="CH25" s="305">
        <v>283</v>
      </c>
      <c r="CI25" s="305">
        <v>282</v>
      </c>
      <c r="CJ25" s="201">
        <v>283</v>
      </c>
      <c r="CK25" s="201">
        <v>280</v>
      </c>
      <c r="CL25" s="201">
        <v>281</v>
      </c>
      <c r="CM25" s="201">
        <v>286</v>
      </c>
      <c r="CN25" s="201">
        <v>285</v>
      </c>
      <c r="CO25" s="201">
        <v>290</v>
      </c>
      <c r="CP25" s="201">
        <v>291</v>
      </c>
      <c r="CQ25" s="201">
        <v>294</v>
      </c>
      <c r="CR25" s="201">
        <v>294</v>
      </c>
      <c r="CS25" s="201">
        <v>295</v>
      </c>
      <c r="CT25" s="201">
        <v>297</v>
      </c>
      <c r="CU25" s="201">
        <v>294</v>
      </c>
      <c r="CV25" s="305">
        <v>294</v>
      </c>
      <c r="CW25" s="305">
        <v>292</v>
      </c>
      <c r="CX25" s="305">
        <v>291</v>
      </c>
      <c r="CY25" s="305">
        <v>295</v>
      </c>
      <c r="CZ25" s="305">
        <v>295</v>
      </c>
      <c r="DA25" s="305">
        <v>295</v>
      </c>
      <c r="DB25" s="305">
        <v>294</v>
      </c>
      <c r="DC25" s="305">
        <v>293</v>
      </c>
      <c r="DD25" s="305">
        <v>295</v>
      </c>
      <c r="DE25" s="305">
        <v>295</v>
      </c>
      <c r="DF25" s="305">
        <v>294</v>
      </c>
      <c r="DG25" s="305">
        <v>295</v>
      </c>
      <c r="DH25" s="201">
        <v>292</v>
      </c>
      <c r="DI25" s="201">
        <v>287</v>
      </c>
      <c r="DJ25" s="201">
        <v>277</v>
      </c>
      <c r="DK25" s="201">
        <v>280</v>
      </c>
      <c r="DL25" s="201">
        <v>294</v>
      </c>
      <c r="DM25" s="201">
        <v>296</v>
      </c>
      <c r="DN25" s="201">
        <v>295</v>
      </c>
      <c r="DO25" s="201">
        <v>298</v>
      </c>
      <c r="DP25" s="201">
        <v>297</v>
      </c>
      <c r="DQ25" s="201">
        <v>295</v>
      </c>
      <c r="DR25" s="201">
        <v>295</v>
      </c>
      <c r="DS25" s="201">
        <v>295</v>
      </c>
      <c r="DT25" s="201">
        <v>294</v>
      </c>
      <c r="DU25" s="201">
        <v>294</v>
      </c>
      <c r="DV25" s="201">
        <v>295</v>
      </c>
      <c r="DW25" s="201">
        <v>291</v>
      </c>
      <c r="DX25" s="311">
        <v>298</v>
      </c>
      <c r="DY25" s="201">
        <v>299</v>
      </c>
      <c r="DZ25" s="315">
        <v>1</v>
      </c>
      <c r="EA25" s="316">
        <v>100.33557046979899</v>
      </c>
      <c r="EB25" s="315">
        <v>4</v>
      </c>
      <c r="EC25" s="316">
        <v>101.35593220339</v>
      </c>
    </row>
    <row r="26" spans="1:154" ht="15" outlineLevel="2">
      <c r="A26" s="302">
        <v>490</v>
      </c>
      <c r="B26" s="303" t="s">
        <v>533</v>
      </c>
      <c r="C26" s="304" t="s">
        <v>567</v>
      </c>
      <c r="D26" s="305">
        <v>841</v>
      </c>
      <c r="E26" s="305">
        <v>841</v>
      </c>
      <c r="F26" s="305">
        <v>841</v>
      </c>
      <c r="G26" s="305">
        <v>841</v>
      </c>
      <c r="H26" s="305">
        <v>841</v>
      </c>
      <c r="I26" s="305">
        <v>853</v>
      </c>
      <c r="J26" s="305">
        <v>852</v>
      </c>
      <c r="K26" s="305">
        <v>853</v>
      </c>
      <c r="L26" s="305">
        <v>853</v>
      </c>
      <c r="M26" s="305">
        <v>853</v>
      </c>
      <c r="N26" s="305">
        <v>852</v>
      </c>
      <c r="O26" s="305">
        <v>902</v>
      </c>
      <c r="P26" s="201">
        <v>901</v>
      </c>
      <c r="Q26" s="201">
        <v>798</v>
      </c>
      <c r="R26" s="201">
        <v>794</v>
      </c>
      <c r="S26" s="201">
        <v>944</v>
      </c>
      <c r="T26" s="201">
        <v>919</v>
      </c>
      <c r="U26" s="201">
        <v>928</v>
      </c>
      <c r="V26" s="201">
        <v>920</v>
      </c>
      <c r="W26" s="201">
        <v>923</v>
      </c>
      <c r="X26" s="201">
        <v>921</v>
      </c>
      <c r="Y26" s="201">
        <v>923</v>
      </c>
      <c r="Z26" s="201">
        <v>923</v>
      </c>
      <c r="AA26" s="201">
        <v>932</v>
      </c>
      <c r="AB26" s="305">
        <v>935</v>
      </c>
      <c r="AC26" s="305">
        <v>934</v>
      </c>
      <c r="AD26" s="305">
        <v>935</v>
      </c>
      <c r="AE26" s="305">
        <v>935</v>
      </c>
      <c r="AF26" s="305">
        <v>935</v>
      </c>
      <c r="AG26" s="305">
        <v>931</v>
      </c>
      <c r="AH26" s="305">
        <v>936</v>
      </c>
      <c r="AI26" s="305">
        <v>944</v>
      </c>
      <c r="AJ26" s="305">
        <v>942</v>
      </c>
      <c r="AK26" s="305">
        <v>948</v>
      </c>
      <c r="AL26" s="305">
        <v>947</v>
      </c>
      <c r="AM26" s="305">
        <v>947</v>
      </c>
      <c r="AN26" s="201">
        <v>947</v>
      </c>
      <c r="AO26" s="201">
        <v>952</v>
      </c>
      <c r="AP26" s="201">
        <v>952</v>
      </c>
      <c r="AQ26" s="201">
        <v>951</v>
      </c>
      <c r="AR26" s="201">
        <v>950</v>
      </c>
      <c r="AS26" s="201">
        <v>950</v>
      </c>
      <c r="AT26" s="201">
        <v>949</v>
      </c>
      <c r="AU26" s="201">
        <v>948</v>
      </c>
      <c r="AV26" s="201">
        <v>945</v>
      </c>
      <c r="AW26" s="201">
        <v>944</v>
      </c>
      <c r="AX26" s="201">
        <v>941</v>
      </c>
      <c r="AY26" s="201">
        <v>940</v>
      </c>
      <c r="AZ26" s="305">
        <v>941</v>
      </c>
      <c r="BA26" s="305">
        <v>941</v>
      </c>
      <c r="BB26" s="305">
        <v>935</v>
      </c>
      <c r="BC26" s="305">
        <v>934</v>
      </c>
      <c r="BD26" s="305">
        <v>933</v>
      </c>
      <c r="BE26" s="305">
        <v>932</v>
      </c>
      <c r="BF26" s="305">
        <v>912</v>
      </c>
      <c r="BG26" s="305">
        <v>917</v>
      </c>
      <c r="BH26" s="305">
        <v>914</v>
      </c>
      <c r="BI26" s="305">
        <v>913</v>
      </c>
      <c r="BJ26" s="305">
        <v>918</v>
      </c>
      <c r="BK26" s="305">
        <v>918</v>
      </c>
      <c r="BL26" s="201">
        <v>914</v>
      </c>
      <c r="BM26" s="201">
        <v>914</v>
      </c>
      <c r="BN26" s="201">
        <v>932</v>
      </c>
      <c r="BO26" s="201">
        <v>939</v>
      </c>
      <c r="BP26" s="201">
        <v>939</v>
      </c>
      <c r="BQ26" s="201">
        <v>951</v>
      </c>
      <c r="BR26" s="201">
        <v>935</v>
      </c>
      <c r="BS26" s="201">
        <v>938</v>
      </c>
      <c r="BT26" s="201">
        <v>935</v>
      </c>
      <c r="BU26" s="201">
        <v>932</v>
      </c>
      <c r="BV26" s="201">
        <v>933</v>
      </c>
      <c r="BW26" s="201">
        <v>934</v>
      </c>
      <c r="BX26" s="305">
        <v>933</v>
      </c>
      <c r="BY26" s="305">
        <v>895</v>
      </c>
      <c r="BZ26" s="305">
        <v>969</v>
      </c>
      <c r="CA26" s="305">
        <v>929</v>
      </c>
      <c r="CB26" s="305">
        <v>952</v>
      </c>
      <c r="CC26" s="305">
        <v>933</v>
      </c>
      <c r="CD26" s="305">
        <v>929</v>
      </c>
      <c r="CE26" s="305">
        <v>923</v>
      </c>
      <c r="CF26" s="305">
        <v>917</v>
      </c>
      <c r="CG26" s="305">
        <v>932</v>
      </c>
      <c r="CH26" s="305">
        <v>921</v>
      </c>
      <c r="CI26" s="305">
        <v>930</v>
      </c>
      <c r="CJ26" s="201">
        <v>937</v>
      </c>
      <c r="CK26" s="201">
        <v>928</v>
      </c>
      <c r="CL26" s="201">
        <v>932</v>
      </c>
      <c r="CM26" s="201">
        <v>949</v>
      </c>
      <c r="CN26" s="201">
        <v>953</v>
      </c>
      <c r="CO26" s="201">
        <v>960</v>
      </c>
      <c r="CP26" s="201">
        <v>959</v>
      </c>
      <c r="CQ26" s="201">
        <v>970</v>
      </c>
      <c r="CR26" s="201">
        <v>967</v>
      </c>
      <c r="CS26" s="201">
        <v>957</v>
      </c>
      <c r="CT26" s="201">
        <v>960</v>
      </c>
      <c r="CU26" s="201">
        <v>956</v>
      </c>
      <c r="CV26" s="305">
        <v>956</v>
      </c>
      <c r="CW26" s="305">
        <v>947</v>
      </c>
      <c r="CX26" s="305">
        <v>953</v>
      </c>
      <c r="CY26" s="305">
        <v>958</v>
      </c>
      <c r="CZ26" s="305">
        <v>960</v>
      </c>
      <c r="DA26" s="305">
        <v>970</v>
      </c>
      <c r="DB26" s="305">
        <v>971</v>
      </c>
      <c r="DC26" s="305">
        <v>978</v>
      </c>
      <c r="DD26" s="305">
        <v>982</v>
      </c>
      <c r="DE26" s="305">
        <v>984</v>
      </c>
      <c r="DF26" s="305">
        <v>978</v>
      </c>
      <c r="DG26" s="305">
        <v>975</v>
      </c>
      <c r="DH26" s="201">
        <v>975</v>
      </c>
      <c r="DI26" s="201">
        <v>969</v>
      </c>
      <c r="DJ26" s="201">
        <v>940</v>
      </c>
      <c r="DK26" s="201">
        <v>966</v>
      </c>
      <c r="DL26" s="201">
        <v>987</v>
      </c>
      <c r="DM26" s="201">
        <v>988</v>
      </c>
      <c r="DN26" s="201">
        <v>993</v>
      </c>
      <c r="DO26" s="201">
        <v>1004</v>
      </c>
      <c r="DP26" s="201">
        <v>1014</v>
      </c>
      <c r="DQ26" s="201">
        <v>1030</v>
      </c>
      <c r="DR26" s="201">
        <v>1033</v>
      </c>
      <c r="DS26" s="201">
        <v>1033</v>
      </c>
      <c r="DT26" s="201">
        <v>1031</v>
      </c>
      <c r="DU26" s="201">
        <v>1028</v>
      </c>
      <c r="DV26" s="201">
        <v>1031</v>
      </c>
      <c r="DW26" s="201">
        <v>1027</v>
      </c>
      <c r="DX26" s="311">
        <v>1041</v>
      </c>
      <c r="DY26" s="201">
        <v>1051</v>
      </c>
      <c r="DZ26" s="315">
        <v>10</v>
      </c>
      <c r="EA26" s="316">
        <v>100.960614793468</v>
      </c>
      <c r="EB26" s="315">
        <v>18</v>
      </c>
      <c r="EC26" s="316">
        <v>101.74249757986399</v>
      </c>
      <c r="EL26" s="323"/>
    </row>
    <row r="27" spans="1:154" ht="15" outlineLevel="2">
      <c r="A27" s="302">
        <v>659</v>
      </c>
      <c r="B27" s="303" t="s">
        <v>533</v>
      </c>
      <c r="C27" s="304" t="s">
        <v>568</v>
      </c>
      <c r="D27" s="305">
        <v>357</v>
      </c>
      <c r="E27" s="305">
        <v>357</v>
      </c>
      <c r="F27" s="305">
        <v>357</v>
      </c>
      <c r="G27" s="305">
        <v>357</v>
      </c>
      <c r="H27" s="305">
        <v>357</v>
      </c>
      <c r="I27" s="305">
        <v>360</v>
      </c>
      <c r="J27" s="305">
        <v>360</v>
      </c>
      <c r="K27" s="305">
        <v>359</v>
      </c>
      <c r="L27" s="305">
        <v>359</v>
      </c>
      <c r="M27" s="305">
        <v>359</v>
      </c>
      <c r="N27" s="305">
        <v>359</v>
      </c>
      <c r="O27" s="305">
        <v>372</v>
      </c>
      <c r="P27" s="201">
        <v>371</v>
      </c>
      <c r="Q27" s="201">
        <v>337</v>
      </c>
      <c r="R27" s="201">
        <v>333</v>
      </c>
      <c r="S27" s="201">
        <v>419</v>
      </c>
      <c r="T27" s="201">
        <v>414</v>
      </c>
      <c r="U27" s="201">
        <v>419</v>
      </c>
      <c r="V27" s="201">
        <v>409</v>
      </c>
      <c r="W27" s="201">
        <v>407</v>
      </c>
      <c r="X27" s="201">
        <v>407</v>
      </c>
      <c r="Y27" s="201">
        <v>412</v>
      </c>
      <c r="Z27" s="201">
        <v>412</v>
      </c>
      <c r="AA27" s="201">
        <v>413</v>
      </c>
      <c r="AB27" s="305">
        <v>411</v>
      </c>
      <c r="AC27" s="305">
        <v>411</v>
      </c>
      <c r="AD27" s="305">
        <v>411</v>
      </c>
      <c r="AE27" s="305">
        <v>411</v>
      </c>
      <c r="AF27" s="305">
        <v>402</v>
      </c>
      <c r="AG27" s="305">
        <v>401</v>
      </c>
      <c r="AH27" s="305">
        <v>403</v>
      </c>
      <c r="AI27" s="305">
        <v>408</v>
      </c>
      <c r="AJ27" s="305">
        <v>408</v>
      </c>
      <c r="AK27" s="305">
        <v>408</v>
      </c>
      <c r="AL27" s="305">
        <v>408</v>
      </c>
      <c r="AM27" s="305">
        <v>408</v>
      </c>
      <c r="AN27" s="201">
        <v>408</v>
      </c>
      <c r="AO27" s="201">
        <v>408</v>
      </c>
      <c r="AP27" s="201">
        <v>408</v>
      </c>
      <c r="AQ27" s="201">
        <v>408</v>
      </c>
      <c r="AR27" s="201">
        <v>406</v>
      </c>
      <c r="AS27" s="201">
        <v>406</v>
      </c>
      <c r="AT27" s="201">
        <v>406</v>
      </c>
      <c r="AU27" s="201">
        <v>406</v>
      </c>
      <c r="AV27" s="201">
        <v>406</v>
      </c>
      <c r="AW27" s="201">
        <v>406</v>
      </c>
      <c r="AX27" s="201">
        <v>405</v>
      </c>
      <c r="AY27" s="201">
        <v>404</v>
      </c>
      <c r="AZ27" s="305">
        <v>404</v>
      </c>
      <c r="BA27" s="305">
        <v>403</v>
      </c>
      <c r="BB27" s="305">
        <v>402</v>
      </c>
      <c r="BC27" s="305">
        <v>400</v>
      </c>
      <c r="BD27" s="305">
        <v>399</v>
      </c>
      <c r="BE27" s="305">
        <v>397</v>
      </c>
      <c r="BF27" s="305">
        <v>388</v>
      </c>
      <c r="BG27" s="305">
        <v>377</v>
      </c>
      <c r="BH27" s="305">
        <v>377</v>
      </c>
      <c r="BI27" s="305">
        <v>377</v>
      </c>
      <c r="BJ27" s="305">
        <v>380</v>
      </c>
      <c r="BK27" s="305">
        <v>380</v>
      </c>
      <c r="BL27" s="201">
        <v>374</v>
      </c>
      <c r="BM27" s="201">
        <v>374</v>
      </c>
      <c r="BN27" s="201">
        <v>378</v>
      </c>
      <c r="BO27" s="201">
        <v>379</v>
      </c>
      <c r="BP27" s="201">
        <v>379</v>
      </c>
      <c r="BQ27" s="201">
        <v>383</v>
      </c>
      <c r="BR27" s="201">
        <v>379</v>
      </c>
      <c r="BS27" s="201">
        <v>379</v>
      </c>
      <c r="BT27" s="201">
        <v>378</v>
      </c>
      <c r="BU27" s="201">
        <v>376</v>
      </c>
      <c r="BV27" s="201">
        <v>379</v>
      </c>
      <c r="BW27" s="201">
        <v>379</v>
      </c>
      <c r="BX27" s="305">
        <v>380</v>
      </c>
      <c r="BY27" s="305">
        <v>376</v>
      </c>
      <c r="BZ27" s="305">
        <v>399</v>
      </c>
      <c r="CA27" s="305">
        <v>390</v>
      </c>
      <c r="CB27" s="305">
        <v>390</v>
      </c>
      <c r="CC27" s="305">
        <v>391</v>
      </c>
      <c r="CD27" s="305">
        <v>389</v>
      </c>
      <c r="CE27" s="305">
        <v>386</v>
      </c>
      <c r="CF27" s="305">
        <v>384</v>
      </c>
      <c r="CG27" s="305">
        <v>384</v>
      </c>
      <c r="CH27" s="305">
        <v>380</v>
      </c>
      <c r="CI27" s="305">
        <v>380</v>
      </c>
      <c r="CJ27" s="201">
        <v>379</v>
      </c>
      <c r="CK27" s="201">
        <v>378</v>
      </c>
      <c r="CL27" s="201">
        <v>377</v>
      </c>
      <c r="CM27" s="201">
        <v>383</v>
      </c>
      <c r="CN27" s="201">
        <v>383</v>
      </c>
      <c r="CO27" s="201">
        <v>384</v>
      </c>
      <c r="CP27" s="201">
        <v>382</v>
      </c>
      <c r="CQ27" s="201">
        <v>381</v>
      </c>
      <c r="CR27" s="201">
        <v>380</v>
      </c>
      <c r="CS27" s="201">
        <v>378</v>
      </c>
      <c r="CT27" s="201">
        <v>377</v>
      </c>
      <c r="CU27" s="201">
        <v>377</v>
      </c>
      <c r="CV27" s="305">
        <v>376</v>
      </c>
      <c r="CW27" s="305">
        <v>373</v>
      </c>
      <c r="CX27" s="305">
        <v>376</v>
      </c>
      <c r="CY27" s="305">
        <v>376</v>
      </c>
      <c r="CZ27" s="305">
        <v>376</v>
      </c>
      <c r="DA27" s="305">
        <v>377</v>
      </c>
      <c r="DB27" s="305">
        <v>375</v>
      </c>
      <c r="DC27" s="305">
        <v>375</v>
      </c>
      <c r="DD27" s="305">
        <v>376</v>
      </c>
      <c r="DE27" s="305">
        <v>376</v>
      </c>
      <c r="DF27" s="305">
        <v>375</v>
      </c>
      <c r="DG27" s="305">
        <v>372</v>
      </c>
      <c r="DH27" s="201">
        <v>375</v>
      </c>
      <c r="DI27" s="201">
        <v>364</v>
      </c>
      <c r="DJ27" s="201">
        <v>353</v>
      </c>
      <c r="DK27" s="201">
        <v>357</v>
      </c>
      <c r="DL27" s="201">
        <v>361</v>
      </c>
      <c r="DM27" s="201">
        <v>363</v>
      </c>
      <c r="DN27" s="201">
        <v>363</v>
      </c>
      <c r="DO27" s="201">
        <v>365</v>
      </c>
      <c r="DP27" s="201">
        <v>369</v>
      </c>
      <c r="DQ27" s="201">
        <v>368</v>
      </c>
      <c r="DR27" s="201">
        <v>369</v>
      </c>
      <c r="DS27" s="201">
        <v>369</v>
      </c>
      <c r="DT27" s="201">
        <v>369</v>
      </c>
      <c r="DU27" s="201">
        <v>368</v>
      </c>
      <c r="DV27" s="201">
        <v>370</v>
      </c>
      <c r="DW27" s="201">
        <v>368</v>
      </c>
      <c r="DX27" s="311">
        <v>371</v>
      </c>
      <c r="DY27" s="201">
        <v>371</v>
      </c>
      <c r="DZ27" s="315">
        <v>0</v>
      </c>
      <c r="EA27" s="316">
        <v>100</v>
      </c>
      <c r="EB27" s="315">
        <v>2</v>
      </c>
      <c r="EC27" s="316">
        <v>100.542005420054</v>
      </c>
    </row>
    <row r="28" spans="1:154" ht="15" outlineLevel="2">
      <c r="A28" s="302">
        <v>665</v>
      </c>
      <c r="B28" s="303" t="s">
        <v>533</v>
      </c>
      <c r="C28" s="304" t="s">
        <v>569</v>
      </c>
      <c r="D28" s="305">
        <v>568</v>
      </c>
      <c r="E28" s="305">
        <v>568</v>
      </c>
      <c r="F28" s="305">
        <v>568</v>
      </c>
      <c r="G28" s="305">
        <v>568</v>
      </c>
      <c r="H28" s="305">
        <v>568</v>
      </c>
      <c r="I28" s="305">
        <v>576</v>
      </c>
      <c r="J28" s="305">
        <v>576</v>
      </c>
      <c r="K28" s="305">
        <v>576</v>
      </c>
      <c r="L28" s="305">
        <v>576</v>
      </c>
      <c r="M28" s="305">
        <v>576</v>
      </c>
      <c r="N28" s="305">
        <v>576</v>
      </c>
      <c r="O28" s="305">
        <v>591</v>
      </c>
      <c r="P28" s="201">
        <v>588</v>
      </c>
      <c r="Q28" s="201">
        <v>529</v>
      </c>
      <c r="R28" s="201">
        <v>523</v>
      </c>
      <c r="S28" s="201">
        <v>598</v>
      </c>
      <c r="T28" s="201">
        <v>586</v>
      </c>
      <c r="U28" s="201">
        <v>594</v>
      </c>
      <c r="V28" s="201">
        <v>586</v>
      </c>
      <c r="W28" s="201">
        <v>585</v>
      </c>
      <c r="X28" s="201">
        <v>585</v>
      </c>
      <c r="Y28" s="201">
        <v>588</v>
      </c>
      <c r="Z28" s="201">
        <v>587</v>
      </c>
      <c r="AA28" s="201">
        <v>591</v>
      </c>
      <c r="AB28" s="305">
        <v>590</v>
      </c>
      <c r="AC28" s="305">
        <v>589</v>
      </c>
      <c r="AD28" s="305">
        <v>590</v>
      </c>
      <c r="AE28" s="305">
        <v>590</v>
      </c>
      <c r="AF28" s="305">
        <v>580</v>
      </c>
      <c r="AG28" s="305">
        <v>578</v>
      </c>
      <c r="AH28" s="305">
        <v>579</v>
      </c>
      <c r="AI28" s="305">
        <v>579</v>
      </c>
      <c r="AJ28" s="305">
        <v>578</v>
      </c>
      <c r="AK28" s="305">
        <v>581</v>
      </c>
      <c r="AL28" s="305">
        <v>579</v>
      </c>
      <c r="AM28" s="305">
        <v>578</v>
      </c>
      <c r="AN28" s="201">
        <v>578</v>
      </c>
      <c r="AO28" s="201">
        <v>578</v>
      </c>
      <c r="AP28" s="201">
        <v>578</v>
      </c>
      <c r="AQ28" s="201">
        <v>578</v>
      </c>
      <c r="AR28" s="201">
        <v>577</v>
      </c>
      <c r="AS28" s="201">
        <v>576</v>
      </c>
      <c r="AT28" s="201">
        <v>575</v>
      </c>
      <c r="AU28" s="201">
        <v>574</v>
      </c>
      <c r="AV28" s="201">
        <v>573</v>
      </c>
      <c r="AW28" s="201">
        <v>573</v>
      </c>
      <c r="AX28" s="201">
        <v>571</v>
      </c>
      <c r="AY28" s="201">
        <v>570</v>
      </c>
      <c r="AZ28" s="305">
        <v>570</v>
      </c>
      <c r="BA28" s="305">
        <v>568</v>
      </c>
      <c r="BB28" s="305">
        <v>567</v>
      </c>
      <c r="BC28" s="305">
        <v>567</v>
      </c>
      <c r="BD28" s="305">
        <v>567</v>
      </c>
      <c r="BE28" s="305">
        <v>567</v>
      </c>
      <c r="BF28" s="305">
        <v>561</v>
      </c>
      <c r="BG28" s="305">
        <v>551</v>
      </c>
      <c r="BH28" s="305">
        <v>550</v>
      </c>
      <c r="BI28" s="305">
        <v>549</v>
      </c>
      <c r="BJ28" s="305">
        <v>546</v>
      </c>
      <c r="BK28" s="305">
        <v>546</v>
      </c>
      <c r="BL28" s="201">
        <v>544</v>
      </c>
      <c r="BM28" s="201">
        <v>544</v>
      </c>
      <c r="BN28" s="201">
        <v>560</v>
      </c>
      <c r="BO28" s="201">
        <v>561</v>
      </c>
      <c r="BP28" s="201">
        <v>561</v>
      </c>
      <c r="BQ28" s="201">
        <v>565</v>
      </c>
      <c r="BR28" s="201">
        <v>562</v>
      </c>
      <c r="BS28" s="201">
        <v>561</v>
      </c>
      <c r="BT28" s="201">
        <v>559</v>
      </c>
      <c r="BU28" s="201">
        <v>559</v>
      </c>
      <c r="BV28" s="201">
        <v>558</v>
      </c>
      <c r="BW28" s="201">
        <v>557</v>
      </c>
      <c r="BX28" s="305">
        <v>559</v>
      </c>
      <c r="BY28" s="305">
        <v>557</v>
      </c>
      <c r="BZ28" s="305">
        <v>615</v>
      </c>
      <c r="CA28" s="305">
        <v>558</v>
      </c>
      <c r="CB28" s="305">
        <v>570</v>
      </c>
      <c r="CC28" s="305">
        <v>576</v>
      </c>
      <c r="CD28" s="305">
        <v>574</v>
      </c>
      <c r="CE28" s="305">
        <v>573</v>
      </c>
      <c r="CF28" s="305">
        <v>568</v>
      </c>
      <c r="CG28" s="305">
        <v>569</v>
      </c>
      <c r="CH28" s="305">
        <v>566</v>
      </c>
      <c r="CI28" s="305">
        <v>558</v>
      </c>
      <c r="CJ28" s="201">
        <v>560</v>
      </c>
      <c r="CK28" s="201">
        <v>554</v>
      </c>
      <c r="CL28" s="201">
        <v>559</v>
      </c>
      <c r="CM28" s="201">
        <v>568</v>
      </c>
      <c r="CN28" s="201">
        <v>561</v>
      </c>
      <c r="CO28" s="201">
        <v>557</v>
      </c>
      <c r="CP28" s="201">
        <v>552</v>
      </c>
      <c r="CQ28" s="201">
        <v>561</v>
      </c>
      <c r="CR28" s="201">
        <v>563</v>
      </c>
      <c r="CS28" s="201">
        <v>561</v>
      </c>
      <c r="CT28" s="201">
        <v>562</v>
      </c>
      <c r="CU28" s="201">
        <v>560</v>
      </c>
      <c r="CV28" s="305">
        <v>561</v>
      </c>
      <c r="CW28" s="305">
        <v>558</v>
      </c>
      <c r="CX28" s="305">
        <v>567</v>
      </c>
      <c r="CY28" s="305">
        <v>571</v>
      </c>
      <c r="CZ28" s="305">
        <v>571</v>
      </c>
      <c r="DA28" s="305">
        <v>569</v>
      </c>
      <c r="DB28" s="305">
        <v>568</v>
      </c>
      <c r="DC28" s="305">
        <v>569</v>
      </c>
      <c r="DD28" s="305">
        <v>567</v>
      </c>
      <c r="DE28" s="305">
        <v>567</v>
      </c>
      <c r="DF28" s="305">
        <v>565</v>
      </c>
      <c r="DG28" s="305">
        <v>567</v>
      </c>
      <c r="DH28" s="201">
        <v>566</v>
      </c>
      <c r="DI28" s="201">
        <v>561</v>
      </c>
      <c r="DJ28" s="201">
        <v>547</v>
      </c>
      <c r="DK28" s="201">
        <v>558</v>
      </c>
      <c r="DL28" s="201">
        <v>566</v>
      </c>
      <c r="DM28" s="201">
        <v>568</v>
      </c>
      <c r="DN28" s="201">
        <v>570</v>
      </c>
      <c r="DO28" s="201">
        <v>564</v>
      </c>
      <c r="DP28" s="201">
        <v>567</v>
      </c>
      <c r="DQ28" s="201">
        <v>565</v>
      </c>
      <c r="DR28" s="201">
        <v>569</v>
      </c>
      <c r="DS28" s="201">
        <v>569</v>
      </c>
      <c r="DT28" s="201">
        <v>568</v>
      </c>
      <c r="DU28" s="201">
        <v>570</v>
      </c>
      <c r="DV28" s="201">
        <v>572</v>
      </c>
      <c r="DW28" s="201">
        <v>570</v>
      </c>
      <c r="DX28" s="311">
        <v>567</v>
      </c>
      <c r="DY28" s="201">
        <v>569</v>
      </c>
      <c r="DZ28" s="315">
        <v>2</v>
      </c>
      <c r="EA28" s="316">
        <v>100.352733686067</v>
      </c>
      <c r="EB28" s="315">
        <v>0</v>
      </c>
      <c r="EC28" s="316">
        <v>100</v>
      </c>
    </row>
    <row r="29" spans="1:154" ht="15" outlineLevel="2">
      <c r="A29" s="302">
        <v>837</v>
      </c>
      <c r="B29" s="303" t="s">
        <v>533</v>
      </c>
      <c r="C29" s="304" t="s">
        <v>471</v>
      </c>
      <c r="D29" s="305">
        <v>2858</v>
      </c>
      <c r="E29" s="305">
        <v>2858</v>
      </c>
      <c r="F29" s="305">
        <v>2858</v>
      </c>
      <c r="G29" s="305">
        <v>2858</v>
      </c>
      <c r="H29" s="305">
        <v>2858</v>
      </c>
      <c r="I29" s="305">
        <v>2890</v>
      </c>
      <c r="J29" s="305">
        <v>2889</v>
      </c>
      <c r="K29" s="305">
        <v>2890</v>
      </c>
      <c r="L29" s="305">
        <v>2890</v>
      </c>
      <c r="M29" s="305">
        <v>2890</v>
      </c>
      <c r="N29" s="305">
        <v>2886</v>
      </c>
      <c r="O29" s="305">
        <v>2966</v>
      </c>
      <c r="P29" s="201">
        <v>2964</v>
      </c>
      <c r="Q29" s="201">
        <v>2567</v>
      </c>
      <c r="R29" s="201">
        <v>2521</v>
      </c>
      <c r="S29" s="201">
        <v>3082</v>
      </c>
      <c r="T29" s="201">
        <v>3011</v>
      </c>
      <c r="U29" s="201">
        <v>3094</v>
      </c>
      <c r="V29" s="201">
        <v>3058</v>
      </c>
      <c r="W29" s="201">
        <v>3060</v>
      </c>
      <c r="X29" s="201">
        <v>3055</v>
      </c>
      <c r="Y29" s="201">
        <v>3082</v>
      </c>
      <c r="Z29" s="201">
        <v>3075</v>
      </c>
      <c r="AA29" s="201">
        <v>3076</v>
      </c>
      <c r="AB29" s="305">
        <v>3083</v>
      </c>
      <c r="AC29" s="305">
        <v>3089</v>
      </c>
      <c r="AD29" s="305">
        <v>3114</v>
      </c>
      <c r="AE29" s="305">
        <v>3114</v>
      </c>
      <c r="AF29" s="305">
        <v>3076</v>
      </c>
      <c r="AG29" s="305">
        <v>3068</v>
      </c>
      <c r="AH29" s="305">
        <v>3077</v>
      </c>
      <c r="AI29" s="305">
        <v>3083</v>
      </c>
      <c r="AJ29" s="305">
        <v>3082</v>
      </c>
      <c r="AK29" s="305">
        <v>3084</v>
      </c>
      <c r="AL29" s="305">
        <v>3077</v>
      </c>
      <c r="AM29" s="305">
        <v>3073</v>
      </c>
      <c r="AN29" s="201">
        <v>3072</v>
      </c>
      <c r="AO29" s="201">
        <v>3077</v>
      </c>
      <c r="AP29" s="201">
        <v>3077</v>
      </c>
      <c r="AQ29" s="201">
        <v>3074</v>
      </c>
      <c r="AR29" s="201">
        <v>3073</v>
      </c>
      <c r="AS29" s="201">
        <v>3071</v>
      </c>
      <c r="AT29" s="201">
        <v>3064</v>
      </c>
      <c r="AU29" s="201">
        <v>3052</v>
      </c>
      <c r="AV29" s="201">
        <v>3047</v>
      </c>
      <c r="AW29" s="201">
        <v>3045</v>
      </c>
      <c r="AX29" s="201">
        <v>3036</v>
      </c>
      <c r="AY29" s="201">
        <v>3034</v>
      </c>
      <c r="AZ29" s="305">
        <v>3029</v>
      </c>
      <c r="BA29" s="305">
        <v>3012</v>
      </c>
      <c r="BB29" s="305">
        <v>2990</v>
      </c>
      <c r="BC29" s="305">
        <v>2980</v>
      </c>
      <c r="BD29" s="305">
        <v>2970</v>
      </c>
      <c r="BE29" s="305">
        <v>2963</v>
      </c>
      <c r="BF29" s="305">
        <v>2917</v>
      </c>
      <c r="BG29" s="305">
        <v>2928</v>
      </c>
      <c r="BH29" s="305">
        <v>2927</v>
      </c>
      <c r="BI29" s="305">
        <v>2926</v>
      </c>
      <c r="BJ29" s="305">
        <v>2934</v>
      </c>
      <c r="BK29" s="305">
        <v>2932</v>
      </c>
      <c r="BL29" s="201">
        <v>2901</v>
      </c>
      <c r="BM29" s="201">
        <v>2899</v>
      </c>
      <c r="BN29" s="201">
        <v>2985</v>
      </c>
      <c r="BO29" s="201">
        <v>2989</v>
      </c>
      <c r="BP29" s="201">
        <v>2989</v>
      </c>
      <c r="BQ29" s="201">
        <v>3001</v>
      </c>
      <c r="BR29" s="201">
        <v>2956</v>
      </c>
      <c r="BS29" s="201">
        <v>2950</v>
      </c>
      <c r="BT29" s="201">
        <v>2937</v>
      </c>
      <c r="BU29" s="201">
        <v>2927</v>
      </c>
      <c r="BV29" s="201">
        <v>2916</v>
      </c>
      <c r="BW29" s="201">
        <v>2916</v>
      </c>
      <c r="BX29" s="305">
        <v>2937</v>
      </c>
      <c r="BY29" s="305">
        <v>2927</v>
      </c>
      <c r="BZ29" s="305">
        <v>3215</v>
      </c>
      <c r="CA29" s="305">
        <v>3201</v>
      </c>
      <c r="CB29" s="305">
        <v>3223</v>
      </c>
      <c r="CC29" s="305">
        <v>3224</v>
      </c>
      <c r="CD29" s="305">
        <v>3208</v>
      </c>
      <c r="CE29" s="305">
        <v>3197</v>
      </c>
      <c r="CF29" s="305">
        <v>3191</v>
      </c>
      <c r="CG29" s="305">
        <v>3207</v>
      </c>
      <c r="CH29" s="305">
        <v>3188</v>
      </c>
      <c r="CI29" s="305">
        <v>3137</v>
      </c>
      <c r="CJ29" s="201">
        <v>3115</v>
      </c>
      <c r="CK29" s="201">
        <v>3117</v>
      </c>
      <c r="CL29" s="201">
        <v>3132</v>
      </c>
      <c r="CM29" s="201">
        <v>3169</v>
      </c>
      <c r="CN29" s="201">
        <v>3163</v>
      </c>
      <c r="CO29" s="201">
        <v>3176</v>
      </c>
      <c r="CP29" s="201">
        <v>3148</v>
      </c>
      <c r="CQ29" s="201">
        <v>3197</v>
      </c>
      <c r="CR29" s="201">
        <v>3215</v>
      </c>
      <c r="CS29" s="201">
        <v>3204</v>
      </c>
      <c r="CT29" s="201">
        <v>3217</v>
      </c>
      <c r="CU29" s="201">
        <v>3187</v>
      </c>
      <c r="CV29" s="305">
        <v>3166</v>
      </c>
      <c r="CW29" s="305">
        <v>3199</v>
      </c>
      <c r="CX29" s="305">
        <v>3222</v>
      </c>
      <c r="CY29" s="305">
        <v>3250</v>
      </c>
      <c r="CZ29" s="305">
        <v>3248</v>
      </c>
      <c r="DA29" s="305">
        <v>3269</v>
      </c>
      <c r="DB29" s="305">
        <v>3246</v>
      </c>
      <c r="DC29" s="305">
        <v>3262</v>
      </c>
      <c r="DD29" s="305">
        <v>3251</v>
      </c>
      <c r="DE29" s="305">
        <v>3251</v>
      </c>
      <c r="DF29" s="305">
        <v>3243</v>
      </c>
      <c r="DG29" s="305">
        <v>3211</v>
      </c>
      <c r="DH29" s="201">
        <v>3173</v>
      </c>
      <c r="DI29" s="201">
        <v>3175</v>
      </c>
      <c r="DJ29" s="201">
        <v>3112</v>
      </c>
      <c r="DK29" s="201">
        <v>3133</v>
      </c>
      <c r="DL29" s="201">
        <v>3159</v>
      </c>
      <c r="DM29" s="201">
        <v>3243</v>
      </c>
      <c r="DN29" s="201">
        <v>3242</v>
      </c>
      <c r="DO29" s="201">
        <v>3118</v>
      </c>
      <c r="DP29" s="201">
        <v>3118</v>
      </c>
      <c r="DQ29" s="201">
        <v>3129</v>
      </c>
      <c r="DR29" s="201">
        <v>3133</v>
      </c>
      <c r="DS29" s="201">
        <v>3133</v>
      </c>
      <c r="DT29" s="201">
        <v>3132</v>
      </c>
      <c r="DU29" s="201">
        <v>3143</v>
      </c>
      <c r="DV29" s="201">
        <v>3144</v>
      </c>
      <c r="DW29" s="201">
        <v>3132</v>
      </c>
      <c r="DX29" s="311">
        <v>3160</v>
      </c>
      <c r="DY29" s="201">
        <v>3161</v>
      </c>
      <c r="DZ29" s="315">
        <v>1</v>
      </c>
      <c r="EA29" s="316">
        <v>100.03164556962</v>
      </c>
      <c r="EB29" s="315">
        <v>28</v>
      </c>
      <c r="EC29" s="316">
        <v>100.89371209703199</v>
      </c>
      <c r="EG29" s="323"/>
      <c r="EH29" s="323"/>
      <c r="EI29" s="323"/>
    </row>
    <row r="30" spans="1:154" ht="15" outlineLevel="2">
      <c r="A30" s="302">
        <v>873</v>
      </c>
      <c r="B30" s="303" t="s">
        <v>533</v>
      </c>
      <c r="C30" s="304" t="s">
        <v>570</v>
      </c>
      <c r="D30" s="305">
        <v>168</v>
      </c>
      <c r="E30" s="305">
        <v>168</v>
      </c>
      <c r="F30" s="305">
        <v>168</v>
      </c>
      <c r="G30" s="305">
        <v>168</v>
      </c>
      <c r="H30" s="305">
        <v>168</v>
      </c>
      <c r="I30" s="305">
        <v>173</v>
      </c>
      <c r="J30" s="305">
        <v>173</v>
      </c>
      <c r="K30" s="305">
        <v>173</v>
      </c>
      <c r="L30" s="305">
        <v>173</v>
      </c>
      <c r="M30" s="305">
        <v>173</v>
      </c>
      <c r="N30" s="305">
        <v>173</v>
      </c>
      <c r="O30" s="305">
        <v>185</v>
      </c>
      <c r="P30" s="201">
        <v>185</v>
      </c>
      <c r="Q30" s="201">
        <v>157</v>
      </c>
      <c r="R30" s="201">
        <v>155</v>
      </c>
      <c r="S30" s="201">
        <v>200</v>
      </c>
      <c r="T30" s="201">
        <v>197</v>
      </c>
      <c r="U30" s="201">
        <v>201</v>
      </c>
      <c r="V30" s="201">
        <v>195</v>
      </c>
      <c r="W30" s="201">
        <v>194</v>
      </c>
      <c r="X30" s="201">
        <v>194</v>
      </c>
      <c r="Y30" s="201">
        <v>196</v>
      </c>
      <c r="Z30" s="201">
        <v>194</v>
      </c>
      <c r="AA30" s="201">
        <v>194</v>
      </c>
      <c r="AB30" s="305">
        <v>195</v>
      </c>
      <c r="AC30" s="305">
        <v>196</v>
      </c>
      <c r="AD30" s="305">
        <v>196</v>
      </c>
      <c r="AE30" s="305">
        <v>196</v>
      </c>
      <c r="AF30" s="305">
        <v>200</v>
      </c>
      <c r="AG30" s="305">
        <v>198</v>
      </c>
      <c r="AH30" s="305">
        <v>198</v>
      </c>
      <c r="AI30" s="305">
        <v>199</v>
      </c>
      <c r="AJ30" s="305">
        <v>200</v>
      </c>
      <c r="AK30" s="305">
        <v>205</v>
      </c>
      <c r="AL30" s="305">
        <v>205</v>
      </c>
      <c r="AM30" s="305">
        <v>205</v>
      </c>
      <c r="AN30" s="201">
        <v>205</v>
      </c>
      <c r="AO30" s="201">
        <v>206</v>
      </c>
      <c r="AP30" s="201">
        <v>205</v>
      </c>
      <c r="AQ30" s="201">
        <v>203</v>
      </c>
      <c r="AR30" s="201">
        <v>203</v>
      </c>
      <c r="AS30" s="201">
        <v>203</v>
      </c>
      <c r="AT30" s="201">
        <v>203</v>
      </c>
      <c r="AU30" s="201">
        <v>203</v>
      </c>
      <c r="AV30" s="201">
        <v>203</v>
      </c>
      <c r="AW30" s="201">
        <v>203</v>
      </c>
      <c r="AX30" s="201">
        <v>203</v>
      </c>
      <c r="AY30" s="201">
        <v>203</v>
      </c>
      <c r="AZ30" s="305">
        <v>201</v>
      </c>
      <c r="BA30" s="305">
        <v>200</v>
      </c>
      <c r="BB30" s="305">
        <v>200</v>
      </c>
      <c r="BC30" s="305">
        <v>200</v>
      </c>
      <c r="BD30" s="305">
        <v>198</v>
      </c>
      <c r="BE30" s="305">
        <v>197</v>
      </c>
      <c r="BF30" s="305">
        <v>193</v>
      </c>
      <c r="BG30" s="305">
        <v>185</v>
      </c>
      <c r="BH30" s="305">
        <v>185</v>
      </c>
      <c r="BI30" s="305">
        <v>185</v>
      </c>
      <c r="BJ30" s="305">
        <v>187</v>
      </c>
      <c r="BK30" s="305">
        <v>187</v>
      </c>
      <c r="BL30" s="201">
        <v>186</v>
      </c>
      <c r="BM30" s="201">
        <v>186</v>
      </c>
      <c r="BN30" s="201">
        <v>187</v>
      </c>
      <c r="BO30" s="201">
        <v>188</v>
      </c>
      <c r="BP30" s="201">
        <v>188</v>
      </c>
      <c r="BQ30" s="201">
        <v>191</v>
      </c>
      <c r="BR30" s="201">
        <v>189</v>
      </c>
      <c r="BS30" s="201">
        <v>190</v>
      </c>
      <c r="BT30" s="201">
        <v>190</v>
      </c>
      <c r="BU30" s="201">
        <v>189</v>
      </c>
      <c r="BV30" s="201">
        <v>191</v>
      </c>
      <c r="BW30" s="201">
        <v>192</v>
      </c>
      <c r="BX30" s="305">
        <v>194</v>
      </c>
      <c r="BY30" s="305">
        <v>192</v>
      </c>
      <c r="BZ30" s="305">
        <v>205</v>
      </c>
      <c r="CA30" s="305">
        <v>202</v>
      </c>
      <c r="CB30" s="305">
        <v>207</v>
      </c>
      <c r="CC30" s="305">
        <v>204</v>
      </c>
      <c r="CD30" s="305">
        <v>200</v>
      </c>
      <c r="CE30" s="305">
        <v>198</v>
      </c>
      <c r="CF30" s="305">
        <v>199</v>
      </c>
      <c r="CG30" s="305">
        <v>199</v>
      </c>
      <c r="CH30" s="305">
        <v>197</v>
      </c>
      <c r="CI30" s="305">
        <v>192</v>
      </c>
      <c r="CJ30" s="201">
        <v>192</v>
      </c>
      <c r="CK30" s="201">
        <v>190</v>
      </c>
      <c r="CL30" s="201">
        <v>187</v>
      </c>
      <c r="CM30" s="201">
        <v>191</v>
      </c>
      <c r="CN30" s="201">
        <v>193</v>
      </c>
      <c r="CO30" s="201">
        <v>194</v>
      </c>
      <c r="CP30" s="201">
        <v>195</v>
      </c>
      <c r="CQ30" s="201">
        <v>196</v>
      </c>
      <c r="CR30" s="201">
        <v>194</v>
      </c>
      <c r="CS30" s="201">
        <v>193</v>
      </c>
      <c r="CT30" s="201">
        <v>193</v>
      </c>
      <c r="CU30" s="201">
        <v>194</v>
      </c>
      <c r="CV30" s="305">
        <v>193</v>
      </c>
      <c r="CW30" s="305">
        <v>190</v>
      </c>
      <c r="CX30" s="305">
        <v>193</v>
      </c>
      <c r="CY30" s="305">
        <v>194</v>
      </c>
      <c r="CZ30" s="305">
        <v>194</v>
      </c>
      <c r="DA30" s="305">
        <v>194</v>
      </c>
      <c r="DB30" s="305">
        <v>194</v>
      </c>
      <c r="DC30" s="305">
        <v>192</v>
      </c>
      <c r="DD30" s="305">
        <v>192</v>
      </c>
      <c r="DE30" s="305">
        <v>192</v>
      </c>
      <c r="DF30" s="305">
        <v>193</v>
      </c>
      <c r="DG30" s="305">
        <v>193</v>
      </c>
      <c r="DH30" s="201">
        <v>192</v>
      </c>
      <c r="DI30" s="201">
        <v>187</v>
      </c>
      <c r="DJ30" s="201">
        <v>182</v>
      </c>
      <c r="DK30" s="201">
        <v>185</v>
      </c>
      <c r="DL30" s="201">
        <v>185</v>
      </c>
      <c r="DM30" s="201">
        <v>186</v>
      </c>
      <c r="DN30" s="201">
        <v>185</v>
      </c>
      <c r="DO30" s="201">
        <v>189</v>
      </c>
      <c r="DP30" s="201">
        <v>189</v>
      </c>
      <c r="DQ30" s="201">
        <v>189</v>
      </c>
      <c r="DR30" s="201">
        <v>190</v>
      </c>
      <c r="DS30" s="201">
        <v>190</v>
      </c>
      <c r="DT30" s="201">
        <v>190</v>
      </c>
      <c r="DU30" s="201">
        <v>189</v>
      </c>
      <c r="DV30" s="201">
        <v>190</v>
      </c>
      <c r="DW30" s="201">
        <v>192</v>
      </c>
      <c r="DX30" s="311">
        <v>192</v>
      </c>
      <c r="DY30" s="201">
        <v>192</v>
      </c>
      <c r="DZ30" s="315">
        <v>0</v>
      </c>
      <c r="EA30" s="316">
        <v>100</v>
      </c>
      <c r="EB30" s="315">
        <v>2</v>
      </c>
      <c r="EC30" s="316">
        <v>101.052631578947</v>
      </c>
      <c r="EG30" s="42"/>
      <c r="EH30" s="42"/>
      <c r="EJ30" s="42"/>
    </row>
    <row r="31" spans="1:154" ht="15" outlineLevel="1">
      <c r="A31" s="298" t="s">
        <v>534</v>
      </c>
      <c r="B31" s="299"/>
      <c r="C31" s="300"/>
      <c r="D31" s="301">
        <v>2795</v>
      </c>
      <c r="E31" s="301">
        <v>2796</v>
      </c>
      <c r="F31" s="301">
        <v>2796</v>
      </c>
      <c r="G31" s="301">
        <v>2796</v>
      </c>
      <c r="H31" s="301">
        <v>2796</v>
      </c>
      <c r="I31" s="301">
        <v>2832</v>
      </c>
      <c r="J31" s="301">
        <v>2830</v>
      </c>
      <c r="K31" s="301">
        <v>2833</v>
      </c>
      <c r="L31" s="301">
        <v>2832</v>
      </c>
      <c r="M31" s="301">
        <v>2832</v>
      </c>
      <c r="N31" s="301">
        <v>2827</v>
      </c>
      <c r="O31" s="301">
        <v>3080</v>
      </c>
      <c r="P31" s="301">
        <v>3056</v>
      </c>
      <c r="Q31" s="301">
        <v>2623</v>
      </c>
      <c r="R31" s="301">
        <v>2596</v>
      </c>
      <c r="S31" s="301">
        <v>3268</v>
      </c>
      <c r="T31" s="301">
        <v>3217</v>
      </c>
      <c r="U31" s="301">
        <v>3269</v>
      </c>
      <c r="V31" s="301">
        <v>3235</v>
      </c>
      <c r="W31" s="301">
        <v>3237</v>
      </c>
      <c r="X31" s="301">
        <v>3224</v>
      </c>
      <c r="Y31" s="301">
        <v>3249</v>
      </c>
      <c r="Z31" s="301">
        <v>3245</v>
      </c>
      <c r="AA31" s="301">
        <v>3266</v>
      </c>
      <c r="AB31" s="301">
        <v>3264</v>
      </c>
      <c r="AC31" s="301">
        <v>3267</v>
      </c>
      <c r="AD31" s="301">
        <v>3272</v>
      </c>
      <c r="AE31" s="301">
        <v>3271</v>
      </c>
      <c r="AF31" s="301">
        <v>3274</v>
      </c>
      <c r="AG31" s="301">
        <v>3260</v>
      </c>
      <c r="AH31" s="301">
        <v>3263</v>
      </c>
      <c r="AI31" s="301">
        <v>3272</v>
      </c>
      <c r="AJ31" s="301">
        <v>3275</v>
      </c>
      <c r="AK31" s="301">
        <v>3278</v>
      </c>
      <c r="AL31" s="301">
        <v>3275</v>
      </c>
      <c r="AM31" s="301">
        <v>3272</v>
      </c>
      <c r="AN31" s="301">
        <v>3268</v>
      </c>
      <c r="AO31" s="301">
        <v>3271</v>
      </c>
      <c r="AP31" s="301">
        <v>3261</v>
      </c>
      <c r="AQ31" s="301">
        <v>3253</v>
      </c>
      <c r="AR31" s="301">
        <v>3250</v>
      </c>
      <c r="AS31" s="301">
        <v>3240</v>
      </c>
      <c r="AT31" s="301">
        <v>3229</v>
      </c>
      <c r="AU31" s="301">
        <v>3214</v>
      </c>
      <c r="AV31" s="301">
        <v>3203</v>
      </c>
      <c r="AW31" s="301">
        <v>3199</v>
      </c>
      <c r="AX31" s="301">
        <v>3184</v>
      </c>
      <c r="AY31" s="301">
        <v>3177</v>
      </c>
      <c r="AZ31" s="301">
        <v>3175</v>
      </c>
      <c r="BA31" s="301">
        <v>3168</v>
      </c>
      <c r="BB31" s="301">
        <v>3152</v>
      </c>
      <c r="BC31" s="301">
        <v>3146</v>
      </c>
      <c r="BD31" s="301">
        <v>3139</v>
      </c>
      <c r="BE31" s="301">
        <v>3132</v>
      </c>
      <c r="BF31" s="301">
        <v>3081</v>
      </c>
      <c r="BG31" s="301">
        <v>3069</v>
      </c>
      <c r="BH31" s="301">
        <v>3064</v>
      </c>
      <c r="BI31" s="301">
        <v>3060</v>
      </c>
      <c r="BJ31" s="301">
        <v>3065</v>
      </c>
      <c r="BK31" s="301">
        <v>3060</v>
      </c>
      <c r="BL31" s="301">
        <v>3039</v>
      </c>
      <c r="BM31" s="301">
        <v>3033</v>
      </c>
      <c r="BN31" s="301">
        <v>3085</v>
      </c>
      <c r="BO31" s="301">
        <v>3095</v>
      </c>
      <c r="BP31" s="301">
        <v>3095</v>
      </c>
      <c r="BQ31" s="301">
        <v>3121</v>
      </c>
      <c r="BR31" s="301">
        <v>3087</v>
      </c>
      <c r="BS31" s="301">
        <v>3090</v>
      </c>
      <c r="BT31" s="301">
        <v>3083</v>
      </c>
      <c r="BU31" s="301">
        <v>3076</v>
      </c>
      <c r="BV31" s="301">
        <v>3073</v>
      </c>
      <c r="BW31" s="301">
        <v>3074</v>
      </c>
      <c r="BX31" s="301">
        <v>3096</v>
      </c>
      <c r="BY31" s="301">
        <v>3067</v>
      </c>
      <c r="BZ31" s="301">
        <v>3297</v>
      </c>
      <c r="CA31" s="301">
        <v>3226</v>
      </c>
      <c r="CB31" s="301">
        <v>3272</v>
      </c>
      <c r="CC31" s="301">
        <v>3272</v>
      </c>
      <c r="CD31" s="301">
        <v>3268</v>
      </c>
      <c r="CE31" s="301">
        <v>3257</v>
      </c>
      <c r="CF31" s="301">
        <v>3242</v>
      </c>
      <c r="CG31" s="301">
        <v>3253</v>
      </c>
      <c r="CH31" s="301">
        <v>3235</v>
      </c>
      <c r="CI31" s="301">
        <v>3199</v>
      </c>
      <c r="CJ31" s="301">
        <v>2867</v>
      </c>
      <c r="CK31" s="301">
        <v>2862</v>
      </c>
      <c r="CL31" s="301">
        <v>3190</v>
      </c>
      <c r="CM31" s="301">
        <v>3217</v>
      </c>
      <c r="CN31" s="301">
        <v>3225</v>
      </c>
      <c r="CO31" s="301">
        <v>3239</v>
      </c>
      <c r="CP31" s="301">
        <v>3220</v>
      </c>
      <c r="CQ31" s="301">
        <v>3226</v>
      </c>
      <c r="CR31" s="301">
        <v>3235</v>
      </c>
      <c r="CS31" s="301">
        <v>3232</v>
      </c>
      <c r="CT31" s="301">
        <v>3231</v>
      </c>
      <c r="CU31" s="301">
        <v>3233</v>
      </c>
      <c r="CV31" s="301">
        <v>3219</v>
      </c>
      <c r="CW31" s="301">
        <v>3206</v>
      </c>
      <c r="CX31" s="301">
        <v>3183</v>
      </c>
      <c r="CY31" s="301">
        <v>3211</v>
      </c>
      <c r="CZ31" s="301">
        <v>3208</v>
      </c>
      <c r="DA31" s="301">
        <v>3208</v>
      </c>
      <c r="DB31" s="301">
        <v>3204</v>
      </c>
      <c r="DC31" s="301">
        <v>3209</v>
      </c>
      <c r="DD31" s="301">
        <v>3208</v>
      </c>
      <c r="DE31" s="301">
        <v>3209</v>
      </c>
      <c r="DF31" s="301">
        <v>3188</v>
      </c>
      <c r="DG31" s="301">
        <v>3174</v>
      </c>
      <c r="DH31" s="301">
        <v>3161</v>
      </c>
      <c r="DI31" s="301">
        <v>3143</v>
      </c>
      <c r="DJ31" s="301">
        <v>3090</v>
      </c>
      <c r="DK31" s="301">
        <v>3107</v>
      </c>
      <c r="DL31" s="301">
        <v>3128</v>
      </c>
      <c r="DM31" s="301">
        <v>3153</v>
      </c>
      <c r="DN31" s="301">
        <v>3156</v>
      </c>
      <c r="DO31" s="301">
        <v>3167</v>
      </c>
      <c r="DP31" s="301">
        <v>3175</v>
      </c>
      <c r="DQ31" s="301">
        <v>3191</v>
      </c>
      <c r="DR31" s="301">
        <v>3191</v>
      </c>
      <c r="DS31" s="301">
        <v>3191</v>
      </c>
      <c r="DT31" s="301">
        <v>3187</v>
      </c>
      <c r="DU31" s="301">
        <v>3180</v>
      </c>
      <c r="DV31" s="301">
        <v>3179</v>
      </c>
      <c r="DW31" s="301">
        <v>3179</v>
      </c>
      <c r="DX31" s="310">
        <v>3189</v>
      </c>
      <c r="DY31" s="301">
        <v>3196</v>
      </c>
      <c r="DZ31" s="315">
        <v>7</v>
      </c>
      <c r="EA31" s="316">
        <v>100.21950454688</v>
      </c>
      <c r="EB31" s="315">
        <v>5</v>
      </c>
      <c r="EC31" s="316">
        <v>100.15669069257299</v>
      </c>
      <c r="EG31" s="42"/>
      <c r="EH31" s="42"/>
      <c r="EI31" s="42"/>
      <c r="EJ31" s="42"/>
    </row>
    <row r="32" spans="1:154" ht="15" outlineLevel="2">
      <c r="A32" s="302">
        <v>31</v>
      </c>
      <c r="B32" s="303" t="s">
        <v>534</v>
      </c>
      <c r="C32" s="304" t="s">
        <v>364</v>
      </c>
      <c r="D32" s="305">
        <v>380</v>
      </c>
      <c r="E32" s="305">
        <v>380</v>
      </c>
      <c r="F32" s="305">
        <v>380</v>
      </c>
      <c r="G32" s="305">
        <v>380</v>
      </c>
      <c r="H32" s="305">
        <v>380</v>
      </c>
      <c r="I32" s="305">
        <v>383</v>
      </c>
      <c r="J32" s="305">
        <v>382</v>
      </c>
      <c r="K32" s="305">
        <v>383</v>
      </c>
      <c r="L32" s="305">
        <v>383</v>
      </c>
      <c r="M32" s="305">
        <v>383</v>
      </c>
      <c r="N32" s="305">
        <v>383</v>
      </c>
      <c r="O32" s="305">
        <v>409</v>
      </c>
      <c r="P32" s="201">
        <v>405</v>
      </c>
      <c r="Q32" s="201">
        <v>361</v>
      </c>
      <c r="R32" s="201">
        <v>357</v>
      </c>
      <c r="S32" s="201">
        <v>441</v>
      </c>
      <c r="T32" s="201">
        <v>435</v>
      </c>
      <c r="U32" s="201">
        <v>444</v>
      </c>
      <c r="V32" s="201">
        <v>437</v>
      </c>
      <c r="W32" s="201">
        <v>437</v>
      </c>
      <c r="X32" s="201">
        <v>436</v>
      </c>
      <c r="Y32" s="201">
        <v>440</v>
      </c>
      <c r="Z32" s="201">
        <v>439</v>
      </c>
      <c r="AA32" s="201">
        <v>440</v>
      </c>
      <c r="AB32" s="305">
        <v>440</v>
      </c>
      <c r="AC32" s="305">
        <v>440</v>
      </c>
      <c r="AD32" s="305">
        <v>447</v>
      </c>
      <c r="AE32" s="305">
        <v>447</v>
      </c>
      <c r="AF32" s="305">
        <v>447</v>
      </c>
      <c r="AG32" s="305">
        <v>447</v>
      </c>
      <c r="AH32" s="305">
        <v>449</v>
      </c>
      <c r="AI32" s="305">
        <v>448</v>
      </c>
      <c r="AJ32" s="305">
        <v>449</v>
      </c>
      <c r="AK32" s="305">
        <v>449</v>
      </c>
      <c r="AL32" s="305">
        <v>448</v>
      </c>
      <c r="AM32" s="305">
        <v>448</v>
      </c>
      <c r="AN32" s="201">
        <v>448</v>
      </c>
      <c r="AO32" s="201">
        <v>447</v>
      </c>
      <c r="AP32" s="201">
        <v>447</v>
      </c>
      <c r="AQ32" s="201">
        <v>444</v>
      </c>
      <c r="AR32" s="201">
        <v>444</v>
      </c>
      <c r="AS32" s="201">
        <v>443</v>
      </c>
      <c r="AT32" s="201">
        <v>443</v>
      </c>
      <c r="AU32" s="201">
        <v>442</v>
      </c>
      <c r="AV32" s="201">
        <v>442</v>
      </c>
      <c r="AW32" s="201">
        <v>442</v>
      </c>
      <c r="AX32" s="201">
        <v>441</v>
      </c>
      <c r="AY32" s="201">
        <v>438</v>
      </c>
      <c r="AZ32" s="305">
        <v>437</v>
      </c>
      <c r="BA32" s="305">
        <v>436</v>
      </c>
      <c r="BB32" s="305">
        <v>435</v>
      </c>
      <c r="BC32" s="305">
        <v>435</v>
      </c>
      <c r="BD32" s="305">
        <v>434</v>
      </c>
      <c r="BE32" s="305">
        <v>433</v>
      </c>
      <c r="BF32" s="305">
        <v>428</v>
      </c>
      <c r="BG32" s="305">
        <v>431</v>
      </c>
      <c r="BH32" s="305">
        <v>431</v>
      </c>
      <c r="BI32" s="305">
        <v>430</v>
      </c>
      <c r="BJ32" s="305">
        <v>429</v>
      </c>
      <c r="BK32" s="305">
        <v>428</v>
      </c>
      <c r="BL32" s="201">
        <v>426</v>
      </c>
      <c r="BM32" s="201">
        <v>426</v>
      </c>
      <c r="BN32" s="201">
        <v>430</v>
      </c>
      <c r="BO32" s="201">
        <v>431</v>
      </c>
      <c r="BP32" s="201">
        <v>431</v>
      </c>
      <c r="BQ32" s="201">
        <v>433</v>
      </c>
      <c r="BR32" s="201">
        <v>428</v>
      </c>
      <c r="BS32" s="201">
        <v>429</v>
      </c>
      <c r="BT32" s="201">
        <v>429</v>
      </c>
      <c r="BU32" s="201">
        <v>431</v>
      </c>
      <c r="BV32" s="201">
        <v>431</v>
      </c>
      <c r="BW32" s="201">
        <v>431</v>
      </c>
      <c r="BX32" s="305">
        <v>429</v>
      </c>
      <c r="BY32" s="305">
        <v>427</v>
      </c>
      <c r="BZ32" s="305">
        <v>456</v>
      </c>
      <c r="CA32" s="305">
        <v>458</v>
      </c>
      <c r="CB32" s="305">
        <v>460</v>
      </c>
      <c r="CC32" s="305">
        <v>458</v>
      </c>
      <c r="CD32" s="305">
        <v>456</v>
      </c>
      <c r="CE32" s="305">
        <v>455</v>
      </c>
      <c r="CF32" s="305">
        <v>449</v>
      </c>
      <c r="CG32" s="305">
        <v>450</v>
      </c>
      <c r="CH32" s="305">
        <v>446</v>
      </c>
      <c r="CI32" s="305">
        <v>435</v>
      </c>
      <c r="CJ32" s="201">
        <v>107</v>
      </c>
      <c r="CK32" s="201">
        <v>107</v>
      </c>
      <c r="CL32" s="201">
        <v>435</v>
      </c>
      <c r="CM32" s="201">
        <v>438</v>
      </c>
      <c r="CN32" s="201">
        <v>439</v>
      </c>
      <c r="CO32" s="201">
        <v>441</v>
      </c>
      <c r="CP32" s="201">
        <v>443</v>
      </c>
      <c r="CQ32" s="201">
        <v>444</v>
      </c>
      <c r="CR32" s="201">
        <v>445</v>
      </c>
      <c r="CS32" s="201">
        <v>445</v>
      </c>
      <c r="CT32" s="201">
        <v>446</v>
      </c>
      <c r="CU32" s="201">
        <v>448</v>
      </c>
      <c r="CV32" s="305">
        <v>448</v>
      </c>
      <c r="CW32" s="305">
        <v>446</v>
      </c>
      <c r="CX32" s="305">
        <v>435</v>
      </c>
      <c r="CY32" s="305">
        <v>437</v>
      </c>
      <c r="CZ32" s="305">
        <v>433</v>
      </c>
      <c r="DA32" s="305">
        <v>434</v>
      </c>
      <c r="DB32" s="305">
        <v>435</v>
      </c>
      <c r="DC32" s="305">
        <v>438</v>
      </c>
      <c r="DD32" s="305">
        <v>437</v>
      </c>
      <c r="DE32" s="305">
        <v>435</v>
      </c>
      <c r="DF32" s="305">
        <v>434</v>
      </c>
      <c r="DG32" s="305">
        <v>428</v>
      </c>
      <c r="DH32" s="201">
        <v>428</v>
      </c>
      <c r="DI32" s="201">
        <v>438</v>
      </c>
      <c r="DJ32" s="201">
        <v>436</v>
      </c>
      <c r="DK32" s="201">
        <v>437</v>
      </c>
      <c r="DL32" s="201">
        <v>434</v>
      </c>
      <c r="DM32" s="201">
        <v>436</v>
      </c>
      <c r="DN32" s="201">
        <v>436</v>
      </c>
      <c r="DO32" s="201">
        <v>438</v>
      </c>
      <c r="DP32" s="201">
        <v>440</v>
      </c>
      <c r="DQ32" s="201">
        <v>440</v>
      </c>
      <c r="DR32" s="201">
        <v>437</v>
      </c>
      <c r="DS32" s="201">
        <v>437</v>
      </c>
      <c r="DT32" s="201">
        <v>436</v>
      </c>
      <c r="DU32" s="201">
        <v>435</v>
      </c>
      <c r="DV32" s="201">
        <v>438</v>
      </c>
      <c r="DW32" s="201">
        <v>435</v>
      </c>
      <c r="DX32" s="311">
        <v>440</v>
      </c>
      <c r="DY32" s="201">
        <v>441</v>
      </c>
      <c r="DZ32" s="315">
        <v>1</v>
      </c>
      <c r="EA32" s="316">
        <v>100.227272727273</v>
      </c>
      <c r="EB32" s="315">
        <v>4</v>
      </c>
      <c r="EC32" s="316">
        <v>100.91533180778001</v>
      </c>
      <c r="EG32" s="42"/>
      <c r="EH32" s="42"/>
      <c r="EI32" s="42"/>
      <c r="EJ32" s="42"/>
      <c r="EW32" s="327" t="s">
        <v>898</v>
      </c>
      <c r="EX32" s="328" t="s">
        <v>547</v>
      </c>
    </row>
    <row r="33" spans="1:140" ht="15" outlineLevel="2">
      <c r="A33" s="302">
        <v>40</v>
      </c>
      <c r="B33" s="303" t="s">
        <v>534</v>
      </c>
      <c r="C33" s="304" t="s">
        <v>571</v>
      </c>
      <c r="D33" s="305">
        <v>205</v>
      </c>
      <c r="E33" s="305">
        <v>205</v>
      </c>
      <c r="F33" s="305">
        <v>205</v>
      </c>
      <c r="G33" s="305">
        <v>205</v>
      </c>
      <c r="H33" s="305">
        <v>205</v>
      </c>
      <c r="I33" s="305">
        <v>209</v>
      </c>
      <c r="J33" s="305">
        <v>209</v>
      </c>
      <c r="K33" s="305">
        <v>209</v>
      </c>
      <c r="L33" s="305">
        <v>209</v>
      </c>
      <c r="M33" s="305">
        <v>209</v>
      </c>
      <c r="N33" s="305">
        <v>209</v>
      </c>
      <c r="O33" s="305">
        <v>242</v>
      </c>
      <c r="P33" s="201">
        <v>233</v>
      </c>
      <c r="Q33" s="201">
        <v>185</v>
      </c>
      <c r="R33" s="201">
        <v>184</v>
      </c>
      <c r="S33" s="201">
        <v>239</v>
      </c>
      <c r="T33" s="201">
        <v>231</v>
      </c>
      <c r="U33" s="201">
        <v>234</v>
      </c>
      <c r="V33" s="201">
        <v>234</v>
      </c>
      <c r="W33" s="201">
        <v>234</v>
      </c>
      <c r="X33" s="201">
        <v>234</v>
      </c>
      <c r="Y33" s="201">
        <v>235</v>
      </c>
      <c r="Z33" s="201">
        <v>235</v>
      </c>
      <c r="AA33" s="201">
        <v>237</v>
      </c>
      <c r="AB33" s="305">
        <v>237</v>
      </c>
      <c r="AC33" s="305">
        <v>237</v>
      </c>
      <c r="AD33" s="305">
        <v>238</v>
      </c>
      <c r="AE33" s="305">
        <v>238</v>
      </c>
      <c r="AF33" s="305">
        <v>239</v>
      </c>
      <c r="AG33" s="305">
        <v>237</v>
      </c>
      <c r="AH33" s="305">
        <v>237</v>
      </c>
      <c r="AI33" s="305">
        <v>237</v>
      </c>
      <c r="AJ33" s="305">
        <v>238</v>
      </c>
      <c r="AK33" s="305">
        <v>240</v>
      </c>
      <c r="AL33" s="305">
        <v>240</v>
      </c>
      <c r="AM33" s="305">
        <v>240</v>
      </c>
      <c r="AN33" s="201">
        <v>240</v>
      </c>
      <c r="AO33" s="201">
        <v>240</v>
      </c>
      <c r="AP33" s="201">
        <v>239</v>
      </c>
      <c r="AQ33" s="201">
        <v>239</v>
      </c>
      <c r="AR33" s="201">
        <v>239</v>
      </c>
      <c r="AS33" s="201">
        <v>239</v>
      </c>
      <c r="AT33" s="201">
        <v>237</v>
      </c>
      <c r="AU33" s="201">
        <v>236</v>
      </c>
      <c r="AV33" s="201">
        <v>234</v>
      </c>
      <c r="AW33" s="201">
        <v>234</v>
      </c>
      <c r="AX33" s="201">
        <v>233</v>
      </c>
      <c r="AY33" s="201">
        <v>233</v>
      </c>
      <c r="AZ33" s="305">
        <v>233</v>
      </c>
      <c r="BA33" s="305">
        <v>233</v>
      </c>
      <c r="BB33" s="305">
        <v>232</v>
      </c>
      <c r="BC33" s="305">
        <v>232</v>
      </c>
      <c r="BD33" s="305">
        <v>231</v>
      </c>
      <c r="BE33" s="305">
        <v>229</v>
      </c>
      <c r="BF33" s="305">
        <v>228</v>
      </c>
      <c r="BG33" s="305">
        <v>229</v>
      </c>
      <c r="BH33" s="305">
        <v>229</v>
      </c>
      <c r="BI33" s="305">
        <v>229</v>
      </c>
      <c r="BJ33" s="305">
        <v>230</v>
      </c>
      <c r="BK33" s="305">
        <v>230</v>
      </c>
      <c r="BL33" s="201">
        <v>230</v>
      </c>
      <c r="BM33" s="201">
        <v>229</v>
      </c>
      <c r="BN33" s="201">
        <v>231</v>
      </c>
      <c r="BO33" s="201">
        <v>231</v>
      </c>
      <c r="BP33" s="201">
        <v>231</v>
      </c>
      <c r="BQ33" s="201">
        <v>236</v>
      </c>
      <c r="BR33" s="201">
        <v>234</v>
      </c>
      <c r="BS33" s="201">
        <v>238</v>
      </c>
      <c r="BT33" s="201">
        <v>237</v>
      </c>
      <c r="BU33" s="201">
        <v>237</v>
      </c>
      <c r="BV33" s="201">
        <v>234</v>
      </c>
      <c r="BW33" s="201">
        <v>233</v>
      </c>
      <c r="BX33" s="305">
        <v>235</v>
      </c>
      <c r="BY33" s="305">
        <v>230</v>
      </c>
      <c r="BZ33" s="305">
        <v>246</v>
      </c>
      <c r="CA33" s="305">
        <v>245</v>
      </c>
      <c r="CB33" s="305">
        <v>257</v>
      </c>
      <c r="CC33" s="305">
        <v>258</v>
      </c>
      <c r="CD33" s="305">
        <v>262</v>
      </c>
      <c r="CE33" s="305">
        <v>262</v>
      </c>
      <c r="CF33" s="305">
        <v>261</v>
      </c>
      <c r="CG33" s="305">
        <v>262</v>
      </c>
      <c r="CH33" s="305">
        <v>260</v>
      </c>
      <c r="CI33" s="305">
        <v>260</v>
      </c>
      <c r="CJ33" s="201">
        <v>260</v>
      </c>
      <c r="CK33" s="201">
        <v>261</v>
      </c>
      <c r="CL33" s="201">
        <v>262</v>
      </c>
      <c r="CM33" s="201">
        <v>266</v>
      </c>
      <c r="CN33" s="201">
        <v>268</v>
      </c>
      <c r="CO33" s="201">
        <v>270</v>
      </c>
      <c r="CP33" s="201">
        <v>269</v>
      </c>
      <c r="CQ33" s="201">
        <v>270</v>
      </c>
      <c r="CR33" s="201">
        <v>273</v>
      </c>
      <c r="CS33" s="201">
        <v>273</v>
      </c>
      <c r="CT33" s="201">
        <v>271</v>
      </c>
      <c r="CU33" s="201">
        <v>271</v>
      </c>
      <c r="CV33" s="305">
        <v>270</v>
      </c>
      <c r="CW33" s="305">
        <v>270</v>
      </c>
      <c r="CX33" s="305">
        <v>257</v>
      </c>
      <c r="CY33" s="305">
        <v>259</v>
      </c>
      <c r="CZ33" s="305">
        <v>259</v>
      </c>
      <c r="DA33" s="305">
        <v>257</v>
      </c>
      <c r="DB33" s="305">
        <v>256</v>
      </c>
      <c r="DC33" s="305">
        <v>257</v>
      </c>
      <c r="DD33" s="305">
        <v>257</v>
      </c>
      <c r="DE33" s="305">
        <v>258</v>
      </c>
      <c r="DF33" s="305">
        <v>255</v>
      </c>
      <c r="DG33" s="305">
        <v>254</v>
      </c>
      <c r="DH33" s="201">
        <v>252</v>
      </c>
      <c r="DI33" s="201">
        <v>249</v>
      </c>
      <c r="DJ33" s="201">
        <v>245</v>
      </c>
      <c r="DK33" s="201">
        <v>250</v>
      </c>
      <c r="DL33" s="201">
        <v>252</v>
      </c>
      <c r="DM33" s="201">
        <v>256</v>
      </c>
      <c r="DN33" s="201">
        <v>256</v>
      </c>
      <c r="DO33" s="201">
        <v>255</v>
      </c>
      <c r="DP33" s="201">
        <v>256</v>
      </c>
      <c r="DQ33" s="201">
        <v>258</v>
      </c>
      <c r="DR33" s="201">
        <v>260</v>
      </c>
      <c r="DS33" s="201">
        <v>260</v>
      </c>
      <c r="DT33" s="201">
        <v>261</v>
      </c>
      <c r="DU33" s="201">
        <v>260</v>
      </c>
      <c r="DV33" s="201">
        <v>260</v>
      </c>
      <c r="DW33" s="201">
        <v>259</v>
      </c>
      <c r="DX33" s="311">
        <v>261</v>
      </c>
      <c r="DY33" s="201">
        <v>261</v>
      </c>
      <c r="DZ33" s="315">
        <v>0</v>
      </c>
      <c r="EA33" s="316">
        <v>100</v>
      </c>
      <c r="EB33" s="315">
        <v>1</v>
      </c>
      <c r="EC33" s="316">
        <v>100.384615384615</v>
      </c>
      <c r="EG33" s="42"/>
      <c r="EH33" s="42"/>
      <c r="EI33" s="42"/>
      <c r="EJ33" s="42"/>
    </row>
    <row r="34" spans="1:140" ht="15" outlineLevel="2">
      <c r="A34" s="302">
        <v>190</v>
      </c>
      <c r="B34" s="303" t="s">
        <v>534</v>
      </c>
      <c r="C34" s="304" t="s">
        <v>395</v>
      </c>
      <c r="D34" s="305">
        <v>201</v>
      </c>
      <c r="E34" s="305">
        <v>202</v>
      </c>
      <c r="F34" s="305">
        <v>202</v>
      </c>
      <c r="G34" s="305">
        <v>202</v>
      </c>
      <c r="H34" s="305">
        <v>202</v>
      </c>
      <c r="I34" s="305">
        <v>207</v>
      </c>
      <c r="J34" s="305">
        <v>207</v>
      </c>
      <c r="K34" s="305">
        <v>208</v>
      </c>
      <c r="L34" s="305">
        <v>208</v>
      </c>
      <c r="M34" s="305">
        <v>208</v>
      </c>
      <c r="N34" s="305">
        <v>208</v>
      </c>
      <c r="O34" s="305">
        <v>211</v>
      </c>
      <c r="P34" s="201">
        <v>210</v>
      </c>
      <c r="Q34" s="201">
        <v>180</v>
      </c>
      <c r="R34" s="201">
        <v>177</v>
      </c>
      <c r="S34" s="201">
        <v>250</v>
      </c>
      <c r="T34" s="201">
        <v>247</v>
      </c>
      <c r="U34" s="201">
        <v>248</v>
      </c>
      <c r="V34" s="201">
        <v>246</v>
      </c>
      <c r="W34" s="201">
        <v>245</v>
      </c>
      <c r="X34" s="201">
        <v>244</v>
      </c>
      <c r="Y34" s="201">
        <v>245</v>
      </c>
      <c r="Z34" s="201">
        <v>245</v>
      </c>
      <c r="AA34" s="201">
        <v>246</v>
      </c>
      <c r="AB34" s="305">
        <v>245</v>
      </c>
      <c r="AC34" s="305">
        <v>246</v>
      </c>
      <c r="AD34" s="305">
        <v>245</v>
      </c>
      <c r="AE34" s="305">
        <v>245</v>
      </c>
      <c r="AF34" s="305">
        <v>241</v>
      </c>
      <c r="AG34" s="305">
        <v>241</v>
      </c>
      <c r="AH34" s="305">
        <v>243</v>
      </c>
      <c r="AI34" s="305">
        <v>244</v>
      </c>
      <c r="AJ34" s="305">
        <v>246</v>
      </c>
      <c r="AK34" s="305">
        <v>244</v>
      </c>
      <c r="AL34" s="305">
        <v>243</v>
      </c>
      <c r="AM34" s="305">
        <v>243</v>
      </c>
      <c r="AN34" s="201">
        <v>243</v>
      </c>
      <c r="AO34" s="201">
        <v>243</v>
      </c>
      <c r="AP34" s="201">
        <v>242</v>
      </c>
      <c r="AQ34" s="201">
        <v>242</v>
      </c>
      <c r="AR34" s="201">
        <v>242</v>
      </c>
      <c r="AS34" s="201">
        <v>242</v>
      </c>
      <c r="AT34" s="201">
        <v>242</v>
      </c>
      <c r="AU34" s="201">
        <v>241</v>
      </c>
      <c r="AV34" s="201">
        <v>241</v>
      </c>
      <c r="AW34" s="201">
        <v>241</v>
      </c>
      <c r="AX34" s="201">
        <v>240</v>
      </c>
      <c r="AY34" s="201">
        <v>240</v>
      </c>
      <c r="AZ34" s="305">
        <v>240</v>
      </c>
      <c r="BA34" s="305">
        <v>240</v>
      </c>
      <c r="BB34" s="305">
        <v>239</v>
      </c>
      <c r="BC34" s="305">
        <v>239</v>
      </c>
      <c r="BD34" s="305">
        <v>240</v>
      </c>
      <c r="BE34" s="305">
        <v>240</v>
      </c>
      <c r="BF34" s="305">
        <v>235</v>
      </c>
      <c r="BG34" s="305">
        <v>234</v>
      </c>
      <c r="BH34" s="305">
        <v>233</v>
      </c>
      <c r="BI34" s="305">
        <v>232</v>
      </c>
      <c r="BJ34" s="305">
        <v>232</v>
      </c>
      <c r="BK34" s="305">
        <v>232</v>
      </c>
      <c r="BL34" s="201">
        <v>223</v>
      </c>
      <c r="BM34" s="201">
        <v>221</v>
      </c>
      <c r="BN34" s="201">
        <v>226</v>
      </c>
      <c r="BO34" s="201">
        <v>226</v>
      </c>
      <c r="BP34" s="201">
        <v>226</v>
      </c>
      <c r="BQ34" s="201">
        <v>226</v>
      </c>
      <c r="BR34" s="201">
        <v>224</v>
      </c>
      <c r="BS34" s="201">
        <v>224</v>
      </c>
      <c r="BT34" s="201">
        <v>224</v>
      </c>
      <c r="BU34" s="201">
        <v>223</v>
      </c>
      <c r="BV34" s="201">
        <v>221</v>
      </c>
      <c r="BW34" s="201">
        <v>220</v>
      </c>
      <c r="BX34" s="305">
        <v>221</v>
      </c>
      <c r="BY34" s="305">
        <v>218</v>
      </c>
      <c r="BZ34" s="305">
        <v>239</v>
      </c>
      <c r="CA34" s="305">
        <v>237</v>
      </c>
      <c r="CB34" s="305">
        <v>234</v>
      </c>
      <c r="CC34" s="305">
        <v>231</v>
      </c>
      <c r="CD34" s="305">
        <v>229</v>
      </c>
      <c r="CE34" s="305">
        <v>228</v>
      </c>
      <c r="CF34" s="305">
        <v>228</v>
      </c>
      <c r="CG34" s="305">
        <v>226</v>
      </c>
      <c r="CH34" s="305">
        <v>225</v>
      </c>
      <c r="CI34" s="305">
        <v>220</v>
      </c>
      <c r="CJ34" s="201">
        <v>219</v>
      </c>
      <c r="CK34" s="201">
        <v>219</v>
      </c>
      <c r="CL34" s="201">
        <v>221</v>
      </c>
      <c r="CM34" s="201">
        <v>220</v>
      </c>
      <c r="CN34" s="201">
        <v>221</v>
      </c>
      <c r="CO34" s="201">
        <v>220</v>
      </c>
      <c r="CP34" s="201">
        <v>219</v>
      </c>
      <c r="CQ34" s="201">
        <v>219</v>
      </c>
      <c r="CR34" s="201">
        <v>219</v>
      </c>
      <c r="CS34" s="201">
        <v>221</v>
      </c>
      <c r="CT34" s="201">
        <v>221</v>
      </c>
      <c r="CU34" s="201">
        <v>222</v>
      </c>
      <c r="CV34" s="305">
        <v>221</v>
      </c>
      <c r="CW34" s="305">
        <v>217</v>
      </c>
      <c r="CX34" s="305">
        <v>216</v>
      </c>
      <c r="CY34" s="305">
        <v>217</v>
      </c>
      <c r="CZ34" s="305">
        <v>216</v>
      </c>
      <c r="DA34" s="305">
        <v>216</v>
      </c>
      <c r="DB34" s="305">
        <v>216</v>
      </c>
      <c r="DC34" s="305">
        <v>215</v>
      </c>
      <c r="DD34" s="305">
        <v>215</v>
      </c>
      <c r="DE34" s="305">
        <v>215</v>
      </c>
      <c r="DF34" s="305">
        <v>215</v>
      </c>
      <c r="DG34" s="305">
        <v>212</v>
      </c>
      <c r="DH34" s="201">
        <v>208</v>
      </c>
      <c r="DI34" s="201">
        <v>204</v>
      </c>
      <c r="DJ34" s="201">
        <v>205</v>
      </c>
      <c r="DK34" s="201">
        <v>206</v>
      </c>
      <c r="DL34" s="201">
        <v>207</v>
      </c>
      <c r="DM34" s="201">
        <v>208</v>
      </c>
      <c r="DN34" s="201">
        <v>207</v>
      </c>
      <c r="DO34" s="201">
        <v>206</v>
      </c>
      <c r="DP34" s="201">
        <v>207</v>
      </c>
      <c r="DQ34" s="201">
        <v>207</v>
      </c>
      <c r="DR34" s="201">
        <v>207</v>
      </c>
      <c r="DS34" s="201">
        <v>207</v>
      </c>
      <c r="DT34" s="201">
        <v>205</v>
      </c>
      <c r="DU34" s="201">
        <v>205</v>
      </c>
      <c r="DV34" s="201">
        <v>204</v>
      </c>
      <c r="DW34" s="201">
        <v>202</v>
      </c>
      <c r="DX34" s="311">
        <v>201</v>
      </c>
      <c r="DY34" s="201">
        <v>202</v>
      </c>
      <c r="DZ34" s="315">
        <v>1</v>
      </c>
      <c r="EA34" s="316">
        <v>100.497512437811</v>
      </c>
      <c r="EB34" s="315">
        <v>-5</v>
      </c>
      <c r="EC34" s="316">
        <v>97.584541062801904</v>
      </c>
      <c r="EG34" s="42"/>
      <c r="EH34" s="42"/>
      <c r="EI34" s="42"/>
      <c r="EJ34" s="42"/>
    </row>
    <row r="35" spans="1:140" ht="15" outlineLevel="2">
      <c r="A35" s="302">
        <v>604</v>
      </c>
      <c r="B35" s="303" t="s">
        <v>534</v>
      </c>
      <c r="C35" s="304" t="s">
        <v>441</v>
      </c>
      <c r="D35" s="305">
        <v>364</v>
      </c>
      <c r="E35" s="305">
        <v>364</v>
      </c>
      <c r="F35" s="305">
        <v>364</v>
      </c>
      <c r="G35" s="305">
        <v>364</v>
      </c>
      <c r="H35" s="305">
        <v>364</v>
      </c>
      <c r="I35" s="305">
        <v>370</v>
      </c>
      <c r="J35" s="305">
        <v>370</v>
      </c>
      <c r="K35" s="305">
        <v>370</v>
      </c>
      <c r="L35" s="305">
        <v>369</v>
      </c>
      <c r="M35" s="305">
        <v>369</v>
      </c>
      <c r="N35" s="305">
        <v>369</v>
      </c>
      <c r="O35" s="305">
        <v>425</v>
      </c>
      <c r="P35" s="201">
        <v>423</v>
      </c>
      <c r="Q35" s="201">
        <v>354</v>
      </c>
      <c r="R35" s="201">
        <v>348</v>
      </c>
      <c r="S35" s="201">
        <v>428</v>
      </c>
      <c r="T35" s="201">
        <v>423</v>
      </c>
      <c r="U35" s="201">
        <v>425</v>
      </c>
      <c r="V35" s="201">
        <v>425</v>
      </c>
      <c r="W35" s="201">
        <v>425</v>
      </c>
      <c r="X35" s="201">
        <v>423</v>
      </c>
      <c r="Y35" s="201">
        <v>429</v>
      </c>
      <c r="Z35" s="201">
        <v>429</v>
      </c>
      <c r="AA35" s="201">
        <v>436</v>
      </c>
      <c r="AB35" s="305">
        <v>437</v>
      </c>
      <c r="AC35" s="305">
        <v>439</v>
      </c>
      <c r="AD35" s="305">
        <v>442</v>
      </c>
      <c r="AE35" s="305">
        <v>442</v>
      </c>
      <c r="AF35" s="305">
        <v>433</v>
      </c>
      <c r="AG35" s="305">
        <v>429</v>
      </c>
      <c r="AH35" s="305">
        <v>429</v>
      </c>
      <c r="AI35" s="305">
        <v>431</v>
      </c>
      <c r="AJ35" s="305">
        <v>434</v>
      </c>
      <c r="AK35" s="305">
        <v>438</v>
      </c>
      <c r="AL35" s="305">
        <v>438</v>
      </c>
      <c r="AM35" s="305">
        <v>438</v>
      </c>
      <c r="AN35" s="201">
        <v>437</v>
      </c>
      <c r="AO35" s="201">
        <v>439</v>
      </c>
      <c r="AP35" s="201">
        <v>434</v>
      </c>
      <c r="AQ35" s="201">
        <v>432</v>
      </c>
      <c r="AR35" s="201">
        <v>429</v>
      </c>
      <c r="AS35" s="201">
        <v>426</v>
      </c>
      <c r="AT35" s="201">
        <v>424</v>
      </c>
      <c r="AU35" s="201">
        <v>421</v>
      </c>
      <c r="AV35" s="201">
        <v>417</v>
      </c>
      <c r="AW35" s="201">
        <v>417</v>
      </c>
      <c r="AX35" s="201">
        <v>416</v>
      </c>
      <c r="AY35" s="201">
        <v>415</v>
      </c>
      <c r="AZ35" s="305">
        <v>415</v>
      </c>
      <c r="BA35" s="305">
        <v>415</v>
      </c>
      <c r="BB35" s="305">
        <v>410</v>
      </c>
      <c r="BC35" s="305">
        <v>410</v>
      </c>
      <c r="BD35" s="305">
        <v>409</v>
      </c>
      <c r="BE35" s="305">
        <v>409</v>
      </c>
      <c r="BF35" s="305">
        <v>402</v>
      </c>
      <c r="BG35" s="305">
        <v>393</v>
      </c>
      <c r="BH35" s="305">
        <v>393</v>
      </c>
      <c r="BI35" s="305">
        <v>393</v>
      </c>
      <c r="BJ35" s="305">
        <v>390</v>
      </c>
      <c r="BK35" s="305">
        <v>389</v>
      </c>
      <c r="BL35" s="201">
        <v>387</v>
      </c>
      <c r="BM35" s="201">
        <v>387</v>
      </c>
      <c r="BN35" s="201">
        <v>392</v>
      </c>
      <c r="BO35" s="201">
        <v>395</v>
      </c>
      <c r="BP35" s="201">
        <v>395</v>
      </c>
      <c r="BQ35" s="201">
        <v>397</v>
      </c>
      <c r="BR35" s="201">
        <v>394</v>
      </c>
      <c r="BS35" s="201">
        <v>394</v>
      </c>
      <c r="BT35" s="201">
        <v>394</v>
      </c>
      <c r="BU35" s="201">
        <v>391</v>
      </c>
      <c r="BV35" s="201">
        <v>391</v>
      </c>
      <c r="BW35" s="201">
        <v>393</v>
      </c>
      <c r="BX35" s="305">
        <v>392</v>
      </c>
      <c r="BY35" s="305">
        <v>391</v>
      </c>
      <c r="BZ35" s="305">
        <v>429</v>
      </c>
      <c r="CA35" s="305">
        <v>396</v>
      </c>
      <c r="CB35" s="305">
        <v>415</v>
      </c>
      <c r="CC35" s="305">
        <v>419</v>
      </c>
      <c r="CD35" s="305">
        <v>416</v>
      </c>
      <c r="CE35" s="305">
        <v>416</v>
      </c>
      <c r="CF35" s="305">
        <v>415</v>
      </c>
      <c r="CG35" s="305">
        <v>420</v>
      </c>
      <c r="CH35" s="305">
        <v>417</v>
      </c>
      <c r="CI35" s="305">
        <v>417</v>
      </c>
      <c r="CJ35" s="201">
        <v>418</v>
      </c>
      <c r="CK35" s="201">
        <v>417</v>
      </c>
      <c r="CL35" s="201">
        <v>419</v>
      </c>
      <c r="CM35" s="201">
        <v>420</v>
      </c>
      <c r="CN35" s="201">
        <v>421</v>
      </c>
      <c r="CO35" s="201">
        <v>429</v>
      </c>
      <c r="CP35" s="201">
        <v>425</v>
      </c>
      <c r="CQ35" s="201">
        <v>425</v>
      </c>
      <c r="CR35" s="201">
        <v>428</v>
      </c>
      <c r="CS35" s="201">
        <v>425</v>
      </c>
      <c r="CT35" s="201">
        <v>425</v>
      </c>
      <c r="CU35" s="201">
        <v>424</v>
      </c>
      <c r="CV35" s="305">
        <v>419</v>
      </c>
      <c r="CW35" s="305">
        <v>416</v>
      </c>
      <c r="CX35" s="305">
        <v>418</v>
      </c>
      <c r="CY35" s="305">
        <v>429</v>
      </c>
      <c r="CZ35" s="305">
        <v>430</v>
      </c>
      <c r="DA35" s="305">
        <v>430</v>
      </c>
      <c r="DB35" s="305">
        <v>430</v>
      </c>
      <c r="DC35" s="305">
        <v>432</v>
      </c>
      <c r="DD35" s="305">
        <v>432</v>
      </c>
      <c r="DE35" s="305">
        <v>435</v>
      </c>
      <c r="DF35" s="305">
        <v>430</v>
      </c>
      <c r="DG35" s="305">
        <v>429</v>
      </c>
      <c r="DH35" s="201">
        <v>423</v>
      </c>
      <c r="DI35" s="201">
        <v>427</v>
      </c>
      <c r="DJ35" s="201">
        <v>423</v>
      </c>
      <c r="DK35" s="201">
        <v>424</v>
      </c>
      <c r="DL35" s="201">
        <v>431</v>
      </c>
      <c r="DM35" s="201">
        <v>435</v>
      </c>
      <c r="DN35" s="201">
        <v>433</v>
      </c>
      <c r="DO35" s="201">
        <v>436</v>
      </c>
      <c r="DP35" s="201">
        <v>436</v>
      </c>
      <c r="DQ35" s="201">
        <v>442</v>
      </c>
      <c r="DR35" s="201">
        <v>444</v>
      </c>
      <c r="DS35" s="201">
        <v>444</v>
      </c>
      <c r="DT35" s="201">
        <v>442</v>
      </c>
      <c r="DU35" s="201">
        <v>442</v>
      </c>
      <c r="DV35" s="201">
        <v>440</v>
      </c>
      <c r="DW35" s="201">
        <v>446</v>
      </c>
      <c r="DX35" s="311">
        <v>447</v>
      </c>
      <c r="DY35" s="201">
        <v>445</v>
      </c>
      <c r="DZ35" s="315">
        <v>-2</v>
      </c>
      <c r="EA35" s="316">
        <v>99.552572706935095</v>
      </c>
      <c r="EB35" s="315">
        <v>1</v>
      </c>
      <c r="EC35" s="316">
        <v>100.225225225225</v>
      </c>
      <c r="EG35" s="42"/>
      <c r="EH35" s="42"/>
      <c r="EI35" s="42"/>
      <c r="EJ35" s="42"/>
    </row>
    <row r="36" spans="1:140" ht="15" outlineLevel="2">
      <c r="A36" s="302">
        <v>670</v>
      </c>
      <c r="B36" s="303" t="s">
        <v>534</v>
      </c>
      <c r="C36" s="304" t="s">
        <v>457</v>
      </c>
      <c r="D36" s="305">
        <v>401</v>
      </c>
      <c r="E36" s="305">
        <v>401</v>
      </c>
      <c r="F36" s="305">
        <v>401</v>
      </c>
      <c r="G36" s="305">
        <v>401</v>
      </c>
      <c r="H36" s="305">
        <v>401</v>
      </c>
      <c r="I36" s="305">
        <v>407</v>
      </c>
      <c r="J36" s="305">
        <v>407</v>
      </c>
      <c r="K36" s="305">
        <v>407</v>
      </c>
      <c r="L36" s="305">
        <v>407</v>
      </c>
      <c r="M36" s="305">
        <v>407</v>
      </c>
      <c r="N36" s="305">
        <v>404</v>
      </c>
      <c r="O36" s="305">
        <v>419</v>
      </c>
      <c r="P36" s="201">
        <v>417</v>
      </c>
      <c r="Q36" s="201">
        <v>356</v>
      </c>
      <c r="R36" s="201">
        <v>354</v>
      </c>
      <c r="S36" s="201">
        <v>454</v>
      </c>
      <c r="T36" s="201">
        <v>441</v>
      </c>
      <c r="U36" s="201">
        <v>451</v>
      </c>
      <c r="V36" s="201">
        <v>449</v>
      </c>
      <c r="W36" s="201">
        <v>451</v>
      </c>
      <c r="X36" s="201">
        <v>450</v>
      </c>
      <c r="Y36" s="201">
        <v>451</v>
      </c>
      <c r="Z36" s="201">
        <v>450</v>
      </c>
      <c r="AA36" s="201">
        <v>451</v>
      </c>
      <c r="AB36" s="305">
        <v>453</v>
      </c>
      <c r="AC36" s="305">
        <v>452</v>
      </c>
      <c r="AD36" s="305">
        <v>452</v>
      </c>
      <c r="AE36" s="305">
        <v>452</v>
      </c>
      <c r="AF36" s="305">
        <v>447</v>
      </c>
      <c r="AG36" s="305">
        <v>443</v>
      </c>
      <c r="AH36" s="305">
        <v>444</v>
      </c>
      <c r="AI36" s="305">
        <v>445</v>
      </c>
      <c r="AJ36" s="305">
        <v>444</v>
      </c>
      <c r="AK36" s="305">
        <v>444</v>
      </c>
      <c r="AL36" s="305">
        <v>441</v>
      </c>
      <c r="AM36" s="305">
        <v>441</v>
      </c>
      <c r="AN36" s="201">
        <v>440</v>
      </c>
      <c r="AO36" s="201">
        <v>439</v>
      </c>
      <c r="AP36" s="201">
        <v>438</v>
      </c>
      <c r="AQ36" s="201">
        <v>438</v>
      </c>
      <c r="AR36" s="201">
        <v>438</v>
      </c>
      <c r="AS36" s="201">
        <v>438</v>
      </c>
      <c r="AT36" s="201">
        <v>435</v>
      </c>
      <c r="AU36" s="201">
        <v>434</v>
      </c>
      <c r="AV36" s="201">
        <v>433</v>
      </c>
      <c r="AW36" s="201">
        <v>432</v>
      </c>
      <c r="AX36" s="201">
        <v>430</v>
      </c>
      <c r="AY36" s="201">
        <v>428</v>
      </c>
      <c r="AZ36" s="305">
        <v>428</v>
      </c>
      <c r="BA36" s="305">
        <v>424</v>
      </c>
      <c r="BB36" s="305">
        <v>421</v>
      </c>
      <c r="BC36" s="305">
        <v>421</v>
      </c>
      <c r="BD36" s="305">
        <v>419</v>
      </c>
      <c r="BE36" s="305">
        <v>416</v>
      </c>
      <c r="BF36" s="305">
        <v>405</v>
      </c>
      <c r="BG36" s="305">
        <v>402</v>
      </c>
      <c r="BH36" s="305">
        <v>401</v>
      </c>
      <c r="BI36" s="305">
        <v>400</v>
      </c>
      <c r="BJ36" s="305">
        <v>399</v>
      </c>
      <c r="BK36" s="305">
        <v>397</v>
      </c>
      <c r="BL36" s="201">
        <v>395</v>
      </c>
      <c r="BM36" s="201">
        <v>393</v>
      </c>
      <c r="BN36" s="201">
        <v>401</v>
      </c>
      <c r="BO36" s="201">
        <v>401</v>
      </c>
      <c r="BP36" s="201">
        <v>401</v>
      </c>
      <c r="BQ36" s="201">
        <v>403</v>
      </c>
      <c r="BR36" s="201">
        <v>395</v>
      </c>
      <c r="BS36" s="201">
        <v>392</v>
      </c>
      <c r="BT36" s="201">
        <v>391</v>
      </c>
      <c r="BU36" s="201">
        <v>389</v>
      </c>
      <c r="BV36" s="201">
        <v>388</v>
      </c>
      <c r="BW36" s="201">
        <v>388</v>
      </c>
      <c r="BX36" s="305">
        <v>395</v>
      </c>
      <c r="BY36" s="305">
        <v>391</v>
      </c>
      <c r="BZ36" s="305">
        <v>420</v>
      </c>
      <c r="CA36" s="305">
        <v>420</v>
      </c>
      <c r="CB36" s="305">
        <v>416</v>
      </c>
      <c r="CC36" s="305">
        <v>415</v>
      </c>
      <c r="CD36" s="305">
        <v>415</v>
      </c>
      <c r="CE36" s="305">
        <v>413</v>
      </c>
      <c r="CF36" s="305">
        <v>410</v>
      </c>
      <c r="CG36" s="305">
        <v>411</v>
      </c>
      <c r="CH36" s="305">
        <v>410</v>
      </c>
      <c r="CI36" s="305">
        <v>400</v>
      </c>
      <c r="CJ36" s="201">
        <v>403</v>
      </c>
      <c r="CK36" s="201">
        <v>404</v>
      </c>
      <c r="CL36" s="201">
        <v>402</v>
      </c>
      <c r="CM36" s="201">
        <v>412</v>
      </c>
      <c r="CN36" s="201">
        <v>413</v>
      </c>
      <c r="CO36" s="201">
        <v>412</v>
      </c>
      <c r="CP36" s="201">
        <v>410</v>
      </c>
      <c r="CQ36" s="201">
        <v>409</v>
      </c>
      <c r="CR36" s="201">
        <v>410</v>
      </c>
      <c r="CS36" s="201">
        <v>410</v>
      </c>
      <c r="CT36" s="201">
        <v>409</v>
      </c>
      <c r="CU36" s="201">
        <v>409</v>
      </c>
      <c r="CV36" s="305">
        <v>408</v>
      </c>
      <c r="CW36" s="305">
        <v>410</v>
      </c>
      <c r="CX36" s="305">
        <v>411</v>
      </c>
      <c r="CY36" s="305">
        <v>410</v>
      </c>
      <c r="CZ36" s="305">
        <v>409</v>
      </c>
      <c r="DA36" s="305">
        <v>411</v>
      </c>
      <c r="DB36" s="305">
        <v>409</v>
      </c>
      <c r="DC36" s="305">
        <v>411</v>
      </c>
      <c r="DD36" s="305">
        <v>413</v>
      </c>
      <c r="DE36" s="305">
        <v>413</v>
      </c>
      <c r="DF36" s="305">
        <v>409</v>
      </c>
      <c r="DG36" s="305">
        <v>412</v>
      </c>
      <c r="DH36" s="201">
        <v>409</v>
      </c>
      <c r="DI36" s="201">
        <v>404</v>
      </c>
      <c r="DJ36" s="201">
        <v>403</v>
      </c>
      <c r="DK36" s="201">
        <v>414</v>
      </c>
      <c r="DL36" s="201">
        <v>414</v>
      </c>
      <c r="DM36" s="201">
        <v>415</v>
      </c>
      <c r="DN36" s="201">
        <v>409</v>
      </c>
      <c r="DO36" s="201">
        <v>412</v>
      </c>
      <c r="DP36" s="201">
        <v>412</v>
      </c>
      <c r="DQ36" s="201">
        <v>413</v>
      </c>
      <c r="DR36" s="201">
        <v>416</v>
      </c>
      <c r="DS36" s="201">
        <v>416</v>
      </c>
      <c r="DT36" s="201">
        <v>415</v>
      </c>
      <c r="DU36" s="201">
        <v>416</v>
      </c>
      <c r="DV36" s="201">
        <v>417</v>
      </c>
      <c r="DW36" s="201">
        <v>411</v>
      </c>
      <c r="DX36" s="311">
        <v>412</v>
      </c>
      <c r="DY36" s="201">
        <v>411</v>
      </c>
      <c r="DZ36" s="315">
        <v>-1</v>
      </c>
      <c r="EA36" s="316">
        <v>99.757281553398101</v>
      </c>
      <c r="EB36" s="315">
        <v>-5</v>
      </c>
      <c r="EC36" s="316">
        <v>98.798076923076906</v>
      </c>
      <c r="EG36" s="42"/>
      <c r="EH36" s="42"/>
      <c r="EI36" s="42"/>
      <c r="EJ36" s="42"/>
    </row>
    <row r="37" spans="1:140" ht="15" outlineLevel="2">
      <c r="A37" s="302">
        <v>690</v>
      </c>
      <c r="B37" s="303" t="s">
        <v>534</v>
      </c>
      <c r="C37" s="304" t="s">
        <v>461</v>
      </c>
      <c r="D37" s="305">
        <v>131</v>
      </c>
      <c r="E37" s="305">
        <v>131</v>
      </c>
      <c r="F37" s="305">
        <v>131</v>
      </c>
      <c r="G37" s="305">
        <v>131</v>
      </c>
      <c r="H37" s="305">
        <v>131</v>
      </c>
      <c r="I37" s="305">
        <v>133</v>
      </c>
      <c r="J37" s="305">
        <v>133</v>
      </c>
      <c r="K37" s="305">
        <v>133</v>
      </c>
      <c r="L37" s="305">
        <v>133</v>
      </c>
      <c r="M37" s="305">
        <v>133</v>
      </c>
      <c r="N37" s="305">
        <v>133</v>
      </c>
      <c r="O37" s="305">
        <v>145</v>
      </c>
      <c r="P37" s="201">
        <v>145</v>
      </c>
      <c r="Q37" s="201">
        <v>136</v>
      </c>
      <c r="R37" s="201">
        <v>136</v>
      </c>
      <c r="S37" s="201">
        <v>186</v>
      </c>
      <c r="T37" s="201">
        <v>185</v>
      </c>
      <c r="U37" s="201">
        <v>188</v>
      </c>
      <c r="V37" s="201">
        <v>187</v>
      </c>
      <c r="W37" s="201">
        <v>187</v>
      </c>
      <c r="X37" s="201">
        <v>187</v>
      </c>
      <c r="Y37" s="201">
        <v>188</v>
      </c>
      <c r="Z37" s="201">
        <v>188</v>
      </c>
      <c r="AA37" s="201">
        <v>189</v>
      </c>
      <c r="AB37" s="305">
        <v>189</v>
      </c>
      <c r="AC37" s="305">
        <v>189</v>
      </c>
      <c r="AD37" s="305">
        <v>190</v>
      </c>
      <c r="AE37" s="305">
        <v>190</v>
      </c>
      <c r="AF37" s="305">
        <v>191</v>
      </c>
      <c r="AG37" s="305">
        <v>190</v>
      </c>
      <c r="AH37" s="305">
        <v>190</v>
      </c>
      <c r="AI37" s="305">
        <v>191</v>
      </c>
      <c r="AJ37" s="305">
        <v>190</v>
      </c>
      <c r="AK37" s="305">
        <v>189</v>
      </c>
      <c r="AL37" s="305">
        <v>189</v>
      </c>
      <c r="AM37" s="305">
        <v>189</v>
      </c>
      <c r="AN37" s="201">
        <v>189</v>
      </c>
      <c r="AO37" s="201">
        <v>189</v>
      </c>
      <c r="AP37" s="201">
        <v>189</v>
      </c>
      <c r="AQ37" s="201">
        <v>188</v>
      </c>
      <c r="AR37" s="201">
        <v>188</v>
      </c>
      <c r="AS37" s="201">
        <v>187</v>
      </c>
      <c r="AT37" s="201">
        <v>186</v>
      </c>
      <c r="AU37" s="201">
        <v>185</v>
      </c>
      <c r="AV37" s="201">
        <v>185</v>
      </c>
      <c r="AW37" s="201">
        <v>184</v>
      </c>
      <c r="AX37" s="201">
        <v>184</v>
      </c>
      <c r="AY37" s="201">
        <v>184</v>
      </c>
      <c r="AZ37" s="305">
        <v>184</v>
      </c>
      <c r="BA37" s="305">
        <v>184</v>
      </c>
      <c r="BB37" s="305">
        <v>184</v>
      </c>
      <c r="BC37" s="305">
        <v>184</v>
      </c>
      <c r="BD37" s="305">
        <v>184</v>
      </c>
      <c r="BE37" s="305">
        <v>183</v>
      </c>
      <c r="BF37" s="305">
        <v>181</v>
      </c>
      <c r="BG37" s="305">
        <v>182</v>
      </c>
      <c r="BH37" s="305">
        <v>181</v>
      </c>
      <c r="BI37" s="305">
        <v>181</v>
      </c>
      <c r="BJ37" s="305">
        <v>180</v>
      </c>
      <c r="BK37" s="305">
        <v>180</v>
      </c>
      <c r="BL37" s="201">
        <v>181</v>
      </c>
      <c r="BM37" s="201">
        <v>181</v>
      </c>
      <c r="BN37" s="201">
        <v>185</v>
      </c>
      <c r="BO37" s="201">
        <v>186</v>
      </c>
      <c r="BP37" s="201">
        <v>186</v>
      </c>
      <c r="BQ37" s="201">
        <v>186</v>
      </c>
      <c r="BR37" s="201">
        <v>185</v>
      </c>
      <c r="BS37" s="201">
        <v>187</v>
      </c>
      <c r="BT37" s="201">
        <v>185</v>
      </c>
      <c r="BU37" s="201">
        <v>185</v>
      </c>
      <c r="BV37" s="201">
        <v>186</v>
      </c>
      <c r="BW37" s="201">
        <v>188</v>
      </c>
      <c r="BX37" s="305">
        <v>188</v>
      </c>
      <c r="BY37" s="305">
        <v>186</v>
      </c>
      <c r="BZ37" s="305">
        <v>193</v>
      </c>
      <c r="CA37" s="305">
        <v>189</v>
      </c>
      <c r="CB37" s="305">
        <v>192</v>
      </c>
      <c r="CC37" s="305">
        <v>192</v>
      </c>
      <c r="CD37" s="305">
        <v>191</v>
      </c>
      <c r="CE37" s="305">
        <v>191</v>
      </c>
      <c r="CF37" s="305">
        <v>190</v>
      </c>
      <c r="CG37" s="305">
        <v>189</v>
      </c>
      <c r="CH37" s="305">
        <v>189</v>
      </c>
      <c r="CI37" s="305">
        <v>186</v>
      </c>
      <c r="CJ37" s="201">
        <v>185</v>
      </c>
      <c r="CK37" s="201">
        <v>184</v>
      </c>
      <c r="CL37" s="201">
        <v>185</v>
      </c>
      <c r="CM37" s="201">
        <v>185</v>
      </c>
      <c r="CN37" s="201">
        <v>186</v>
      </c>
      <c r="CO37" s="201">
        <v>188</v>
      </c>
      <c r="CP37" s="201">
        <v>187</v>
      </c>
      <c r="CQ37" s="201">
        <v>189</v>
      </c>
      <c r="CR37" s="201">
        <v>188</v>
      </c>
      <c r="CS37" s="201">
        <v>187</v>
      </c>
      <c r="CT37" s="201">
        <v>187</v>
      </c>
      <c r="CU37" s="201">
        <v>188</v>
      </c>
      <c r="CV37" s="305">
        <v>188</v>
      </c>
      <c r="CW37" s="305">
        <v>187</v>
      </c>
      <c r="CX37" s="305">
        <v>188</v>
      </c>
      <c r="CY37" s="305">
        <v>190</v>
      </c>
      <c r="CZ37" s="305">
        <v>191</v>
      </c>
      <c r="DA37" s="305">
        <v>190</v>
      </c>
      <c r="DB37" s="305">
        <v>190</v>
      </c>
      <c r="DC37" s="305">
        <v>187</v>
      </c>
      <c r="DD37" s="305">
        <v>186</v>
      </c>
      <c r="DE37" s="305">
        <v>186</v>
      </c>
      <c r="DF37" s="305">
        <v>184</v>
      </c>
      <c r="DG37" s="305">
        <v>184</v>
      </c>
      <c r="DH37" s="201">
        <v>185</v>
      </c>
      <c r="DI37" s="201">
        <v>183</v>
      </c>
      <c r="DJ37" s="201">
        <v>183</v>
      </c>
      <c r="DK37" s="201">
        <v>185</v>
      </c>
      <c r="DL37" s="201">
        <v>187</v>
      </c>
      <c r="DM37" s="201">
        <v>187</v>
      </c>
      <c r="DN37" s="201">
        <v>188</v>
      </c>
      <c r="DO37" s="201">
        <v>189</v>
      </c>
      <c r="DP37" s="201">
        <v>189</v>
      </c>
      <c r="DQ37" s="201">
        <v>189</v>
      </c>
      <c r="DR37" s="201">
        <v>190</v>
      </c>
      <c r="DS37" s="201">
        <v>190</v>
      </c>
      <c r="DT37" s="201">
        <v>189</v>
      </c>
      <c r="DU37" s="201">
        <v>191</v>
      </c>
      <c r="DV37" s="201">
        <v>192</v>
      </c>
      <c r="DW37" s="201">
        <v>193</v>
      </c>
      <c r="DX37" s="311">
        <v>193</v>
      </c>
      <c r="DY37" s="201">
        <v>196</v>
      </c>
      <c r="DZ37" s="315">
        <v>3</v>
      </c>
      <c r="EA37" s="316">
        <v>101.554404145078</v>
      </c>
      <c r="EB37" s="315">
        <v>6</v>
      </c>
      <c r="EC37" s="316">
        <v>103.157894736842</v>
      </c>
      <c r="EG37" s="42"/>
      <c r="EH37" s="42"/>
      <c r="EI37" s="42"/>
      <c r="EJ37" s="42"/>
    </row>
    <row r="38" spans="1:140" ht="15" outlineLevel="2">
      <c r="A38" s="302">
        <v>736</v>
      </c>
      <c r="B38" s="303" t="s">
        <v>534</v>
      </c>
      <c r="C38" s="304" t="s">
        <v>463</v>
      </c>
      <c r="D38" s="305">
        <v>435</v>
      </c>
      <c r="E38" s="305">
        <v>435</v>
      </c>
      <c r="F38" s="305">
        <v>435</v>
      </c>
      <c r="G38" s="305">
        <v>435</v>
      </c>
      <c r="H38" s="305">
        <v>435</v>
      </c>
      <c r="I38" s="305">
        <v>442</v>
      </c>
      <c r="J38" s="305">
        <v>441</v>
      </c>
      <c r="K38" s="305">
        <v>442</v>
      </c>
      <c r="L38" s="305">
        <v>442</v>
      </c>
      <c r="M38" s="305">
        <v>442</v>
      </c>
      <c r="N38" s="305">
        <v>442</v>
      </c>
      <c r="O38" s="305">
        <v>497</v>
      </c>
      <c r="P38" s="201">
        <v>495</v>
      </c>
      <c r="Q38" s="201">
        <v>427</v>
      </c>
      <c r="R38" s="201">
        <v>421</v>
      </c>
      <c r="S38" s="201">
        <v>502</v>
      </c>
      <c r="T38" s="201">
        <v>499</v>
      </c>
      <c r="U38" s="201">
        <v>505</v>
      </c>
      <c r="V38" s="201">
        <v>496</v>
      </c>
      <c r="W38" s="201">
        <v>498</v>
      </c>
      <c r="X38" s="201">
        <v>494</v>
      </c>
      <c r="Y38" s="201">
        <v>499</v>
      </c>
      <c r="Z38" s="201">
        <v>499</v>
      </c>
      <c r="AA38" s="201">
        <v>502</v>
      </c>
      <c r="AB38" s="305">
        <v>501</v>
      </c>
      <c r="AC38" s="305">
        <v>501</v>
      </c>
      <c r="AD38" s="305">
        <v>500</v>
      </c>
      <c r="AE38" s="305">
        <v>500</v>
      </c>
      <c r="AF38" s="305">
        <v>514</v>
      </c>
      <c r="AG38" s="305">
        <v>512</v>
      </c>
      <c r="AH38" s="305">
        <v>510</v>
      </c>
      <c r="AI38" s="305">
        <v>514</v>
      </c>
      <c r="AJ38" s="305">
        <v>515</v>
      </c>
      <c r="AK38" s="305">
        <v>516</v>
      </c>
      <c r="AL38" s="305">
        <v>518</v>
      </c>
      <c r="AM38" s="305">
        <v>516</v>
      </c>
      <c r="AN38" s="201">
        <v>514</v>
      </c>
      <c r="AO38" s="201">
        <v>517</v>
      </c>
      <c r="AP38" s="201">
        <v>515</v>
      </c>
      <c r="AQ38" s="201">
        <v>513</v>
      </c>
      <c r="AR38" s="201">
        <v>512</v>
      </c>
      <c r="AS38" s="201">
        <v>510</v>
      </c>
      <c r="AT38" s="201">
        <v>510</v>
      </c>
      <c r="AU38" s="201">
        <v>508</v>
      </c>
      <c r="AV38" s="201">
        <v>507</v>
      </c>
      <c r="AW38" s="201">
        <v>507</v>
      </c>
      <c r="AX38" s="201">
        <v>507</v>
      </c>
      <c r="AY38" s="201">
        <v>507</v>
      </c>
      <c r="AZ38" s="305">
        <v>506</v>
      </c>
      <c r="BA38" s="305">
        <v>505</v>
      </c>
      <c r="BB38" s="305">
        <v>503</v>
      </c>
      <c r="BC38" s="305">
        <v>500</v>
      </c>
      <c r="BD38" s="305">
        <v>499</v>
      </c>
      <c r="BE38" s="305">
        <v>499</v>
      </c>
      <c r="BF38" s="305">
        <v>495</v>
      </c>
      <c r="BG38" s="305">
        <v>493</v>
      </c>
      <c r="BH38" s="305">
        <v>493</v>
      </c>
      <c r="BI38" s="305">
        <v>492</v>
      </c>
      <c r="BJ38" s="305">
        <v>497</v>
      </c>
      <c r="BK38" s="305">
        <v>496</v>
      </c>
      <c r="BL38" s="201">
        <v>494</v>
      </c>
      <c r="BM38" s="201">
        <v>493</v>
      </c>
      <c r="BN38" s="201">
        <v>499</v>
      </c>
      <c r="BO38" s="201">
        <v>502</v>
      </c>
      <c r="BP38" s="201">
        <v>502</v>
      </c>
      <c r="BQ38" s="201">
        <v>509</v>
      </c>
      <c r="BR38" s="201">
        <v>504</v>
      </c>
      <c r="BS38" s="201">
        <v>503</v>
      </c>
      <c r="BT38" s="201">
        <v>502</v>
      </c>
      <c r="BU38" s="201">
        <v>501</v>
      </c>
      <c r="BV38" s="201">
        <v>502</v>
      </c>
      <c r="BW38" s="201">
        <v>500</v>
      </c>
      <c r="BX38" s="305">
        <v>505</v>
      </c>
      <c r="BY38" s="305">
        <v>500</v>
      </c>
      <c r="BZ38" s="305">
        <v>524</v>
      </c>
      <c r="CA38" s="305">
        <v>505</v>
      </c>
      <c r="CB38" s="305">
        <v>517</v>
      </c>
      <c r="CC38" s="305">
        <v>521</v>
      </c>
      <c r="CD38" s="305">
        <v>522</v>
      </c>
      <c r="CE38" s="305">
        <v>519</v>
      </c>
      <c r="CF38" s="305">
        <v>517</v>
      </c>
      <c r="CG38" s="305">
        <v>519</v>
      </c>
      <c r="CH38" s="305">
        <v>516</v>
      </c>
      <c r="CI38" s="305">
        <v>517</v>
      </c>
      <c r="CJ38" s="201">
        <v>516</v>
      </c>
      <c r="CK38" s="201">
        <v>512</v>
      </c>
      <c r="CL38" s="201">
        <v>509</v>
      </c>
      <c r="CM38" s="201">
        <v>510</v>
      </c>
      <c r="CN38" s="201">
        <v>511</v>
      </c>
      <c r="CO38" s="201">
        <v>512</v>
      </c>
      <c r="CP38" s="201">
        <v>506</v>
      </c>
      <c r="CQ38" s="201">
        <v>510</v>
      </c>
      <c r="CR38" s="201">
        <v>510</v>
      </c>
      <c r="CS38" s="201">
        <v>508</v>
      </c>
      <c r="CT38" s="201">
        <v>509</v>
      </c>
      <c r="CU38" s="201">
        <v>508</v>
      </c>
      <c r="CV38" s="305">
        <v>506</v>
      </c>
      <c r="CW38" s="305">
        <v>504</v>
      </c>
      <c r="CX38" s="305">
        <v>501</v>
      </c>
      <c r="CY38" s="305">
        <v>504</v>
      </c>
      <c r="CZ38" s="305">
        <v>504</v>
      </c>
      <c r="DA38" s="305">
        <v>505</v>
      </c>
      <c r="DB38" s="305">
        <v>502</v>
      </c>
      <c r="DC38" s="305">
        <v>502</v>
      </c>
      <c r="DD38" s="305">
        <v>501</v>
      </c>
      <c r="DE38" s="305">
        <v>501</v>
      </c>
      <c r="DF38" s="305">
        <v>501</v>
      </c>
      <c r="DG38" s="305">
        <v>501</v>
      </c>
      <c r="DH38" s="201">
        <v>502</v>
      </c>
      <c r="DI38" s="201">
        <v>495</v>
      </c>
      <c r="DJ38" s="201">
        <v>486</v>
      </c>
      <c r="DK38" s="201">
        <v>489</v>
      </c>
      <c r="DL38" s="201">
        <v>491</v>
      </c>
      <c r="DM38" s="201">
        <v>497</v>
      </c>
      <c r="DN38" s="201">
        <v>500</v>
      </c>
      <c r="DO38" s="201">
        <v>501</v>
      </c>
      <c r="DP38" s="201">
        <v>507</v>
      </c>
      <c r="DQ38" s="201">
        <v>504</v>
      </c>
      <c r="DR38" s="201">
        <v>504</v>
      </c>
      <c r="DS38" s="201">
        <v>504</v>
      </c>
      <c r="DT38" s="201">
        <v>506</v>
      </c>
      <c r="DU38" s="201">
        <v>502</v>
      </c>
      <c r="DV38" s="201">
        <v>501</v>
      </c>
      <c r="DW38" s="201">
        <v>504</v>
      </c>
      <c r="DX38" s="311">
        <v>506</v>
      </c>
      <c r="DY38" s="201">
        <v>505</v>
      </c>
      <c r="DZ38" s="315">
        <v>-1</v>
      </c>
      <c r="EA38" s="316">
        <v>99.802371541501998</v>
      </c>
      <c r="EB38" s="315">
        <v>1</v>
      </c>
      <c r="EC38" s="316">
        <v>100.19841269841299</v>
      </c>
      <c r="EG38" s="42"/>
      <c r="EH38" s="42"/>
      <c r="EI38" s="42"/>
      <c r="EJ38" s="42"/>
    </row>
    <row r="39" spans="1:140" ht="15" outlineLevel="2">
      <c r="A39" s="302">
        <v>858</v>
      </c>
      <c r="B39" s="303" t="s">
        <v>534</v>
      </c>
      <c r="C39" s="304" t="s">
        <v>572</v>
      </c>
      <c r="D39" s="305">
        <v>187</v>
      </c>
      <c r="E39" s="305">
        <v>187</v>
      </c>
      <c r="F39" s="305">
        <v>187</v>
      </c>
      <c r="G39" s="305">
        <v>187</v>
      </c>
      <c r="H39" s="305">
        <v>187</v>
      </c>
      <c r="I39" s="305">
        <v>187</v>
      </c>
      <c r="J39" s="305">
        <v>187</v>
      </c>
      <c r="K39" s="305">
        <v>187</v>
      </c>
      <c r="L39" s="305">
        <v>187</v>
      </c>
      <c r="M39" s="305">
        <v>187</v>
      </c>
      <c r="N39" s="305">
        <v>187</v>
      </c>
      <c r="O39" s="305">
        <v>204</v>
      </c>
      <c r="P39" s="201">
        <v>203</v>
      </c>
      <c r="Q39" s="201">
        <v>175</v>
      </c>
      <c r="R39" s="201">
        <v>174</v>
      </c>
      <c r="S39" s="201">
        <v>207</v>
      </c>
      <c r="T39" s="201">
        <v>206</v>
      </c>
      <c r="U39" s="201">
        <v>209</v>
      </c>
      <c r="V39" s="201">
        <v>207</v>
      </c>
      <c r="W39" s="201">
        <v>208</v>
      </c>
      <c r="X39" s="201">
        <v>207</v>
      </c>
      <c r="Y39" s="201">
        <v>207</v>
      </c>
      <c r="Z39" s="201">
        <v>207</v>
      </c>
      <c r="AA39" s="201">
        <v>210</v>
      </c>
      <c r="AB39" s="305">
        <v>209</v>
      </c>
      <c r="AC39" s="305">
        <v>209</v>
      </c>
      <c r="AD39" s="305">
        <v>209</v>
      </c>
      <c r="AE39" s="305">
        <v>209</v>
      </c>
      <c r="AF39" s="305">
        <v>210</v>
      </c>
      <c r="AG39" s="305">
        <v>210</v>
      </c>
      <c r="AH39" s="305">
        <v>209</v>
      </c>
      <c r="AI39" s="305">
        <v>209</v>
      </c>
      <c r="AJ39" s="305">
        <v>208</v>
      </c>
      <c r="AK39" s="305">
        <v>207</v>
      </c>
      <c r="AL39" s="305">
        <v>207</v>
      </c>
      <c r="AM39" s="305">
        <v>207</v>
      </c>
      <c r="AN39" s="201">
        <v>207</v>
      </c>
      <c r="AO39" s="201">
        <v>209</v>
      </c>
      <c r="AP39" s="201">
        <v>209</v>
      </c>
      <c r="AQ39" s="201">
        <v>209</v>
      </c>
      <c r="AR39" s="201">
        <v>209</v>
      </c>
      <c r="AS39" s="201">
        <v>206</v>
      </c>
      <c r="AT39" s="201">
        <v>206</v>
      </c>
      <c r="AU39" s="201">
        <v>206</v>
      </c>
      <c r="AV39" s="201">
        <v>204</v>
      </c>
      <c r="AW39" s="201">
        <v>203</v>
      </c>
      <c r="AX39" s="201">
        <v>202</v>
      </c>
      <c r="AY39" s="201">
        <v>201</v>
      </c>
      <c r="AZ39" s="305">
        <v>201</v>
      </c>
      <c r="BA39" s="305">
        <v>201</v>
      </c>
      <c r="BB39" s="305">
        <v>199</v>
      </c>
      <c r="BC39" s="305">
        <v>198</v>
      </c>
      <c r="BD39" s="305">
        <v>198</v>
      </c>
      <c r="BE39" s="305">
        <v>198</v>
      </c>
      <c r="BF39" s="305">
        <v>195</v>
      </c>
      <c r="BG39" s="305">
        <v>198</v>
      </c>
      <c r="BH39" s="305">
        <v>197</v>
      </c>
      <c r="BI39" s="305">
        <v>197</v>
      </c>
      <c r="BJ39" s="305">
        <v>201</v>
      </c>
      <c r="BK39" s="305">
        <v>201</v>
      </c>
      <c r="BL39" s="201">
        <v>198</v>
      </c>
      <c r="BM39" s="201">
        <v>199</v>
      </c>
      <c r="BN39" s="201">
        <v>207</v>
      </c>
      <c r="BO39" s="201">
        <v>207</v>
      </c>
      <c r="BP39" s="201">
        <v>207</v>
      </c>
      <c r="BQ39" s="201">
        <v>210</v>
      </c>
      <c r="BR39" s="201">
        <v>203</v>
      </c>
      <c r="BS39" s="201">
        <v>204</v>
      </c>
      <c r="BT39" s="201">
        <v>204</v>
      </c>
      <c r="BU39" s="201">
        <v>204</v>
      </c>
      <c r="BV39" s="201">
        <v>205</v>
      </c>
      <c r="BW39" s="201">
        <v>206</v>
      </c>
      <c r="BX39" s="305">
        <v>210</v>
      </c>
      <c r="BY39" s="305">
        <v>208</v>
      </c>
      <c r="BZ39" s="305">
        <v>223</v>
      </c>
      <c r="CA39" s="305">
        <v>218</v>
      </c>
      <c r="CB39" s="305">
        <v>220</v>
      </c>
      <c r="CC39" s="305">
        <v>219</v>
      </c>
      <c r="CD39" s="305">
        <v>218</v>
      </c>
      <c r="CE39" s="305">
        <v>216</v>
      </c>
      <c r="CF39" s="305">
        <v>217</v>
      </c>
      <c r="CG39" s="305">
        <v>221</v>
      </c>
      <c r="CH39" s="305">
        <v>219</v>
      </c>
      <c r="CI39" s="305">
        <v>215</v>
      </c>
      <c r="CJ39" s="201">
        <v>216</v>
      </c>
      <c r="CK39" s="201">
        <v>219</v>
      </c>
      <c r="CL39" s="201">
        <v>217</v>
      </c>
      <c r="CM39" s="201">
        <v>218</v>
      </c>
      <c r="CN39" s="201">
        <v>218</v>
      </c>
      <c r="CO39" s="201">
        <v>218</v>
      </c>
      <c r="CP39" s="201">
        <v>217</v>
      </c>
      <c r="CQ39" s="201">
        <v>218</v>
      </c>
      <c r="CR39" s="201">
        <v>217</v>
      </c>
      <c r="CS39" s="201">
        <v>218</v>
      </c>
      <c r="CT39" s="201">
        <v>219</v>
      </c>
      <c r="CU39" s="201">
        <v>219</v>
      </c>
      <c r="CV39" s="305">
        <v>218</v>
      </c>
      <c r="CW39" s="305">
        <v>218</v>
      </c>
      <c r="CX39" s="305">
        <v>219</v>
      </c>
      <c r="CY39" s="305">
        <v>226</v>
      </c>
      <c r="CZ39" s="305">
        <v>227</v>
      </c>
      <c r="DA39" s="305">
        <v>226</v>
      </c>
      <c r="DB39" s="305">
        <v>227</v>
      </c>
      <c r="DC39" s="305">
        <v>227</v>
      </c>
      <c r="DD39" s="305">
        <v>227</v>
      </c>
      <c r="DE39" s="305">
        <v>227</v>
      </c>
      <c r="DF39" s="305">
        <v>224</v>
      </c>
      <c r="DG39" s="305">
        <v>225</v>
      </c>
      <c r="DH39" s="201">
        <v>226</v>
      </c>
      <c r="DI39" s="201">
        <v>223</v>
      </c>
      <c r="DJ39" s="201">
        <v>209</v>
      </c>
      <c r="DK39" s="201">
        <v>205</v>
      </c>
      <c r="DL39" s="201">
        <v>205</v>
      </c>
      <c r="DM39" s="201">
        <v>208</v>
      </c>
      <c r="DN39" s="201">
        <v>211</v>
      </c>
      <c r="DO39" s="201">
        <v>215</v>
      </c>
      <c r="DP39" s="201">
        <v>215</v>
      </c>
      <c r="DQ39" s="201">
        <v>218</v>
      </c>
      <c r="DR39" s="201">
        <v>217</v>
      </c>
      <c r="DS39" s="201">
        <v>217</v>
      </c>
      <c r="DT39" s="201">
        <v>219</v>
      </c>
      <c r="DU39" s="201">
        <v>218</v>
      </c>
      <c r="DV39" s="201">
        <v>217</v>
      </c>
      <c r="DW39" s="201">
        <v>219</v>
      </c>
      <c r="DX39" s="311">
        <v>218</v>
      </c>
      <c r="DY39" s="201">
        <v>221</v>
      </c>
      <c r="DZ39" s="315">
        <v>3</v>
      </c>
      <c r="EA39" s="316">
        <v>101.37614678899099</v>
      </c>
      <c r="EB39" s="315">
        <v>4</v>
      </c>
      <c r="EC39" s="316">
        <v>101.84331797234999</v>
      </c>
      <c r="EG39" s="42"/>
      <c r="EH39" s="42"/>
      <c r="EI39" s="42"/>
      <c r="EJ39" s="42"/>
    </row>
    <row r="40" spans="1:140" ht="15" outlineLevel="2">
      <c r="A40" s="302">
        <v>885</v>
      </c>
      <c r="B40" s="303" t="s">
        <v>534</v>
      </c>
      <c r="C40" s="304" t="s">
        <v>573</v>
      </c>
      <c r="D40" s="305">
        <v>106</v>
      </c>
      <c r="E40" s="305">
        <v>106</v>
      </c>
      <c r="F40" s="305">
        <v>106</v>
      </c>
      <c r="G40" s="305">
        <v>106</v>
      </c>
      <c r="H40" s="305">
        <v>106</v>
      </c>
      <c r="I40" s="305">
        <v>107</v>
      </c>
      <c r="J40" s="305">
        <v>107</v>
      </c>
      <c r="K40" s="305">
        <v>107</v>
      </c>
      <c r="L40" s="305">
        <v>107</v>
      </c>
      <c r="M40" s="305">
        <v>107</v>
      </c>
      <c r="N40" s="305">
        <v>107</v>
      </c>
      <c r="O40" s="305">
        <v>120</v>
      </c>
      <c r="P40" s="201">
        <v>118</v>
      </c>
      <c r="Q40" s="201">
        <v>100</v>
      </c>
      <c r="R40" s="201">
        <v>100</v>
      </c>
      <c r="S40" s="201">
        <v>117</v>
      </c>
      <c r="T40" s="201">
        <v>113</v>
      </c>
      <c r="U40" s="201">
        <v>118</v>
      </c>
      <c r="V40" s="201">
        <v>115</v>
      </c>
      <c r="W40" s="201">
        <v>114</v>
      </c>
      <c r="X40" s="201">
        <v>113</v>
      </c>
      <c r="Y40" s="201">
        <v>115</v>
      </c>
      <c r="Z40" s="201">
        <v>114</v>
      </c>
      <c r="AA40" s="201">
        <v>115</v>
      </c>
      <c r="AB40" s="305">
        <v>115</v>
      </c>
      <c r="AC40" s="305">
        <v>117</v>
      </c>
      <c r="AD40" s="305">
        <v>117</v>
      </c>
      <c r="AE40" s="305">
        <v>116</v>
      </c>
      <c r="AF40" s="305">
        <v>122</v>
      </c>
      <c r="AG40" s="305">
        <v>122</v>
      </c>
      <c r="AH40" s="305">
        <v>120</v>
      </c>
      <c r="AI40" s="305">
        <v>121</v>
      </c>
      <c r="AJ40" s="305">
        <v>121</v>
      </c>
      <c r="AK40" s="305">
        <v>121</v>
      </c>
      <c r="AL40" s="305">
        <v>121</v>
      </c>
      <c r="AM40" s="305">
        <v>121</v>
      </c>
      <c r="AN40" s="201">
        <v>121</v>
      </c>
      <c r="AO40" s="201">
        <v>121</v>
      </c>
      <c r="AP40" s="201">
        <v>121</v>
      </c>
      <c r="AQ40" s="201">
        <v>121</v>
      </c>
      <c r="AR40" s="201">
        <v>121</v>
      </c>
      <c r="AS40" s="201">
        <v>121</v>
      </c>
      <c r="AT40" s="201">
        <v>120</v>
      </c>
      <c r="AU40" s="201">
        <v>118</v>
      </c>
      <c r="AV40" s="201">
        <v>117</v>
      </c>
      <c r="AW40" s="201">
        <v>117</v>
      </c>
      <c r="AX40" s="201">
        <v>117</v>
      </c>
      <c r="AY40" s="201">
        <v>117</v>
      </c>
      <c r="AZ40" s="305">
        <v>117</v>
      </c>
      <c r="BA40" s="305">
        <v>117</v>
      </c>
      <c r="BB40" s="305">
        <v>117</v>
      </c>
      <c r="BC40" s="305">
        <v>117</v>
      </c>
      <c r="BD40" s="305">
        <v>117</v>
      </c>
      <c r="BE40" s="305">
        <v>117</v>
      </c>
      <c r="BF40" s="305">
        <v>114</v>
      </c>
      <c r="BG40" s="305">
        <v>110</v>
      </c>
      <c r="BH40" s="305">
        <v>109</v>
      </c>
      <c r="BI40" s="305">
        <v>109</v>
      </c>
      <c r="BJ40" s="305">
        <v>108</v>
      </c>
      <c r="BK40" s="305">
        <v>108</v>
      </c>
      <c r="BL40" s="201">
        <v>108</v>
      </c>
      <c r="BM40" s="201">
        <v>108</v>
      </c>
      <c r="BN40" s="201">
        <v>109</v>
      </c>
      <c r="BO40" s="201">
        <v>109</v>
      </c>
      <c r="BP40" s="201">
        <v>109</v>
      </c>
      <c r="BQ40" s="201">
        <v>110</v>
      </c>
      <c r="BR40" s="201">
        <v>110</v>
      </c>
      <c r="BS40" s="201">
        <v>110</v>
      </c>
      <c r="BT40" s="201">
        <v>109</v>
      </c>
      <c r="BU40" s="201">
        <v>109</v>
      </c>
      <c r="BV40" s="201">
        <v>109</v>
      </c>
      <c r="BW40" s="201">
        <v>109</v>
      </c>
      <c r="BX40" s="305">
        <v>109</v>
      </c>
      <c r="BY40" s="305">
        <v>108</v>
      </c>
      <c r="BZ40" s="305">
        <v>118</v>
      </c>
      <c r="CA40" s="305">
        <v>118</v>
      </c>
      <c r="CB40" s="305">
        <v>117</v>
      </c>
      <c r="CC40" s="305">
        <v>117</v>
      </c>
      <c r="CD40" s="305">
        <v>117</v>
      </c>
      <c r="CE40" s="305">
        <v>117</v>
      </c>
      <c r="CF40" s="305">
        <v>115</v>
      </c>
      <c r="CG40" s="305">
        <v>116</v>
      </c>
      <c r="CH40" s="305">
        <v>115</v>
      </c>
      <c r="CI40" s="305">
        <v>108</v>
      </c>
      <c r="CJ40" s="201">
        <v>108</v>
      </c>
      <c r="CK40" s="201">
        <v>108</v>
      </c>
      <c r="CL40" s="201">
        <v>106</v>
      </c>
      <c r="CM40" s="201">
        <v>108</v>
      </c>
      <c r="CN40" s="201">
        <v>109</v>
      </c>
      <c r="CO40" s="201">
        <v>109</v>
      </c>
      <c r="CP40" s="201">
        <v>107</v>
      </c>
      <c r="CQ40" s="201">
        <v>106</v>
      </c>
      <c r="CR40" s="201">
        <v>107</v>
      </c>
      <c r="CS40" s="201">
        <v>108</v>
      </c>
      <c r="CT40" s="201">
        <v>108</v>
      </c>
      <c r="CU40" s="201">
        <v>108</v>
      </c>
      <c r="CV40" s="305">
        <v>107</v>
      </c>
      <c r="CW40" s="305">
        <v>107</v>
      </c>
      <c r="CX40" s="305">
        <v>108</v>
      </c>
      <c r="CY40" s="305">
        <v>108</v>
      </c>
      <c r="CZ40" s="305">
        <v>107</v>
      </c>
      <c r="DA40" s="305">
        <v>108</v>
      </c>
      <c r="DB40" s="305">
        <v>108</v>
      </c>
      <c r="DC40" s="305">
        <v>108</v>
      </c>
      <c r="DD40" s="305">
        <v>108</v>
      </c>
      <c r="DE40" s="305">
        <v>108</v>
      </c>
      <c r="DF40" s="305">
        <v>108</v>
      </c>
      <c r="DG40" s="305">
        <v>107</v>
      </c>
      <c r="DH40" s="201">
        <v>108</v>
      </c>
      <c r="DI40" s="201">
        <v>100</v>
      </c>
      <c r="DJ40" s="201">
        <v>96</v>
      </c>
      <c r="DK40" s="201">
        <v>96</v>
      </c>
      <c r="DL40" s="201">
        <v>97</v>
      </c>
      <c r="DM40" s="201">
        <v>98</v>
      </c>
      <c r="DN40" s="201">
        <v>99</v>
      </c>
      <c r="DO40" s="201">
        <v>99</v>
      </c>
      <c r="DP40" s="201">
        <v>100</v>
      </c>
      <c r="DQ40" s="201">
        <v>102</v>
      </c>
      <c r="DR40" s="201">
        <v>102</v>
      </c>
      <c r="DS40" s="201">
        <v>102</v>
      </c>
      <c r="DT40" s="201">
        <v>100</v>
      </c>
      <c r="DU40" s="201">
        <v>100</v>
      </c>
      <c r="DV40" s="201">
        <v>99</v>
      </c>
      <c r="DW40" s="201">
        <v>99</v>
      </c>
      <c r="DX40" s="311">
        <v>98</v>
      </c>
      <c r="DY40" s="201">
        <v>98</v>
      </c>
      <c r="DZ40" s="315">
        <v>0</v>
      </c>
      <c r="EA40" s="316">
        <v>100</v>
      </c>
      <c r="EB40" s="315">
        <v>-4</v>
      </c>
      <c r="EC40" s="316">
        <v>96.078431372549005</v>
      </c>
      <c r="EG40" s="42"/>
      <c r="EH40" s="42"/>
      <c r="EI40" s="42"/>
      <c r="EJ40" s="42"/>
    </row>
    <row r="41" spans="1:140" ht="15" outlineLevel="2">
      <c r="A41" s="302">
        <v>890</v>
      </c>
      <c r="B41" s="303" t="s">
        <v>534</v>
      </c>
      <c r="C41" s="304" t="s">
        <v>574</v>
      </c>
      <c r="D41" s="305">
        <v>385</v>
      </c>
      <c r="E41" s="305">
        <v>385</v>
      </c>
      <c r="F41" s="305">
        <v>385</v>
      </c>
      <c r="G41" s="305">
        <v>385</v>
      </c>
      <c r="H41" s="305">
        <v>385</v>
      </c>
      <c r="I41" s="305">
        <v>387</v>
      </c>
      <c r="J41" s="305">
        <v>387</v>
      </c>
      <c r="K41" s="305">
        <v>387</v>
      </c>
      <c r="L41" s="305">
        <v>387</v>
      </c>
      <c r="M41" s="305">
        <v>387</v>
      </c>
      <c r="N41" s="305">
        <v>385</v>
      </c>
      <c r="O41" s="305">
        <v>408</v>
      </c>
      <c r="P41" s="201">
        <v>407</v>
      </c>
      <c r="Q41" s="201">
        <v>349</v>
      </c>
      <c r="R41" s="201">
        <v>345</v>
      </c>
      <c r="S41" s="201">
        <v>444</v>
      </c>
      <c r="T41" s="201">
        <v>437</v>
      </c>
      <c r="U41" s="201">
        <v>447</v>
      </c>
      <c r="V41" s="201">
        <v>439</v>
      </c>
      <c r="W41" s="201">
        <v>438</v>
      </c>
      <c r="X41" s="201">
        <v>436</v>
      </c>
      <c r="Y41" s="201">
        <v>440</v>
      </c>
      <c r="Z41" s="201">
        <v>439</v>
      </c>
      <c r="AA41" s="201">
        <v>440</v>
      </c>
      <c r="AB41" s="305">
        <v>438</v>
      </c>
      <c r="AC41" s="305">
        <v>437</v>
      </c>
      <c r="AD41" s="305">
        <v>432</v>
      </c>
      <c r="AE41" s="305">
        <v>432</v>
      </c>
      <c r="AF41" s="305">
        <v>430</v>
      </c>
      <c r="AG41" s="305">
        <v>429</v>
      </c>
      <c r="AH41" s="305">
        <v>432</v>
      </c>
      <c r="AI41" s="305">
        <v>432</v>
      </c>
      <c r="AJ41" s="305">
        <v>430</v>
      </c>
      <c r="AK41" s="305">
        <v>430</v>
      </c>
      <c r="AL41" s="305">
        <v>430</v>
      </c>
      <c r="AM41" s="305">
        <v>429</v>
      </c>
      <c r="AN41" s="201">
        <v>429</v>
      </c>
      <c r="AO41" s="201">
        <v>427</v>
      </c>
      <c r="AP41" s="201">
        <v>427</v>
      </c>
      <c r="AQ41" s="201">
        <v>427</v>
      </c>
      <c r="AR41" s="201">
        <v>428</v>
      </c>
      <c r="AS41" s="201">
        <v>428</v>
      </c>
      <c r="AT41" s="201">
        <v>426</v>
      </c>
      <c r="AU41" s="201">
        <v>423</v>
      </c>
      <c r="AV41" s="201">
        <v>423</v>
      </c>
      <c r="AW41" s="201">
        <v>422</v>
      </c>
      <c r="AX41" s="201">
        <v>414</v>
      </c>
      <c r="AY41" s="201">
        <v>414</v>
      </c>
      <c r="AZ41" s="305">
        <v>414</v>
      </c>
      <c r="BA41" s="305">
        <v>413</v>
      </c>
      <c r="BB41" s="305">
        <v>412</v>
      </c>
      <c r="BC41" s="305">
        <v>410</v>
      </c>
      <c r="BD41" s="305">
        <v>408</v>
      </c>
      <c r="BE41" s="305">
        <v>408</v>
      </c>
      <c r="BF41" s="305">
        <v>398</v>
      </c>
      <c r="BG41" s="305">
        <v>397</v>
      </c>
      <c r="BH41" s="305">
        <v>397</v>
      </c>
      <c r="BI41" s="305">
        <v>397</v>
      </c>
      <c r="BJ41" s="305">
        <v>399</v>
      </c>
      <c r="BK41" s="305">
        <v>399</v>
      </c>
      <c r="BL41" s="201">
        <v>397</v>
      </c>
      <c r="BM41" s="201">
        <v>396</v>
      </c>
      <c r="BN41" s="201">
        <v>405</v>
      </c>
      <c r="BO41" s="201">
        <v>407</v>
      </c>
      <c r="BP41" s="201">
        <v>407</v>
      </c>
      <c r="BQ41" s="201">
        <v>411</v>
      </c>
      <c r="BR41" s="201">
        <v>410</v>
      </c>
      <c r="BS41" s="201">
        <v>409</v>
      </c>
      <c r="BT41" s="201">
        <v>408</v>
      </c>
      <c r="BU41" s="201">
        <v>406</v>
      </c>
      <c r="BV41" s="201">
        <v>406</v>
      </c>
      <c r="BW41" s="201">
        <v>406</v>
      </c>
      <c r="BX41" s="305">
        <v>412</v>
      </c>
      <c r="BY41" s="305">
        <v>408</v>
      </c>
      <c r="BZ41" s="305">
        <v>449</v>
      </c>
      <c r="CA41" s="305">
        <v>440</v>
      </c>
      <c r="CB41" s="305">
        <v>444</v>
      </c>
      <c r="CC41" s="305">
        <v>442</v>
      </c>
      <c r="CD41" s="305">
        <v>442</v>
      </c>
      <c r="CE41" s="305">
        <v>440</v>
      </c>
      <c r="CF41" s="305">
        <v>440</v>
      </c>
      <c r="CG41" s="305">
        <v>439</v>
      </c>
      <c r="CH41" s="305">
        <v>438</v>
      </c>
      <c r="CI41" s="305">
        <v>441</v>
      </c>
      <c r="CJ41" s="201">
        <v>435</v>
      </c>
      <c r="CK41" s="201">
        <v>431</v>
      </c>
      <c r="CL41" s="201">
        <v>434</v>
      </c>
      <c r="CM41" s="201">
        <v>440</v>
      </c>
      <c r="CN41" s="201">
        <v>439</v>
      </c>
      <c r="CO41" s="201">
        <v>440</v>
      </c>
      <c r="CP41" s="201">
        <v>437</v>
      </c>
      <c r="CQ41" s="201">
        <v>436</v>
      </c>
      <c r="CR41" s="201">
        <v>438</v>
      </c>
      <c r="CS41" s="201">
        <v>437</v>
      </c>
      <c r="CT41" s="201">
        <v>436</v>
      </c>
      <c r="CU41" s="201">
        <v>436</v>
      </c>
      <c r="CV41" s="305">
        <v>434</v>
      </c>
      <c r="CW41" s="305">
        <v>431</v>
      </c>
      <c r="CX41" s="305">
        <v>430</v>
      </c>
      <c r="CY41" s="305">
        <v>431</v>
      </c>
      <c r="CZ41" s="305">
        <v>432</v>
      </c>
      <c r="DA41" s="305">
        <v>431</v>
      </c>
      <c r="DB41" s="305">
        <v>431</v>
      </c>
      <c r="DC41" s="305">
        <v>432</v>
      </c>
      <c r="DD41" s="305">
        <v>432</v>
      </c>
      <c r="DE41" s="305">
        <v>431</v>
      </c>
      <c r="DF41" s="305">
        <v>428</v>
      </c>
      <c r="DG41" s="305">
        <v>422</v>
      </c>
      <c r="DH41" s="201">
        <v>420</v>
      </c>
      <c r="DI41" s="201">
        <v>420</v>
      </c>
      <c r="DJ41" s="201">
        <v>404</v>
      </c>
      <c r="DK41" s="201">
        <v>401</v>
      </c>
      <c r="DL41" s="201">
        <v>410</v>
      </c>
      <c r="DM41" s="201">
        <v>413</v>
      </c>
      <c r="DN41" s="201">
        <v>417</v>
      </c>
      <c r="DO41" s="201">
        <v>416</v>
      </c>
      <c r="DP41" s="201">
        <v>413</v>
      </c>
      <c r="DQ41" s="201">
        <v>418</v>
      </c>
      <c r="DR41" s="201">
        <v>414</v>
      </c>
      <c r="DS41" s="201">
        <v>414</v>
      </c>
      <c r="DT41" s="201">
        <v>414</v>
      </c>
      <c r="DU41" s="201">
        <v>411</v>
      </c>
      <c r="DV41" s="201">
        <v>411</v>
      </c>
      <c r="DW41" s="201">
        <v>411</v>
      </c>
      <c r="DX41" s="311">
        <v>413</v>
      </c>
      <c r="DY41" s="201">
        <v>416</v>
      </c>
      <c r="DZ41" s="315">
        <v>3</v>
      </c>
      <c r="EA41" s="316">
        <v>100.72639225181599</v>
      </c>
      <c r="EB41" s="315">
        <v>2</v>
      </c>
      <c r="EC41" s="316">
        <v>100.48309178744</v>
      </c>
      <c r="EG41" s="42"/>
      <c r="EH41" s="42"/>
      <c r="EI41" s="42"/>
      <c r="EJ41" s="42"/>
    </row>
    <row r="42" spans="1:140" ht="15" outlineLevel="1">
      <c r="A42" s="298" t="s">
        <v>535</v>
      </c>
      <c r="B42" s="299"/>
      <c r="C42" s="300"/>
      <c r="D42" s="301">
        <v>3739</v>
      </c>
      <c r="E42" s="301">
        <v>3738</v>
      </c>
      <c r="F42" s="301">
        <v>3737</v>
      </c>
      <c r="G42" s="301">
        <v>3739</v>
      </c>
      <c r="H42" s="301">
        <v>3739</v>
      </c>
      <c r="I42" s="301">
        <v>3813</v>
      </c>
      <c r="J42" s="301">
        <v>3810</v>
      </c>
      <c r="K42" s="301">
        <v>3811</v>
      </c>
      <c r="L42" s="301">
        <v>3811</v>
      </c>
      <c r="M42" s="301">
        <v>3810</v>
      </c>
      <c r="N42" s="301">
        <v>3793</v>
      </c>
      <c r="O42" s="301">
        <v>3961</v>
      </c>
      <c r="P42" s="301">
        <v>3942</v>
      </c>
      <c r="Q42" s="301">
        <v>3461</v>
      </c>
      <c r="R42" s="301">
        <v>3417</v>
      </c>
      <c r="S42" s="301">
        <v>4385</v>
      </c>
      <c r="T42" s="301">
        <v>4337</v>
      </c>
      <c r="U42" s="301">
        <v>4428</v>
      </c>
      <c r="V42" s="301">
        <v>4390</v>
      </c>
      <c r="W42" s="301">
        <v>4383</v>
      </c>
      <c r="X42" s="301">
        <v>4376</v>
      </c>
      <c r="Y42" s="301">
        <v>4408</v>
      </c>
      <c r="Z42" s="301">
        <v>4394</v>
      </c>
      <c r="AA42" s="301">
        <v>4406</v>
      </c>
      <c r="AB42" s="301">
        <v>4411</v>
      </c>
      <c r="AC42" s="301">
        <v>4413</v>
      </c>
      <c r="AD42" s="301">
        <v>4419</v>
      </c>
      <c r="AE42" s="301">
        <v>4419</v>
      </c>
      <c r="AF42" s="301">
        <v>4387</v>
      </c>
      <c r="AG42" s="301">
        <v>4363</v>
      </c>
      <c r="AH42" s="301">
        <v>4369</v>
      </c>
      <c r="AI42" s="301">
        <v>4379</v>
      </c>
      <c r="AJ42" s="301">
        <v>4376</v>
      </c>
      <c r="AK42" s="301">
        <v>4389</v>
      </c>
      <c r="AL42" s="301">
        <v>4384</v>
      </c>
      <c r="AM42" s="301">
        <v>4379</v>
      </c>
      <c r="AN42" s="301">
        <v>4374</v>
      </c>
      <c r="AO42" s="301">
        <v>4373</v>
      </c>
      <c r="AP42" s="301">
        <v>4368</v>
      </c>
      <c r="AQ42" s="301">
        <v>4365</v>
      </c>
      <c r="AR42" s="301">
        <v>4357</v>
      </c>
      <c r="AS42" s="301">
        <v>4354</v>
      </c>
      <c r="AT42" s="301">
        <v>4345</v>
      </c>
      <c r="AU42" s="301">
        <v>4328</v>
      </c>
      <c r="AV42" s="301">
        <v>4323</v>
      </c>
      <c r="AW42" s="301">
        <v>4318</v>
      </c>
      <c r="AX42" s="301">
        <v>4307</v>
      </c>
      <c r="AY42" s="301">
        <v>4298</v>
      </c>
      <c r="AZ42" s="301">
        <v>4298</v>
      </c>
      <c r="BA42" s="301">
        <v>4283</v>
      </c>
      <c r="BB42" s="301">
        <v>4263</v>
      </c>
      <c r="BC42" s="301">
        <v>4255</v>
      </c>
      <c r="BD42" s="301">
        <v>4241</v>
      </c>
      <c r="BE42" s="301">
        <v>4229</v>
      </c>
      <c r="BF42" s="301">
        <v>4139</v>
      </c>
      <c r="BG42" s="301">
        <v>4140</v>
      </c>
      <c r="BH42" s="301">
        <v>4135</v>
      </c>
      <c r="BI42" s="301">
        <v>4131</v>
      </c>
      <c r="BJ42" s="301">
        <v>4148</v>
      </c>
      <c r="BK42" s="301">
        <v>4144</v>
      </c>
      <c r="BL42" s="301">
        <v>4131</v>
      </c>
      <c r="BM42" s="301">
        <v>4121</v>
      </c>
      <c r="BN42" s="301">
        <v>4191</v>
      </c>
      <c r="BO42" s="301">
        <v>4196</v>
      </c>
      <c r="BP42" s="301">
        <v>4196</v>
      </c>
      <c r="BQ42" s="301">
        <v>4211</v>
      </c>
      <c r="BR42" s="301">
        <v>4155</v>
      </c>
      <c r="BS42" s="301">
        <v>4170</v>
      </c>
      <c r="BT42" s="301">
        <v>4162</v>
      </c>
      <c r="BU42" s="301">
        <v>4158</v>
      </c>
      <c r="BV42" s="301">
        <v>4137</v>
      </c>
      <c r="BW42" s="301">
        <v>4142</v>
      </c>
      <c r="BX42" s="301">
        <v>4185</v>
      </c>
      <c r="BY42" s="301">
        <v>4175</v>
      </c>
      <c r="BZ42" s="301">
        <v>4451</v>
      </c>
      <c r="CA42" s="301">
        <v>4386</v>
      </c>
      <c r="CB42" s="301">
        <v>4419</v>
      </c>
      <c r="CC42" s="301">
        <v>4406</v>
      </c>
      <c r="CD42" s="301">
        <v>4391</v>
      </c>
      <c r="CE42" s="301">
        <v>4379</v>
      </c>
      <c r="CF42" s="301">
        <v>4368</v>
      </c>
      <c r="CG42" s="301">
        <v>4371</v>
      </c>
      <c r="CH42" s="301">
        <v>4340</v>
      </c>
      <c r="CI42" s="301">
        <v>4271</v>
      </c>
      <c r="CJ42" s="301">
        <v>4256</v>
      </c>
      <c r="CK42" s="301">
        <v>4220</v>
      </c>
      <c r="CL42" s="301">
        <v>4210</v>
      </c>
      <c r="CM42" s="301">
        <v>4268</v>
      </c>
      <c r="CN42" s="301">
        <v>4254</v>
      </c>
      <c r="CO42" s="301">
        <v>4279</v>
      </c>
      <c r="CP42" s="301">
        <v>4275</v>
      </c>
      <c r="CQ42" s="301">
        <v>4296</v>
      </c>
      <c r="CR42" s="301">
        <v>4294</v>
      </c>
      <c r="CS42" s="301">
        <v>4282</v>
      </c>
      <c r="CT42" s="301">
        <v>4324</v>
      </c>
      <c r="CU42" s="301">
        <v>4301</v>
      </c>
      <c r="CV42" s="301">
        <v>4293</v>
      </c>
      <c r="CW42" s="301">
        <v>4277</v>
      </c>
      <c r="CX42" s="301">
        <v>4286</v>
      </c>
      <c r="CY42" s="301">
        <v>4327</v>
      </c>
      <c r="CZ42" s="301">
        <v>4320</v>
      </c>
      <c r="DA42" s="301">
        <v>4331</v>
      </c>
      <c r="DB42" s="301">
        <v>4323</v>
      </c>
      <c r="DC42" s="301">
        <v>4323</v>
      </c>
      <c r="DD42" s="301">
        <v>4319</v>
      </c>
      <c r="DE42" s="301">
        <v>4319</v>
      </c>
      <c r="DF42" s="301">
        <v>4302</v>
      </c>
      <c r="DG42" s="301">
        <v>4296</v>
      </c>
      <c r="DH42" s="301">
        <v>4285</v>
      </c>
      <c r="DI42" s="301">
        <v>4261</v>
      </c>
      <c r="DJ42" s="301">
        <v>4215</v>
      </c>
      <c r="DK42" s="301">
        <v>4230</v>
      </c>
      <c r="DL42" s="301">
        <v>4257</v>
      </c>
      <c r="DM42" s="301">
        <v>4267</v>
      </c>
      <c r="DN42" s="301">
        <v>4260</v>
      </c>
      <c r="DO42" s="301">
        <v>4271</v>
      </c>
      <c r="DP42" s="301">
        <v>4275</v>
      </c>
      <c r="DQ42" s="301">
        <v>4293</v>
      </c>
      <c r="DR42" s="301">
        <v>4296</v>
      </c>
      <c r="DS42" s="301">
        <v>4296</v>
      </c>
      <c r="DT42" s="301">
        <v>4275</v>
      </c>
      <c r="DU42" s="301">
        <v>4267</v>
      </c>
      <c r="DV42" s="301">
        <v>4279</v>
      </c>
      <c r="DW42" s="301">
        <v>4257</v>
      </c>
      <c r="DX42" s="310">
        <v>4285</v>
      </c>
      <c r="DY42" s="301">
        <v>4290</v>
      </c>
      <c r="DZ42" s="315">
        <v>5</v>
      </c>
      <c r="EA42" s="316">
        <v>100.11668611435201</v>
      </c>
      <c r="EB42" s="315">
        <v>-6</v>
      </c>
      <c r="EC42" s="316">
        <v>99.860335195530695</v>
      </c>
    </row>
    <row r="43" spans="1:140" ht="15" outlineLevel="2">
      <c r="A43" s="302">
        <v>4</v>
      </c>
      <c r="B43" s="303" t="s">
        <v>535</v>
      </c>
      <c r="C43" s="304" t="s">
        <v>575</v>
      </c>
      <c r="D43" s="305">
        <v>43</v>
      </c>
      <c r="E43" s="305">
        <v>43</v>
      </c>
      <c r="F43" s="305">
        <v>43</v>
      </c>
      <c r="G43" s="305">
        <v>43</v>
      </c>
      <c r="H43" s="305">
        <v>43</v>
      </c>
      <c r="I43" s="305">
        <v>43</v>
      </c>
      <c r="J43" s="305">
        <v>43</v>
      </c>
      <c r="K43" s="305">
        <v>43</v>
      </c>
      <c r="L43" s="305">
        <v>43</v>
      </c>
      <c r="M43" s="305">
        <v>43</v>
      </c>
      <c r="N43" s="305">
        <v>43</v>
      </c>
      <c r="O43" s="305">
        <v>44</v>
      </c>
      <c r="P43" s="201">
        <v>44</v>
      </c>
      <c r="Q43" s="201">
        <v>38</v>
      </c>
      <c r="R43" s="201">
        <v>36</v>
      </c>
      <c r="S43" s="201">
        <v>43</v>
      </c>
      <c r="T43" s="201">
        <v>43</v>
      </c>
      <c r="U43" s="201">
        <v>45</v>
      </c>
      <c r="V43" s="201">
        <v>45</v>
      </c>
      <c r="W43" s="201">
        <v>45</v>
      </c>
      <c r="X43" s="201">
        <v>45</v>
      </c>
      <c r="Y43" s="201">
        <v>44</v>
      </c>
      <c r="Z43" s="201">
        <v>44</v>
      </c>
      <c r="AA43" s="201">
        <v>44</v>
      </c>
      <c r="AB43" s="305">
        <v>44</v>
      </c>
      <c r="AC43" s="305">
        <v>44</v>
      </c>
      <c r="AD43" s="305">
        <v>44</v>
      </c>
      <c r="AE43" s="305">
        <v>44</v>
      </c>
      <c r="AF43" s="305">
        <v>44</v>
      </c>
      <c r="AG43" s="305">
        <v>44</v>
      </c>
      <c r="AH43" s="305">
        <v>44</v>
      </c>
      <c r="AI43" s="305">
        <v>44</v>
      </c>
      <c r="AJ43" s="305">
        <v>44</v>
      </c>
      <c r="AK43" s="305">
        <v>44</v>
      </c>
      <c r="AL43" s="305">
        <v>44</v>
      </c>
      <c r="AM43" s="305">
        <v>44</v>
      </c>
      <c r="AN43" s="201">
        <v>44</v>
      </c>
      <c r="AO43" s="201">
        <v>44</v>
      </c>
      <c r="AP43" s="201">
        <v>44</v>
      </c>
      <c r="AQ43" s="201">
        <v>44</v>
      </c>
      <c r="AR43" s="201">
        <v>43</v>
      </c>
      <c r="AS43" s="201">
        <v>42</v>
      </c>
      <c r="AT43" s="201">
        <v>42</v>
      </c>
      <c r="AU43" s="201">
        <v>42</v>
      </c>
      <c r="AV43" s="201">
        <v>42</v>
      </c>
      <c r="AW43" s="201">
        <v>42</v>
      </c>
      <c r="AX43" s="201">
        <v>42</v>
      </c>
      <c r="AY43" s="201">
        <v>41</v>
      </c>
      <c r="AZ43" s="305">
        <v>41</v>
      </c>
      <c r="BA43" s="305">
        <v>41</v>
      </c>
      <c r="BB43" s="305">
        <v>40</v>
      </c>
      <c r="BC43" s="305">
        <v>38</v>
      </c>
      <c r="BD43" s="305">
        <v>38</v>
      </c>
      <c r="BE43" s="305">
        <v>38</v>
      </c>
      <c r="BF43" s="305">
        <v>38</v>
      </c>
      <c r="BG43" s="305">
        <v>38</v>
      </c>
      <c r="BH43" s="305">
        <v>38</v>
      </c>
      <c r="BI43" s="305">
        <v>38</v>
      </c>
      <c r="BJ43" s="305">
        <v>37</v>
      </c>
      <c r="BK43" s="305">
        <v>36</v>
      </c>
      <c r="BL43" s="201">
        <v>36</v>
      </c>
      <c r="BM43" s="201">
        <v>36</v>
      </c>
      <c r="BN43" s="201">
        <v>37</v>
      </c>
      <c r="BO43" s="201">
        <v>37</v>
      </c>
      <c r="BP43" s="201">
        <v>37</v>
      </c>
      <c r="BQ43" s="201">
        <v>37</v>
      </c>
      <c r="BR43" s="201">
        <v>37</v>
      </c>
      <c r="BS43" s="201">
        <v>37</v>
      </c>
      <c r="BT43" s="201">
        <v>37</v>
      </c>
      <c r="BU43" s="201">
        <v>37</v>
      </c>
      <c r="BV43" s="201">
        <v>37</v>
      </c>
      <c r="BW43" s="201">
        <v>37</v>
      </c>
      <c r="BX43" s="305">
        <v>37</v>
      </c>
      <c r="BY43" s="305">
        <v>37</v>
      </c>
      <c r="BZ43" s="305">
        <v>39</v>
      </c>
      <c r="CA43" s="305">
        <v>39</v>
      </c>
      <c r="CB43" s="305">
        <v>39</v>
      </c>
      <c r="CC43" s="305">
        <v>39</v>
      </c>
      <c r="CD43" s="305">
        <v>39</v>
      </c>
      <c r="CE43" s="305">
        <v>39</v>
      </c>
      <c r="CF43" s="305">
        <v>39</v>
      </c>
      <c r="CG43" s="305">
        <v>39</v>
      </c>
      <c r="CH43" s="305">
        <v>39</v>
      </c>
      <c r="CI43" s="305">
        <v>36</v>
      </c>
      <c r="CJ43" s="201">
        <v>36</v>
      </c>
      <c r="CK43" s="201">
        <v>36</v>
      </c>
      <c r="CL43" s="201">
        <v>35</v>
      </c>
      <c r="CM43" s="201">
        <v>37</v>
      </c>
      <c r="CN43" s="201">
        <v>37</v>
      </c>
      <c r="CO43" s="201">
        <v>37</v>
      </c>
      <c r="CP43" s="201">
        <v>37</v>
      </c>
      <c r="CQ43" s="201">
        <v>37</v>
      </c>
      <c r="CR43" s="201">
        <v>38</v>
      </c>
      <c r="CS43" s="201">
        <v>38</v>
      </c>
      <c r="CT43" s="201">
        <v>38</v>
      </c>
      <c r="CU43" s="201">
        <v>38</v>
      </c>
      <c r="CV43" s="305">
        <v>38</v>
      </c>
      <c r="CW43" s="305">
        <v>38</v>
      </c>
      <c r="CX43" s="305">
        <v>38</v>
      </c>
      <c r="CY43" s="305">
        <v>39</v>
      </c>
      <c r="CZ43" s="305">
        <v>39</v>
      </c>
      <c r="DA43" s="305">
        <v>39</v>
      </c>
      <c r="DB43" s="305">
        <v>39</v>
      </c>
      <c r="DC43" s="305">
        <v>38</v>
      </c>
      <c r="DD43" s="305">
        <v>39</v>
      </c>
      <c r="DE43" s="305">
        <v>39</v>
      </c>
      <c r="DF43" s="305">
        <v>38</v>
      </c>
      <c r="DG43" s="305">
        <v>38</v>
      </c>
      <c r="DH43" s="201">
        <v>38</v>
      </c>
      <c r="DI43" s="201">
        <v>37</v>
      </c>
      <c r="DJ43" s="201">
        <v>38</v>
      </c>
      <c r="DK43" s="201">
        <v>37</v>
      </c>
      <c r="DL43" s="201">
        <v>37</v>
      </c>
      <c r="DM43" s="201">
        <v>37</v>
      </c>
      <c r="DN43" s="201">
        <v>37</v>
      </c>
      <c r="DO43" s="201">
        <v>37</v>
      </c>
      <c r="DP43" s="201">
        <v>37</v>
      </c>
      <c r="DQ43" s="201">
        <v>37</v>
      </c>
      <c r="DR43" s="201">
        <v>37</v>
      </c>
      <c r="DS43" s="201">
        <v>37</v>
      </c>
      <c r="DT43" s="201">
        <v>37</v>
      </c>
      <c r="DU43" s="201">
        <v>37</v>
      </c>
      <c r="DV43" s="201">
        <v>38</v>
      </c>
      <c r="DW43" s="201">
        <v>38</v>
      </c>
      <c r="DX43" s="311">
        <v>37</v>
      </c>
      <c r="DY43" s="201">
        <v>37</v>
      </c>
      <c r="DZ43" s="315">
        <v>0</v>
      </c>
      <c r="EA43" s="316">
        <v>100</v>
      </c>
      <c r="EB43" s="315">
        <v>0</v>
      </c>
      <c r="EC43" s="316">
        <v>100</v>
      </c>
    </row>
    <row r="44" spans="1:140" ht="15" outlineLevel="2">
      <c r="A44" s="302">
        <v>42</v>
      </c>
      <c r="B44" s="303" t="s">
        <v>535</v>
      </c>
      <c r="C44" s="304" t="s">
        <v>576</v>
      </c>
      <c r="D44" s="305">
        <v>418</v>
      </c>
      <c r="E44" s="305">
        <v>417</v>
      </c>
      <c r="F44" s="305">
        <v>416</v>
      </c>
      <c r="G44" s="305">
        <v>418</v>
      </c>
      <c r="H44" s="305">
        <v>418</v>
      </c>
      <c r="I44" s="305">
        <v>430</v>
      </c>
      <c r="J44" s="305">
        <v>429</v>
      </c>
      <c r="K44" s="305">
        <v>428</v>
      </c>
      <c r="L44" s="305">
        <v>429</v>
      </c>
      <c r="M44" s="305">
        <v>429</v>
      </c>
      <c r="N44" s="305">
        <v>428</v>
      </c>
      <c r="O44" s="305">
        <v>438</v>
      </c>
      <c r="P44" s="201">
        <v>438</v>
      </c>
      <c r="Q44" s="201">
        <v>392</v>
      </c>
      <c r="R44" s="201">
        <v>386</v>
      </c>
      <c r="S44" s="201">
        <v>502</v>
      </c>
      <c r="T44" s="201">
        <v>496</v>
      </c>
      <c r="U44" s="201">
        <v>509</v>
      </c>
      <c r="V44" s="201">
        <v>507</v>
      </c>
      <c r="W44" s="201">
        <v>507</v>
      </c>
      <c r="X44" s="201">
        <v>506</v>
      </c>
      <c r="Y44" s="201">
        <v>510</v>
      </c>
      <c r="Z44" s="201">
        <v>509</v>
      </c>
      <c r="AA44" s="201">
        <v>507</v>
      </c>
      <c r="AB44" s="305">
        <v>506</v>
      </c>
      <c r="AC44" s="305">
        <v>508</v>
      </c>
      <c r="AD44" s="305">
        <v>509</v>
      </c>
      <c r="AE44" s="305">
        <v>509</v>
      </c>
      <c r="AF44" s="305">
        <v>502</v>
      </c>
      <c r="AG44" s="305">
        <v>500</v>
      </c>
      <c r="AH44" s="305">
        <v>501</v>
      </c>
      <c r="AI44" s="305">
        <v>502</v>
      </c>
      <c r="AJ44" s="305">
        <v>500</v>
      </c>
      <c r="AK44" s="305">
        <v>502</v>
      </c>
      <c r="AL44" s="305">
        <v>501</v>
      </c>
      <c r="AM44" s="305">
        <v>501</v>
      </c>
      <c r="AN44" s="201">
        <v>500</v>
      </c>
      <c r="AO44" s="201">
        <v>501</v>
      </c>
      <c r="AP44" s="201">
        <v>499</v>
      </c>
      <c r="AQ44" s="201">
        <v>499</v>
      </c>
      <c r="AR44" s="201">
        <v>498</v>
      </c>
      <c r="AS44" s="201">
        <v>500</v>
      </c>
      <c r="AT44" s="201">
        <v>499</v>
      </c>
      <c r="AU44" s="201">
        <v>498</v>
      </c>
      <c r="AV44" s="201">
        <v>498</v>
      </c>
      <c r="AW44" s="201">
        <v>497</v>
      </c>
      <c r="AX44" s="201">
        <v>496</v>
      </c>
      <c r="AY44" s="201">
        <v>496</v>
      </c>
      <c r="AZ44" s="305">
        <v>496</v>
      </c>
      <c r="BA44" s="305">
        <v>493</v>
      </c>
      <c r="BB44" s="305">
        <v>494</v>
      </c>
      <c r="BC44" s="305">
        <v>494</v>
      </c>
      <c r="BD44" s="305">
        <v>490</v>
      </c>
      <c r="BE44" s="305">
        <v>490</v>
      </c>
      <c r="BF44" s="305">
        <v>479</v>
      </c>
      <c r="BG44" s="305">
        <v>478</v>
      </c>
      <c r="BH44" s="305">
        <v>478</v>
      </c>
      <c r="BI44" s="305">
        <v>478</v>
      </c>
      <c r="BJ44" s="305">
        <v>480</v>
      </c>
      <c r="BK44" s="305">
        <v>480</v>
      </c>
      <c r="BL44" s="201">
        <v>480</v>
      </c>
      <c r="BM44" s="201">
        <v>478</v>
      </c>
      <c r="BN44" s="201">
        <v>494</v>
      </c>
      <c r="BO44" s="201">
        <v>495</v>
      </c>
      <c r="BP44" s="201">
        <v>495</v>
      </c>
      <c r="BQ44" s="201">
        <v>496</v>
      </c>
      <c r="BR44" s="201">
        <v>490</v>
      </c>
      <c r="BS44" s="201">
        <v>491</v>
      </c>
      <c r="BT44" s="201">
        <v>490</v>
      </c>
      <c r="BU44" s="201">
        <v>490</v>
      </c>
      <c r="BV44" s="201">
        <v>485</v>
      </c>
      <c r="BW44" s="201">
        <v>487</v>
      </c>
      <c r="BX44" s="305">
        <v>498</v>
      </c>
      <c r="BY44" s="305">
        <v>496</v>
      </c>
      <c r="BZ44" s="305">
        <v>530</v>
      </c>
      <c r="CA44" s="305">
        <v>526</v>
      </c>
      <c r="CB44" s="305">
        <v>532</v>
      </c>
      <c r="CC44" s="305">
        <v>532</v>
      </c>
      <c r="CD44" s="305">
        <v>528</v>
      </c>
      <c r="CE44" s="305">
        <v>526</v>
      </c>
      <c r="CF44" s="305">
        <v>523</v>
      </c>
      <c r="CG44" s="305">
        <v>525</v>
      </c>
      <c r="CH44" s="305">
        <v>524</v>
      </c>
      <c r="CI44" s="305">
        <v>516</v>
      </c>
      <c r="CJ44" s="201">
        <v>518</v>
      </c>
      <c r="CK44" s="201">
        <v>515</v>
      </c>
      <c r="CL44" s="201">
        <v>516</v>
      </c>
      <c r="CM44" s="201">
        <v>523</v>
      </c>
      <c r="CN44" s="201">
        <v>518</v>
      </c>
      <c r="CO44" s="201">
        <v>518</v>
      </c>
      <c r="CP44" s="201">
        <v>518</v>
      </c>
      <c r="CQ44" s="201">
        <v>521</v>
      </c>
      <c r="CR44" s="201">
        <v>526</v>
      </c>
      <c r="CS44" s="201">
        <v>525</v>
      </c>
      <c r="CT44" s="201">
        <v>523</v>
      </c>
      <c r="CU44" s="201">
        <v>521</v>
      </c>
      <c r="CV44" s="305">
        <v>517</v>
      </c>
      <c r="CW44" s="305">
        <v>512</v>
      </c>
      <c r="CX44" s="305">
        <v>512</v>
      </c>
      <c r="CY44" s="305">
        <v>512</v>
      </c>
      <c r="CZ44" s="305">
        <v>514</v>
      </c>
      <c r="DA44" s="305">
        <v>516</v>
      </c>
      <c r="DB44" s="305">
        <v>518</v>
      </c>
      <c r="DC44" s="305">
        <v>517</v>
      </c>
      <c r="DD44" s="305">
        <v>515</v>
      </c>
      <c r="DE44" s="305">
        <v>518</v>
      </c>
      <c r="DF44" s="305">
        <v>517</v>
      </c>
      <c r="DG44" s="305">
        <v>518</v>
      </c>
      <c r="DH44" s="201">
        <v>518</v>
      </c>
      <c r="DI44" s="201">
        <v>510</v>
      </c>
      <c r="DJ44" s="201">
        <v>508</v>
      </c>
      <c r="DK44" s="201">
        <v>514</v>
      </c>
      <c r="DL44" s="201">
        <v>518</v>
      </c>
      <c r="DM44" s="201">
        <v>518</v>
      </c>
      <c r="DN44" s="201">
        <v>519</v>
      </c>
      <c r="DO44" s="201">
        <v>524</v>
      </c>
      <c r="DP44" s="201">
        <v>527</v>
      </c>
      <c r="DQ44" s="201">
        <v>531</v>
      </c>
      <c r="DR44" s="201">
        <v>531</v>
      </c>
      <c r="DS44" s="201">
        <v>531</v>
      </c>
      <c r="DT44" s="201">
        <v>528</v>
      </c>
      <c r="DU44" s="201">
        <v>525</v>
      </c>
      <c r="DV44" s="201">
        <v>524</v>
      </c>
      <c r="DW44" s="201">
        <v>524</v>
      </c>
      <c r="DX44" s="311">
        <v>532</v>
      </c>
      <c r="DY44" s="201">
        <v>529</v>
      </c>
      <c r="DZ44" s="315">
        <v>-3</v>
      </c>
      <c r="EA44" s="316">
        <v>99.436090225563902</v>
      </c>
      <c r="EB44" s="315">
        <v>-2</v>
      </c>
      <c r="EC44" s="316">
        <v>99.623352165724995</v>
      </c>
    </row>
    <row r="45" spans="1:140" ht="15" outlineLevel="2">
      <c r="A45" s="302">
        <v>44</v>
      </c>
      <c r="B45" s="303" t="s">
        <v>535</v>
      </c>
      <c r="C45" s="304" t="s">
        <v>577</v>
      </c>
      <c r="D45" s="305">
        <v>71</v>
      </c>
      <c r="E45" s="305">
        <v>71</v>
      </c>
      <c r="F45" s="305">
        <v>71</v>
      </c>
      <c r="G45" s="305">
        <v>71</v>
      </c>
      <c r="H45" s="305">
        <v>71</v>
      </c>
      <c r="I45" s="305">
        <v>73</v>
      </c>
      <c r="J45" s="305">
        <v>73</v>
      </c>
      <c r="K45" s="305">
        <v>73</v>
      </c>
      <c r="L45" s="305">
        <v>73</v>
      </c>
      <c r="M45" s="305">
        <v>73</v>
      </c>
      <c r="N45" s="305">
        <v>73</v>
      </c>
      <c r="O45" s="305">
        <v>80</v>
      </c>
      <c r="P45" s="201">
        <v>80</v>
      </c>
      <c r="Q45" s="201">
        <v>69</v>
      </c>
      <c r="R45" s="201">
        <v>69</v>
      </c>
      <c r="S45" s="201">
        <v>91</v>
      </c>
      <c r="T45" s="201">
        <v>90</v>
      </c>
      <c r="U45" s="201">
        <v>94</v>
      </c>
      <c r="V45" s="201">
        <v>95</v>
      </c>
      <c r="W45" s="201">
        <v>96</v>
      </c>
      <c r="X45" s="201">
        <v>96</v>
      </c>
      <c r="Y45" s="201">
        <v>97</v>
      </c>
      <c r="Z45" s="201">
        <v>97</v>
      </c>
      <c r="AA45" s="201">
        <v>97</v>
      </c>
      <c r="AB45" s="305">
        <v>97</v>
      </c>
      <c r="AC45" s="305">
        <v>97</v>
      </c>
      <c r="AD45" s="305">
        <v>97</v>
      </c>
      <c r="AE45" s="305">
        <v>97</v>
      </c>
      <c r="AF45" s="305">
        <v>95</v>
      </c>
      <c r="AG45" s="305">
        <v>94</v>
      </c>
      <c r="AH45" s="305">
        <v>94</v>
      </c>
      <c r="AI45" s="305">
        <v>94</v>
      </c>
      <c r="AJ45" s="305">
        <v>93</v>
      </c>
      <c r="AK45" s="305">
        <v>94</v>
      </c>
      <c r="AL45" s="305">
        <v>94</v>
      </c>
      <c r="AM45" s="305">
        <v>94</v>
      </c>
      <c r="AN45" s="201">
        <v>94</v>
      </c>
      <c r="AO45" s="201">
        <v>94</v>
      </c>
      <c r="AP45" s="201">
        <v>94</v>
      </c>
      <c r="AQ45" s="201">
        <v>94</v>
      </c>
      <c r="AR45" s="201">
        <v>94</v>
      </c>
      <c r="AS45" s="201">
        <v>94</v>
      </c>
      <c r="AT45" s="201">
        <v>94</v>
      </c>
      <c r="AU45" s="201">
        <v>94</v>
      </c>
      <c r="AV45" s="201">
        <v>94</v>
      </c>
      <c r="AW45" s="201">
        <v>94</v>
      </c>
      <c r="AX45" s="201">
        <v>94</v>
      </c>
      <c r="AY45" s="201">
        <v>94</v>
      </c>
      <c r="AZ45" s="305">
        <v>94</v>
      </c>
      <c r="BA45" s="305">
        <v>94</v>
      </c>
      <c r="BB45" s="305">
        <v>94</v>
      </c>
      <c r="BC45" s="305">
        <v>94</v>
      </c>
      <c r="BD45" s="305">
        <v>94</v>
      </c>
      <c r="BE45" s="305">
        <v>94</v>
      </c>
      <c r="BF45" s="305">
        <v>90</v>
      </c>
      <c r="BG45" s="305">
        <v>90</v>
      </c>
      <c r="BH45" s="305">
        <v>90</v>
      </c>
      <c r="BI45" s="305">
        <v>89</v>
      </c>
      <c r="BJ45" s="305">
        <v>90</v>
      </c>
      <c r="BK45" s="305">
        <v>90</v>
      </c>
      <c r="BL45" s="201">
        <v>90</v>
      </c>
      <c r="BM45" s="201">
        <v>88</v>
      </c>
      <c r="BN45" s="201">
        <v>91</v>
      </c>
      <c r="BO45" s="201">
        <v>91</v>
      </c>
      <c r="BP45" s="201">
        <v>91</v>
      </c>
      <c r="BQ45" s="201">
        <v>92</v>
      </c>
      <c r="BR45" s="201">
        <v>90</v>
      </c>
      <c r="BS45" s="201">
        <v>89</v>
      </c>
      <c r="BT45" s="201">
        <v>88</v>
      </c>
      <c r="BU45" s="201">
        <v>88</v>
      </c>
      <c r="BV45" s="201">
        <v>85</v>
      </c>
      <c r="BW45" s="201">
        <v>85</v>
      </c>
      <c r="BX45" s="305">
        <v>87</v>
      </c>
      <c r="BY45" s="305">
        <v>87</v>
      </c>
      <c r="BZ45" s="305">
        <v>92</v>
      </c>
      <c r="CA45" s="305">
        <v>90</v>
      </c>
      <c r="CB45" s="305">
        <v>91</v>
      </c>
      <c r="CC45" s="305">
        <v>89</v>
      </c>
      <c r="CD45" s="305">
        <v>90</v>
      </c>
      <c r="CE45" s="305">
        <v>90</v>
      </c>
      <c r="CF45" s="305">
        <v>90</v>
      </c>
      <c r="CG45" s="305">
        <v>90</v>
      </c>
      <c r="CH45" s="305">
        <v>90</v>
      </c>
      <c r="CI45" s="305">
        <v>90</v>
      </c>
      <c r="CJ45" s="201">
        <v>90</v>
      </c>
      <c r="CK45" s="201">
        <v>90</v>
      </c>
      <c r="CL45" s="201">
        <v>90</v>
      </c>
      <c r="CM45" s="201">
        <v>88</v>
      </c>
      <c r="CN45" s="201">
        <v>88</v>
      </c>
      <c r="CO45" s="201">
        <v>90</v>
      </c>
      <c r="CP45" s="201">
        <v>88</v>
      </c>
      <c r="CQ45" s="201">
        <v>88</v>
      </c>
      <c r="CR45" s="201">
        <v>89</v>
      </c>
      <c r="CS45" s="201">
        <v>89</v>
      </c>
      <c r="CT45" s="201">
        <v>87</v>
      </c>
      <c r="CU45" s="201">
        <v>87</v>
      </c>
      <c r="CV45" s="305">
        <v>87</v>
      </c>
      <c r="CW45" s="305">
        <v>87</v>
      </c>
      <c r="CX45" s="305">
        <v>87</v>
      </c>
      <c r="CY45" s="305">
        <v>89</v>
      </c>
      <c r="CZ45" s="305">
        <v>89</v>
      </c>
      <c r="DA45" s="305">
        <v>91</v>
      </c>
      <c r="DB45" s="305">
        <v>91</v>
      </c>
      <c r="DC45" s="305">
        <v>91</v>
      </c>
      <c r="DD45" s="305">
        <v>92</v>
      </c>
      <c r="DE45" s="305">
        <v>92</v>
      </c>
      <c r="DF45" s="305">
        <v>92</v>
      </c>
      <c r="DG45" s="305">
        <v>92</v>
      </c>
      <c r="DH45" s="201">
        <v>92</v>
      </c>
      <c r="DI45" s="201">
        <v>94</v>
      </c>
      <c r="DJ45" s="201">
        <v>94</v>
      </c>
      <c r="DK45" s="201">
        <v>97</v>
      </c>
      <c r="DL45" s="201">
        <v>95</v>
      </c>
      <c r="DM45" s="201">
        <v>95</v>
      </c>
      <c r="DN45" s="201">
        <v>95</v>
      </c>
      <c r="DO45" s="201">
        <v>96</v>
      </c>
      <c r="DP45" s="201">
        <v>96</v>
      </c>
      <c r="DQ45" s="201">
        <v>96</v>
      </c>
      <c r="DR45" s="201">
        <v>96</v>
      </c>
      <c r="DS45" s="201">
        <v>96</v>
      </c>
      <c r="DT45" s="201">
        <v>94</v>
      </c>
      <c r="DU45" s="201">
        <v>93</v>
      </c>
      <c r="DV45" s="201">
        <v>94</v>
      </c>
      <c r="DW45" s="201">
        <v>94</v>
      </c>
      <c r="DX45" s="311">
        <v>96</v>
      </c>
      <c r="DY45" s="201">
        <v>96</v>
      </c>
      <c r="DZ45" s="315">
        <v>0</v>
      </c>
      <c r="EA45" s="316">
        <v>100</v>
      </c>
      <c r="EB45" s="315">
        <v>0</v>
      </c>
      <c r="EC45" s="316">
        <v>100</v>
      </c>
    </row>
    <row r="46" spans="1:140" ht="15" outlineLevel="2">
      <c r="A46" s="302">
        <v>59</v>
      </c>
      <c r="B46" s="303" t="s">
        <v>535</v>
      </c>
      <c r="C46" s="304" t="s">
        <v>374</v>
      </c>
      <c r="D46" s="305">
        <v>67</v>
      </c>
      <c r="E46" s="305">
        <v>67</v>
      </c>
      <c r="F46" s="305">
        <v>67</v>
      </c>
      <c r="G46" s="305">
        <v>67</v>
      </c>
      <c r="H46" s="305">
        <v>67</v>
      </c>
      <c r="I46" s="305">
        <v>67</v>
      </c>
      <c r="J46" s="305">
        <v>67</v>
      </c>
      <c r="K46" s="305">
        <v>67</v>
      </c>
      <c r="L46" s="305">
        <v>67</v>
      </c>
      <c r="M46" s="305">
        <v>67</v>
      </c>
      <c r="N46" s="305">
        <v>67</v>
      </c>
      <c r="O46" s="305">
        <v>69</v>
      </c>
      <c r="P46" s="201">
        <v>69</v>
      </c>
      <c r="Q46" s="201">
        <v>60</v>
      </c>
      <c r="R46" s="201">
        <v>60</v>
      </c>
      <c r="S46" s="201">
        <v>85</v>
      </c>
      <c r="T46" s="201">
        <v>85</v>
      </c>
      <c r="U46" s="201">
        <v>86</v>
      </c>
      <c r="V46" s="201">
        <v>86</v>
      </c>
      <c r="W46" s="201">
        <v>85</v>
      </c>
      <c r="X46" s="201">
        <v>85</v>
      </c>
      <c r="Y46" s="201">
        <v>86</v>
      </c>
      <c r="Z46" s="201">
        <v>86</v>
      </c>
      <c r="AA46" s="201">
        <v>87</v>
      </c>
      <c r="AB46" s="305">
        <v>87</v>
      </c>
      <c r="AC46" s="305">
        <v>88</v>
      </c>
      <c r="AD46" s="305">
        <v>84</v>
      </c>
      <c r="AE46" s="305">
        <v>84</v>
      </c>
      <c r="AF46" s="305">
        <v>84</v>
      </c>
      <c r="AG46" s="305">
        <v>84</v>
      </c>
      <c r="AH46" s="305">
        <v>84</v>
      </c>
      <c r="AI46" s="305">
        <v>84</v>
      </c>
      <c r="AJ46" s="305">
        <v>85</v>
      </c>
      <c r="AK46" s="305">
        <v>85</v>
      </c>
      <c r="AL46" s="305">
        <v>85</v>
      </c>
      <c r="AM46" s="305">
        <v>85</v>
      </c>
      <c r="AN46" s="201">
        <v>85</v>
      </c>
      <c r="AO46" s="201">
        <v>85</v>
      </c>
      <c r="AP46" s="201">
        <v>85</v>
      </c>
      <c r="AQ46" s="201">
        <v>85</v>
      </c>
      <c r="AR46" s="201">
        <v>85</v>
      </c>
      <c r="AS46" s="201">
        <v>85</v>
      </c>
      <c r="AT46" s="201">
        <v>85</v>
      </c>
      <c r="AU46" s="201">
        <v>85</v>
      </c>
      <c r="AV46" s="201">
        <v>85</v>
      </c>
      <c r="AW46" s="201">
        <v>85</v>
      </c>
      <c r="AX46" s="201">
        <v>85</v>
      </c>
      <c r="AY46" s="201">
        <v>85</v>
      </c>
      <c r="AZ46" s="305">
        <v>85</v>
      </c>
      <c r="BA46" s="305">
        <v>84</v>
      </c>
      <c r="BB46" s="305">
        <v>84</v>
      </c>
      <c r="BC46" s="305">
        <v>84</v>
      </c>
      <c r="BD46" s="305">
        <v>84</v>
      </c>
      <c r="BE46" s="305">
        <v>84</v>
      </c>
      <c r="BF46" s="305">
        <v>83</v>
      </c>
      <c r="BG46" s="305">
        <v>84</v>
      </c>
      <c r="BH46" s="305">
        <v>84</v>
      </c>
      <c r="BI46" s="305">
        <v>83</v>
      </c>
      <c r="BJ46" s="305">
        <v>83</v>
      </c>
      <c r="BK46" s="305">
        <v>83</v>
      </c>
      <c r="BL46" s="201">
        <v>89</v>
      </c>
      <c r="BM46" s="201">
        <v>89</v>
      </c>
      <c r="BN46" s="201">
        <v>88</v>
      </c>
      <c r="BO46" s="201">
        <v>88</v>
      </c>
      <c r="BP46" s="201">
        <v>88</v>
      </c>
      <c r="BQ46" s="201">
        <v>88</v>
      </c>
      <c r="BR46" s="201">
        <v>87</v>
      </c>
      <c r="BS46" s="201">
        <v>88</v>
      </c>
      <c r="BT46" s="201">
        <v>88</v>
      </c>
      <c r="BU46" s="201">
        <v>88</v>
      </c>
      <c r="BV46" s="201">
        <v>89</v>
      </c>
      <c r="BW46" s="201">
        <v>89</v>
      </c>
      <c r="BX46" s="305">
        <v>88</v>
      </c>
      <c r="BY46" s="305">
        <v>87</v>
      </c>
      <c r="BZ46" s="305">
        <v>91</v>
      </c>
      <c r="CA46" s="305">
        <v>91</v>
      </c>
      <c r="CB46" s="305">
        <v>93</v>
      </c>
      <c r="CC46" s="305">
        <v>93</v>
      </c>
      <c r="CD46" s="305">
        <v>92</v>
      </c>
      <c r="CE46" s="305">
        <v>92</v>
      </c>
      <c r="CF46" s="305">
        <v>91</v>
      </c>
      <c r="CG46" s="305">
        <v>91</v>
      </c>
      <c r="CH46" s="305">
        <v>90</v>
      </c>
      <c r="CI46" s="305">
        <v>90</v>
      </c>
      <c r="CJ46" s="201">
        <v>90</v>
      </c>
      <c r="CK46" s="201">
        <v>89</v>
      </c>
      <c r="CL46" s="201">
        <v>89</v>
      </c>
      <c r="CM46" s="201">
        <v>90</v>
      </c>
      <c r="CN46" s="201">
        <v>89</v>
      </c>
      <c r="CO46" s="201">
        <v>89</v>
      </c>
      <c r="CP46" s="201">
        <v>89</v>
      </c>
      <c r="CQ46" s="201">
        <v>90</v>
      </c>
      <c r="CR46" s="201">
        <v>89</v>
      </c>
      <c r="CS46" s="201">
        <v>89</v>
      </c>
      <c r="CT46" s="201">
        <v>109</v>
      </c>
      <c r="CU46" s="201">
        <v>109</v>
      </c>
      <c r="CV46" s="305">
        <v>110</v>
      </c>
      <c r="CW46" s="305">
        <v>111</v>
      </c>
      <c r="CX46" s="305">
        <v>110</v>
      </c>
      <c r="CY46" s="305">
        <v>110</v>
      </c>
      <c r="CZ46" s="305">
        <v>113</v>
      </c>
      <c r="DA46" s="305">
        <v>114</v>
      </c>
      <c r="DB46" s="305">
        <v>113</v>
      </c>
      <c r="DC46" s="305">
        <v>113</v>
      </c>
      <c r="DD46" s="305">
        <v>113</v>
      </c>
      <c r="DE46" s="305">
        <v>112</v>
      </c>
      <c r="DF46" s="305">
        <v>111</v>
      </c>
      <c r="DG46" s="305">
        <v>111</v>
      </c>
      <c r="DH46" s="201">
        <v>111</v>
      </c>
      <c r="DI46" s="201">
        <v>108</v>
      </c>
      <c r="DJ46" s="201">
        <v>106</v>
      </c>
      <c r="DK46" s="201">
        <v>107</v>
      </c>
      <c r="DL46" s="201">
        <v>109</v>
      </c>
      <c r="DM46" s="201">
        <v>109</v>
      </c>
      <c r="DN46" s="201">
        <v>109</v>
      </c>
      <c r="DO46" s="201">
        <v>111</v>
      </c>
      <c r="DP46" s="201">
        <v>110</v>
      </c>
      <c r="DQ46" s="201">
        <v>109</v>
      </c>
      <c r="DR46" s="201">
        <v>109</v>
      </c>
      <c r="DS46" s="201">
        <v>109</v>
      </c>
      <c r="DT46" s="201">
        <v>108</v>
      </c>
      <c r="DU46" s="201">
        <v>108</v>
      </c>
      <c r="DV46" s="201">
        <v>108</v>
      </c>
      <c r="DW46" s="201">
        <v>108</v>
      </c>
      <c r="DX46" s="311">
        <v>107</v>
      </c>
      <c r="DY46" s="201">
        <v>107</v>
      </c>
      <c r="DZ46" s="315">
        <v>0</v>
      </c>
      <c r="EA46" s="316">
        <v>100</v>
      </c>
      <c r="EB46" s="315">
        <v>-2</v>
      </c>
      <c r="EC46" s="316">
        <v>98.165137614678898</v>
      </c>
    </row>
    <row r="47" spans="1:140" ht="15" outlineLevel="2">
      <c r="A47" s="302">
        <v>113</v>
      </c>
      <c r="B47" s="303" t="s">
        <v>535</v>
      </c>
      <c r="C47" s="304" t="s">
        <v>578</v>
      </c>
      <c r="D47" s="305">
        <v>79</v>
      </c>
      <c r="E47" s="305">
        <v>79</v>
      </c>
      <c r="F47" s="305">
        <v>79</v>
      </c>
      <c r="G47" s="305">
        <v>79</v>
      </c>
      <c r="H47" s="305">
        <v>79</v>
      </c>
      <c r="I47" s="305">
        <v>82</v>
      </c>
      <c r="J47" s="305">
        <v>82</v>
      </c>
      <c r="K47" s="305">
        <v>82</v>
      </c>
      <c r="L47" s="305">
        <v>82</v>
      </c>
      <c r="M47" s="305">
        <v>82</v>
      </c>
      <c r="N47" s="305">
        <v>82</v>
      </c>
      <c r="O47" s="305">
        <v>91</v>
      </c>
      <c r="P47" s="201">
        <v>91</v>
      </c>
      <c r="Q47" s="201">
        <v>77</v>
      </c>
      <c r="R47" s="201">
        <v>76</v>
      </c>
      <c r="S47" s="201">
        <v>106</v>
      </c>
      <c r="T47" s="201">
        <v>105</v>
      </c>
      <c r="U47" s="201">
        <v>108</v>
      </c>
      <c r="V47" s="201">
        <v>108</v>
      </c>
      <c r="W47" s="201">
        <v>107</v>
      </c>
      <c r="X47" s="201">
        <v>107</v>
      </c>
      <c r="Y47" s="201">
        <v>108</v>
      </c>
      <c r="Z47" s="201">
        <v>107</v>
      </c>
      <c r="AA47" s="201">
        <v>106</v>
      </c>
      <c r="AB47" s="305">
        <v>106</v>
      </c>
      <c r="AC47" s="305">
        <v>106</v>
      </c>
      <c r="AD47" s="305">
        <v>106</v>
      </c>
      <c r="AE47" s="305">
        <v>106</v>
      </c>
      <c r="AF47" s="305">
        <v>105</v>
      </c>
      <c r="AG47" s="305">
        <v>104</v>
      </c>
      <c r="AH47" s="305">
        <v>105</v>
      </c>
      <c r="AI47" s="305">
        <v>108</v>
      </c>
      <c r="AJ47" s="305">
        <v>108</v>
      </c>
      <c r="AK47" s="305">
        <v>109</v>
      </c>
      <c r="AL47" s="305">
        <v>109</v>
      </c>
      <c r="AM47" s="305">
        <v>109</v>
      </c>
      <c r="AN47" s="201">
        <v>109</v>
      </c>
      <c r="AO47" s="201">
        <v>109</v>
      </c>
      <c r="AP47" s="201">
        <v>109</v>
      </c>
      <c r="AQ47" s="201">
        <v>109</v>
      </c>
      <c r="AR47" s="201">
        <v>109</v>
      </c>
      <c r="AS47" s="201">
        <v>109</v>
      </c>
      <c r="AT47" s="201">
        <v>109</v>
      </c>
      <c r="AU47" s="201">
        <v>108</v>
      </c>
      <c r="AV47" s="201">
        <v>108</v>
      </c>
      <c r="AW47" s="201">
        <v>108</v>
      </c>
      <c r="AX47" s="201">
        <v>108</v>
      </c>
      <c r="AY47" s="201">
        <v>108</v>
      </c>
      <c r="AZ47" s="305">
        <v>108</v>
      </c>
      <c r="BA47" s="305">
        <v>107</v>
      </c>
      <c r="BB47" s="305">
        <v>107</v>
      </c>
      <c r="BC47" s="305">
        <v>107</v>
      </c>
      <c r="BD47" s="305">
        <v>107</v>
      </c>
      <c r="BE47" s="305">
        <v>107</v>
      </c>
      <c r="BF47" s="305">
        <v>105</v>
      </c>
      <c r="BG47" s="305">
        <v>106</v>
      </c>
      <c r="BH47" s="305">
        <v>106</v>
      </c>
      <c r="BI47" s="305">
        <v>106</v>
      </c>
      <c r="BJ47" s="305">
        <v>107</v>
      </c>
      <c r="BK47" s="305">
        <v>107</v>
      </c>
      <c r="BL47" s="201">
        <v>107</v>
      </c>
      <c r="BM47" s="201">
        <v>107</v>
      </c>
      <c r="BN47" s="201">
        <v>110</v>
      </c>
      <c r="BO47" s="201">
        <v>110</v>
      </c>
      <c r="BP47" s="201">
        <v>110</v>
      </c>
      <c r="BQ47" s="201">
        <v>110</v>
      </c>
      <c r="BR47" s="201">
        <v>108</v>
      </c>
      <c r="BS47" s="201">
        <v>110</v>
      </c>
      <c r="BT47" s="201">
        <v>110</v>
      </c>
      <c r="BU47" s="201">
        <v>110</v>
      </c>
      <c r="BV47" s="201">
        <v>109</v>
      </c>
      <c r="BW47" s="201">
        <v>110</v>
      </c>
      <c r="BX47" s="305">
        <v>111</v>
      </c>
      <c r="BY47" s="305">
        <v>111</v>
      </c>
      <c r="BZ47" s="305">
        <v>116</v>
      </c>
      <c r="CA47" s="305">
        <v>116</v>
      </c>
      <c r="CB47" s="305">
        <v>117</v>
      </c>
      <c r="CC47" s="305">
        <v>116</v>
      </c>
      <c r="CD47" s="305">
        <v>116</v>
      </c>
      <c r="CE47" s="305">
        <v>116</v>
      </c>
      <c r="CF47" s="305">
        <v>116</v>
      </c>
      <c r="CG47" s="305">
        <v>118</v>
      </c>
      <c r="CH47" s="305">
        <v>116</v>
      </c>
      <c r="CI47" s="305">
        <v>117</v>
      </c>
      <c r="CJ47" s="201">
        <v>118</v>
      </c>
      <c r="CK47" s="201">
        <v>119</v>
      </c>
      <c r="CL47" s="201">
        <v>120</v>
      </c>
      <c r="CM47" s="201">
        <v>122</v>
      </c>
      <c r="CN47" s="201">
        <v>122</v>
      </c>
      <c r="CO47" s="201">
        <v>121</v>
      </c>
      <c r="CP47" s="201">
        <v>120</v>
      </c>
      <c r="CQ47" s="201">
        <v>120</v>
      </c>
      <c r="CR47" s="201">
        <v>120</v>
      </c>
      <c r="CS47" s="201">
        <v>121</v>
      </c>
      <c r="CT47" s="201">
        <v>121</v>
      </c>
      <c r="CU47" s="201">
        <v>118</v>
      </c>
      <c r="CV47" s="305">
        <v>118</v>
      </c>
      <c r="CW47" s="305">
        <v>116</v>
      </c>
      <c r="CX47" s="305">
        <v>115</v>
      </c>
      <c r="CY47" s="305">
        <v>116</v>
      </c>
      <c r="CZ47" s="305">
        <v>115</v>
      </c>
      <c r="DA47" s="305">
        <v>116</v>
      </c>
      <c r="DB47" s="305">
        <v>116</v>
      </c>
      <c r="DC47" s="305">
        <v>116</v>
      </c>
      <c r="DD47" s="305">
        <v>115</v>
      </c>
      <c r="DE47" s="305">
        <v>116</v>
      </c>
      <c r="DF47" s="305">
        <v>116</v>
      </c>
      <c r="DG47" s="305">
        <v>115</v>
      </c>
      <c r="DH47" s="201">
        <v>115</v>
      </c>
      <c r="DI47" s="201">
        <v>115</v>
      </c>
      <c r="DJ47" s="201">
        <v>113</v>
      </c>
      <c r="DK47" s="201">
        <v>115</v>
      </c>
      <c r="DL47" s="201">
        <v>116</v>
      </c>
      <c r="DM47" s="201">
        <v>117</v>
      </c>
      <c r="DN47" s="201">
        <v>117</v>
      </c>
      <c r="DO47" s="201">
        <v>119</v>
      </c>
      <c r="DP47" s="201">
        <v>121</v>
      </c>
      <c r="DQ47" s="201">
        <v>122</v>
      </c>
      <c r="DR47" s="201">
        <v>123</v>
      </c>
      <c r="DS47" s="201">
        <v>123</v>
      </c>
      <c r="DT47" s="201">
        <v>124</v>
      </c>
      <c r="DU47" s="201">
        <v>124</v>
      </c>
      <c r="DV47" s="201">
        <v>123</v>
      </c>
      <c r="DW47" s="201">
        <v>122</v>
      </c>
      <c r="DX47" s="311">
        <v>125</v>
      </c>
      <c r="DY47" s="201">
        <v>125</v>
      </c>
      <c r="DZ47" s="315">
        <v>0</v>
      </c>
      <c r="EA47" s="316">
        <v>100</v>
      </c>
      <c r="EB47" s="315">
        <v>2</v>
      </c>
      <c r="EC47" s="316">
        <v>101.626016260163</v>
      </c>
    </row>
    <row r="48" spans="1:140" ht="15" outlineLevel="2">
      <c r="A48" s="302">
        <v>125</v>
      </c>
      <c r="B48" s="303" t="s">
        <v>535</v>
      </c>
      <c r="C48" s="304" t="s">
        <v>384</v>
      </c>
      <c r="D48" s="305">
        <v>109</v>
      </c>
      <c r="E48" s="305">
        <v>109</v>
      </c>
      <c r="F48" s="305">
        <v>109</v>
      </c>
      <c r="G48" s="305">
        <v>109</v>
      </c>
      <c r="H48" s="305">
        <v>109</v>
      </c>
      <c r="I48" s="305">
        <v>111</v>
      </c>
      <c r="J48" s="305">
        <v>110</v>
      </c>
      <c r="K48" s="305">
        <v>111</v>
      </c>
      <c r="L48" s="305">
        <v>111</v>
      </c>
      <c r="M48" s="305">
        <v>111</v>
      </c>
      <c r="N48" s="305">
        <v>109</v>
      </c>
      <c r="O48" s="305">
        <v>120</v>
      </c>
      <c r="P48" s="201">
        <v>118</v>
      </c>
      <c r="Q48" s="201">
        <v>101</v>
      </c>
      <c r="R48" s="201">
        <v>100</v>
      </c>
      <c r="S48" s="201">
        <v>129</v>
      </c>
      <c r="T48" s="201">
        <v>128</v>
      </c>
      <c r="U48" s="201">
        <v>136</v>
      </c>
      <c r="V48" s="201">
        <v>135</v>
      </c>
      <c r="W48" s="201">
        <v>135</v>
      </c>
      <c r="X48" s="201">
        <v>135</v>
      </c>
      <c r="Y48" s="201">
        <v>135</v>
      </c>
      <c r="Z48" s="201">
        <v>135</v>
      </c>
      <c r="AA48" s="201">
        <v>136</v>
      </c>
      <c r="AB48" s="305">
        <v>135</v>
      </c>
      <c r="AC48" s="305">
        <v>135</v>
      </c>
      <c r="AD48" s="305">
        <v>137</v>
      </c>
      <c r="AE48" s="305">
        <v>137</v>
      </c>
      <c r="AF48" s="305">
        <v>140</v>
      </c>
      <c r="AG48" s="305">
        <v>140</v>
      </c>
      <c r="AH48" s="305">
        <v>140</v>
      </c>
      <c r="AI48" s="305">
        <v>141</v>
      </c>
      <c r="AJ48" s="305">
        <v>141</v>
      </c>
      <c r="AK48" s="305">
        <v>141</v>
      </c>
      <c r="AL48" s="305">
        <v>141</v>
      </c>
      <c r="AM48" s="305">
        <v>141</v>
      </c>
      <c r="AN48" s="201">
        <v>141</v>
      </c>
      <c r="AO48" s="201">
        <v>140</v>
      </c>
      <c r="AP48" s="201">
        <v>140</v>
      </c>
      <c r="AQ48" s="201">
        <v>140</v>
      </c>
      <c r="AR48" s="201">
        <v>140</v>
      </c>
      <c r="AS48" s="201">
        <v>139</v>
      </c>
      <c r="AT48" s="201">
        <v>139</v>
      </c>
      <c r="AU48" s="201">
        <v>139</v>
      </c>
      <c r="AV48" s="201">
        <v>139</v>
      </c>
      <c r="AW48" s="201">
        <v>139</v>
      </c>
      <c r="AX48" s="201">
        <v>139</v>
      </c>
      <c r="AY48" s="201">
        <v>138</v>
      </c>
      <c r="AZ48" s="305">
        <v>138</v>
      </c>
      <c r="BA48" s="305">
        <v>135</v>
      </c>
      <c r="BB48" s="305">
        <v>135</v>
      </c>
      <c r="BC48" s="305">
        <v>135</v>
      </c>
      <c r="BD48" s="305">
        <v>134</v>
      </c>
      <c r="BE48" s="305">
        <v>134</v>
      </c>
      <c r="BF48" s="305">
        <v>129</v>
      </c>
      <c r="BG48" s="305">
        <v>131</v>
      </c>
      <c r="BH48" s="305">
        <v>131</v>
      </c>
      <c r="BI48" s="305">
        <v>131</v>
      </c>
      <c r="BJ48" s="305">
        <v>133</v>
      </c>
      <c r="BK48" s="305">
        <v>133</v>
      </c>
      <c r="BL48" s="201">
        <v>132</v>
      </c>
      <c r="BM48" s="201">
        <v>132</v>
      </c>
      <c r="BN48" s="201">
        <v>134</v>
      </c>
      <c r="BO48" s="201">
        <v>134</v>
      </c>
      <c r="BP48" s="201">
        <v>134</v>
      </c>
      <c r="BQ48" s="201">
        <v>134</v>
      </c>
      <c r="BR48" s="201">
        <v>129</v>
      </c>
      <c r="BS48" s="201">
        <v>129</v>
      </c>
      <c r="BT48" s="201">
        <v>129</v>
      </c>
      <c r="BU48" s="201">
        <v>129</v>
      </c>
      <c r="BV48" s="201">
        <v>128</v>
      </c>
      <c r="BW48" s="201">
        <v>128</v>
      </c>
      <c r="BX48" s="305">
        <v>135</v>
      </c>
      <c r="BY48" s="305">
        <v>137</v>
      </c>
      <c r="BZ48" s="305">
        <v>148</v>
      </c>
      <c r="CA48" s="305">
        <v>146</v>
      </c>
      <c r="CB48" s="305">
        <v>148</v>
      </c>
      <c r="CC48" s="305">
        <v>147</v>
      </c>
      <c r="CD48" s="305">
        <v>150</v>
      </c>
      <c r="CE48" s="305">
        <v>150</v>
      </c>
      <c r="CF48" s="305">
        <v>148</v>
      </c>
      <c r="CG48" s="305">
        <v>151</v>
      </c>
      <c r="CH48" s="305">
        <v>151</v>
      </c>
      <c r="CI48" s="305">
        <v>148</v>
      </c>
      <c r="CJ48" s="201">
        <v>148</v>
      </c>
      <c r="CK48" s="201">
        <v>143</v>
      </c>
      <c r="CL48" s="201">
        <v>142</v>
      </c>
      <c r="CM48" s="201">
        <v>142</v>
      </c>
      <c r="CN48" s="201">
        <v>139</v>
      </c>
      <c r="CO48" s="201">
        <v>141</v>
      </c>
      <c r="CP48" s="201">
        <v>140</v>
      </c>
      <c r="CQ48" s="201">
        <v>143</v>
      </c>
      <c r="CR48" s="201">
        <v>144</v>
      </c>
      <c r="CS48" s="201">
        <v>144</v>
      </c>
      <c r="CT48" s="201">
        <v>147</v>
      </c>
      <c r="CU48" s="201">
        <v>146</v>
      </c>
      <c r="CV48" s="305">
        <v>146</v>
      </c>
      <c r="CW48" s="305">
        <v>145</v>
      </c>
      <c r="CX48" s="305">
        <v>145</v>
      </c>
      <c r="CY48" s="305">
        <v>147</v>
      </c>
      <c r="CZ48" s="305">
        <v>148</v>
      </c>
      <c r="DA48" s="305">
        <v>149</v>
      </c>
      <c r="DB48" s="305">
        <v>150</v>
      </c>
      <c r="DC48" s="305">
        <v>148</v>
      </c>
      <c r="DD48" s="305">
        <v>148</v>
      </c>
      <c r="DE48" s="305">
        <v>147</v>
      </c>
      <c r="DF48" s="305">
        <v>144</v>
      </c>
      <c r="DG48" s="305">
        <v>144</v>
      </c>
      <c r="DH48" s="201">
        <v>144</v>
      </c>
      <c r="DI48" s="201">
        <v>139</v>
      </c>
      <c r="DJ48" s="201">
        <v>134</v>
      </c>
      <c r="DK48" s="201">
        <v>140</v>
      </c>
      <c r="DL48" s="201">
        <v>144</v>
      </c>
      <c r="DM48" s="201">
        <v>144</v>
      </c>
      <c r="DN48" s="201">
        <v>144</v>
      </c>
      <c r="DO48" s="201">
        <v>141</v>
      </c>
      <c r="DP48" s="201">
        <v>140</v>
      </c>
      <c r="DQ48" s="201">
        <v>146</v>
      </c>
      <c r="DR48" s="201">
        <v>146</v>
      </c>
      <c r="DS48" s="201">
        <v>146</v>
      </c>
      <c r="DT48" s="201">
        <v>146</v>
      </c>
      <c r="DU48" s="201">
        <v>147</v>
      </c>
      <c r="DV48" s="201">
        <v>148</v>
      </c>
      <c r="DW48" s="201">
        <v>147</v>
      </c>
      <c r="DX48" s="311">
        <v>148</v>
      </c>
      <c r="DY48" s="201">
        <v>149</v>
      </c>
      <c r="DZ48" s="315">
        <v>1</v>
      </c>
      <c r="EA48" s="316">
        <v>100.675675675676</v>
      </c>
      <c r="EB48" s="315">
        <v>3</v>
      </c>
      <c r="EC48" s="316">
        <v>102.054794520548</v>
      </c>
    </row>
    <row r="49" spans="1:133" ht="15" outlineLevel="2">
      <c r="A49" s="302">
        <v>138</v>
      </c>
      <c r="B49" s="303" t="s">
        <v>535</v>
      </c>
      <c r="C49" s="304" t="s">
        <v>387</v>
      </c>
      <c r="D49" s="305">
        <v>309</v>
      </c>
      <c r="E49" s="305">
        <v>309</v>
      </c>
      <c r="F49" s="305">
        <v>309</v>
      </c>
      <c r="G49" s="305">
        <v>309</v>
      </c>
      <c r="H49" s="305">
        <v>309</v>
      </c>
      <c r="I49" s="305">
        <v>315</v>
      </c>
      <c r="J49" s="305">
        <v>315</v>
      </c>
      <c r="K49" s="305">
        <v>315</v>
      </c>
      <c r="L49" s="305">
        <v>314</v>
      </c>
      <c r="M49" s="305">
        <v>313</v>
      </c>
      <c r="N49" s="305">
        <v>313</v>
      </c>
      <c r="O49" s="305">
        <v>327</v>
      </c>
      <c r="P49" s="201">
        <v>322</v>
      </c>
      <c r="Q49" s="201">
        <v>278</v>
      </c>
      <c r="R49" s="201">
        <v>273</v>
      </c>
      <c r="S49" s="201">
        <v>360</v>
      </c>
      <c r="T49" s="201">
        <v>356</v>
      </c>
      <c r="U49" s="201">
        <v>365</v>
      </c>
      <c r="V49" s="201">
        <v>357</v>
      </c>
      <c r="W49" s="201">
        <v>357</v>
      </c>
      <c r="X49" s="201">
        <v>357</v>
      </c>
      <c r="Y49" s="201">
        <v>357</v>
      </c>
      <c r="Z49" s="201">
        <v>357</v>
      </c>
      <c r="AA49" s="201">
        <v>357</v>
      </c>
      <c r="AB49" s="305">
        <v>357</v>
      </c>
      <c r="AC49" s="305">
        <v>356</v>
      </c>
      <c r="AD49" s="305">
        <v>356</v>
      </c>
      <c r="AE49" s="305">
        <v>356</v>
      </c>
      <c r="AF49" s="305">
        <v>355</v>
      </c>
      <c r="AG49" s="305">
        <v>354</v>
      </c>
      <c r="AH49" s="305">
        <v>354</v>
      </c>
      <c r="AI49" s="305">
        <v>352</v>
      </c>
      <c r="AJ49" s="305">
        <v>352</v>
      </c>
      <c r="AK49" s="305">
        <v>352</v>
      </c>
      <c r="AL49" s="305">
        <v>352</v>
      </c>
      <c r="AM49" s="305">
        <v>352</v>
      </c>
      <c r="AN49" s="201">
        <v>352</v>
      </c>
      <c r="AO49" s="201">
        <v>352</v>
      </c>
      <c r="AP49" s="201">
        <v>352</v>
      </c>
      <c r="AQ49" s="201">
        <v>352</v>
      </c>
      <c r="AR49" s="201">
        <v>351</v>
      </c>
      <c r="AS49" s="201">
        <v>351</v>
      </c>
      <c r="AT49" s="201">
        <v>349</v>
      </c>
      <c r="AU49" s="201">
        <v>347</v>
      </c>
      <c r="AV49" s="201">
        <v>346</v>
      </c>
      <c r="AW49" s="201">
        <v>344</v>
      </c>
      <c r="AX49" s="201">
        <v>344</v>
      </c>
      <c r="AY49" s="201">
        <v>344</v>
      </c>
      <c r="AZ49" s="305">
        <v>344</v>
      </c>
      <c r="BA49" s="305">
        <v>343</v>
      </c>
      <c r="BB49" s="305">
        <v>340</v>
      </c>
      <c r="BC49" s="305">
        <v>338</v>
      </c>
      <c r="BD49" s="305">
        <v>337</v>
      </c>
      <c r="BE49" s="305">
        <v>336</v>
      </c>
      <c r="BF49" s="305">
        <v>328</v>
      </c>
      <c r="BG49" s="305">
        <v>328</v>
      </c>
      <c r="BH49" s="305">
        <v>327</v>
      </c>
      <c r="BI49" s="305">
        <v>326</v>
      </c>
      <c r="BJ49" s="305">
        <v>322</v>
      </c>
      <c r="BK49" s="305">
        <v>321</v>
      </c>
      <c r="BL49" s="201">
        <v>319</v>
      </c>
      <c r="BM49" s="201">
        <v>318</v>
      </c>
      <c r="BN49" s="201">
        <v>324</v>
      </c>
      <c r="BO49" s="201">
        <v>325</v>
      </c>
      <c r="BP49" s="201">
        <v>325</v>
      </c>
      <c r="BQ49" s="201">
        <v>325</v>
      </c>
      <c r="BR49" s="201">
        <v>322</v>
      </c>
      <c r="BS49" s="201">
        <v>324</v>
      </c>
      <c r="BT49" s="201">
        <v>322</v>
      </c>
      <c r="BU49" s="201">
        <v>322</v>
      </c>
      <c r="BV49" s="201">
        <v>317</v>
      </c>
      <c r="BW49" s="201">
        <v>315</v>
      </c>
      <c r="BX49" s="305">
        <v>318</v>
      </c>
      <c r="BY49" s="305">
        <v>318</v>
      </c>
      <c r="BZ49" s="305">
        <v>341</v>
      </c>
      <c r="CA49" s="305">
        <v>333</v>
      </c>
      <c r="CB49" s="305">
        <v>332</v>
      </c>
      <c r="CC49" s="305">
        <v>337</v>
      </c>
      <c r="CD49" s="305">
        <v>336</v>
      </c>
      <c r="CE49" s="305">
        <v>335</v>
      </c>
      <c r="CF49" s="305">
        <v>335</v>
      </c>
      <c r="CG49" s="305">
        <v>336</v>
      </c>
      <c r="CH49" s="305">
        <v>334</v>
      </c>
      <c r="CI49" s="305">
        <v>325</v>
      </c>
      <c r="CJ49" s="201">
        <v>325</v>
      </c>
      <c r="CK49" s="201">
        <v>323</v>
      </c>
      <c r="CL49" s="201">
        <v>324</v>
      </c>
      <c r="CM49" s="201">
        <v>331</v>
      </c>
      <c r="CN49" s="201">
        <v>329</v>
      </c>
      <c r="CO49" s="201">
        <v>327</v>
      </c>
      <c r="CP49" s="201">
        <v>323</v>
      </c>
      <c r="CQ49" s="201">
        <v>326</v>
      </c>
      <c r="CR49" s="201">
        <v>326</v>
      </c>
      <c r="CS49" s="201">
        <v>323</v>
      </c>
      <c r="CT49" s="201">
        <v>325</v>
      </c>
      <c r="CU49" s="201">
        <v>321</v>
      </c>
      <c r="CV49" s="305">
        <v>321</v>
      </c>
      <c r="CW49" s="305">
        <v>324</v>
      </c>
      <c r="CX49" s="305">
        <v>324</v>
      </c>
      <c r="CY49" s="305">
        <v>330</v>
      </c>
      <c r="CZ49" s="305">
        <v>330</v>
      </c>
      <c r="DA49" s="305">
        <v>329</v>
      </c>
      <c r="DB49" s="305">
        <v>326</v>
      </c>
      <c r="DC49" s="305">
        <v>325</v>
      </c>
      <c r="DD49" s="305">
        <v>323</v>
      </c>
      <c r="DE49" s="305">
        <v>325</v>
      </c>
      <c r="DF49" s="305">
        <v>323</v>
      </c>
      <c r="DG49" s="305">
        <v>322</v>
      </c>
      <c r="DH49" s="201">
        <v>320</v>
      </c>
      <c r="DI49" s="201">
        <v>330</v>
      </c>
      <c r="DJ49" s="201">
        <v>328</v>
      </c>
      <c r="DK49" s="201">
        <v>320</v>
      </c>
      <c r="DL49" s="201">
        <v>322</v>
      </c>
      <c r="DM49" s="201">
        <v>323</v>
      </c>
      <c r="DN49" s="201">
        <v>321</v>
      </c>
      <c r="DO49" s="201">
        <v>322</v>
      </c>
      <c r="DP49" s="201">
        <v>322</v>
      </c>
      <c r="DQ49" s="201">
        <v>320</v>
      </c>
      <c r="DR49" s="201">
        <v>318</v>
      </c>
      <c r="DS49" s="201">
        <v>318</v>
      </c>
      <c r="DT49" s="201">
        <v>318</v>
      </c>
      <c r="DU49" s="201">
        <v>319</v>
      </c>
      <c r="DV49" s="201">
        <v>319</v>
      </c>
      <c r="DW49" s="201">
        <v>318</v>
      </c>
      <c r="DX49" s="311">
        <v>320</v>
      </c>
      <c r="DY49" s="201">
        <v>323</v>
      </c>
      <c r="DZ49" s="315">
        <v>3</v>
      </c>
      <c r="EA49" s="316">
        <v>100.9375</v>
      </c>
      <c r="EB49" s="315">
        <v>5</v>
      </c>
      <c r="EC49" s="316">
        <v>101.572327044025</v>
      </c>
    </row>
    <row r="50" spans="1:133" ht="15" outlineLevel="2">
      <c r="A50" s="302">
        <v>234</v>
      </c>
      <c r="B50" s="303" t="s">
        <v>535</v>
      </c>
      <c r="C50" s="304" t="s">
        <v>400</v>
      </c>
      <c r="D50" s="305">
        <v>386</v>
      </c>
      <c r="E50" s="305">
        <v>386</v>
      </c>
      <c r="F50" s="305">
        <v>386</v>
      </c>
      <c r="G50" s="305">
        <v>386</v>
      </c>
      <c r="H50" s="305">
        <v>386</v>
      </c>
      <c r="I50" s="305">
        <v>390</v>
      </c>
      <c r="J50" s="305">
        <v>390</v>
      </c>
      <c r="K50" s="305">
        <v>390</v>
      </c>
      <c r="L50" s="305">
        <v>390</v>
      </c>
      <c r="M50" s="305">
        <v>390</v>
      </c>
      <c r="N50" s="305">
        <v>385</v>
      </c>
      <c r="O50" s="305">
        <v>415</v>
      </c>
      <c r="P50" s="201">
        <v>414</v>
      </c>
      <c r="Q50" s="201">
        <v>344</v>
      </c>
      <c r="R50" s="201">
        <v>338</v>
      </c>
      <c r="S50" s="201">
        <v>410</v>
      </c>
      <c r="T50" s="201">
        <v>407</v>
      </c>
      <c r="U50" s="201">
        <v>407</v>
      </c>
      <c r="V50" s="201">
        <v>401</v>
      </c>
      <c r="W50" s="201">
        <v>401</v>
      </c>
      <c r="X50" s="201">
        <v>401</v>
      </c>
      <c r="Y50" s="201">
        <v>403</v>
      </c>
      <c r="Z50" s="201">
        <v>402</v>
      </c>
      <c r="AA50" s="201">
        <v>402</v>
      </c>
      <c r="AB50" s="305">
        <v>404</v>
      </c>
      <c r="AC50" s="305">
        <v>402</v>
      </c>
      <c r="AD50" s="305">
        <v>403</v>
      </c>
      <c r="AE50" s="305">
        <v>403</v>
      </c>
      <c r="AF50" s="305">
        <v>402</v>
      </c>
      <c r="AG50" s="305">
        <v>400</v>
      </c>
      <c r="AH50" s="305">
        <v>399</v>
      </c>
      <c r="AI50" s="305">
        <v>402</v>
      </c>
      <c r="AJ50" s="305">
        <v>401</v>
      </c>
      <c r="AK50" s="305">
        <v>403</v>
      </c>
      <c r="AL50" s="305">
        <v>402</v>
      </c>
      <c r="AM50" s="305">
        <v>402</v>
      </c>
      <c r="AN50" s="201">
        <v>402</v>
      </c>
      <c r="AO50" s="201">
        <v>400</v>
      </c>
      <c r="AP50" s="201">
        <v>400</v>
      </c>
      <c r="AQ50" s="201">
        <v>400</v>
      </c>
      <c r="AR50" s="201">
        <v>400</v>
      </c>
      <c r="AS50" s="201">
        <v>399</v>
      </c>
      <c r="AT50" s="201">
        <v>398</v>
      </c>
      <c r="AU50" s="201">
        <v>394</v>
      </c>
      <c r="AV50" s="201">
        <v>394</v>
      </c>
      <c r="AW50" s="201">
        <v>394</v>
      </c>
      <c r="AX50" s="201">
        <v>394</v>
      </c>
      <c r="AY50" s="201">
        <v>392</v>
      </c>
      <c r="AZ50" s="305">
        <v>392</v>
      </c>
      <c r="BA50" s="305">
        <v>392</v>
      </c>
      <c r="BB50" s="305">
        <v>392</v>
      </c>
      <c r="BC50" s="305">
        <v>393</v>
      </c>
      <c r="BD50" s="305">
        <v>392</v>
      </c>
      <c r="BE50" s="305">
        <v>390</v>
      </c>
      <c r="BF50" s="305">
        <v>385</v>
      </c>
      <c r="BG50" s="305">
        <v>390</v>
      </c>
      <c r="BH50" s="305">
        <v>389</v>
      </c>
      <c r="BI50" s="305">
        <v>389</v>
      </c>
      <c r="BJ50" s="305">
        <v>389</v>
      </c>
      <c r="BK50" s="305">
        <v>389</v>
      </c>
      <c r="BL50" s="201">
        <v>385</v>
      </c>
      <c r="BM50" s="201">
        <v>384</v>
      </c>
      <c r="BN50" s="201">
        <v>384</v>
      </c>
      <c r="BO50" s="201">
        <v>385</v>
      </c>
      <c r="BP50" s="201">
        <v>385</v>
      </c>
      <c r="BQ50" s="201">
        <v>386</v>
      </c>
      <c r="BR50" s="201">
        <v>378</v>
      </c>
      <c r="BS50" s="201">
        <v>378</v>
      </c>
      <c r="BT50" s="201">
        <v>378</v>
      </c>
      <c r="BU50" s="201">
        <v>378</v>
      </c>
      <c r="BV50" s="201">
        <v>380</v>
      </c>
      <c r="BW50" s="201">
        <v>383</v>
      </c>
      <c r="BX50" s="305">
        <v>383</v>
      </c>
      <c r="BY50" s="305">
        <v>382</v>
      </c>
      <c r="BZ50" s="305">
        <v>423</v>
      </c>
      <c r="CA50" s="305">
        <v>397</v>
      </c>
      <c r="CB50" s="305">
        <v>409</v>
      </c>
      <c r="CC50" s="305">
        <v>406</v>
      </c>
      <c r="CD50" s="305">
        <v>405</v>
      </c>
      <c r="CE50" s="305">
        <v>404</v>
      </c>
      <c r="CF50" s="305">
        <v>403</v>
      </c>
      <c r="CG50" s="305">
        <v>398</v>
      </c>
      <c r="CH50" s="305">
        <v>394</v>
      </c>
      <c r="CI50" s="305">
        <v>395</v>
      </c>
      <c r="CJ50" s="201">
        <v>391</v>
      </c>
      <c r="CK50" s="201">
        <v>388</v>
      </c>
      <c r="CL50" s="201">
        <v>386</v>
      </c>
      <c r="CM50" s="201">
        <v>397</v>
      </c>
      <c r="CN50" s="201">
        <v>398</v>
      </c>
      <c r="CO50" s="201">
        <v>400</v>
      </c>
      <c r="CP50" s="201">
        <v>399</v>
      </c>
      <c r="CQ50" s="201">
        <v>400</v>
      </c>
      <c r="CR50" s="201">
        <v>400</v>
      </c>
      <c r="CS50" s="201">
        <v>397</v>
      </c>
      <c r="CT50" s="201">
        <v>400</v>
      </c>
      <c r="CU50" s="201">
        <v>400</v>
      </c>
      <c r="CV50" s="305">
        <v>402</v>
      </c>
      <c r="CW50" s="305">
        <v>397</v>
      </c>
      <c r="CX50" s="305">
        <v>397</v>
      </c>
      <c r="CY50" s="305">
        <v>399</v>
      </c>
      <c r="CZ50" s="305">
        <v>397</v>
      </c>
      <c r="DA50" s="305">
        <v>396</v>
      </c>
      <c r="DB50" s="305">
        <v>396</v>
      </c>
      <c r="DC50" s="305">
        <v>399</v>
      </c>
      <c r="DD50" s="305">
        <v>401</v>
      </c>
      <c r="DE50" s="305">
        <v>401</v>
      </c>
      <c r="DF50" s="305">
        <v>401</v>
      </c>
      <c r="DG50" s="305">
        <v>403</v>
      </c>
      <c r="DH50" s="201">
        <v>400</v>
      </c>
      <c r="DI50" s="201">
        <v>397</v>
      </c>
      <c r="DJ50" s="201">
        <v>389</v>
      </c>
      <c r="DK50" s="201">
        <v>393</v>
      </c>
      <c r="DL50" s="201">
        <v>393</v>
      </c>
      <c r="DM50" s="201">
        <v>395</v>
      </c>
      <c r="DN50" s="201">
        <v>392</v>
      </c>
      <c r="DO50" s="201">
        <v>395</v>
      </c>
      <c r="DP50" s="201">
        <v>394</v>
      </c>
      <c r="DQ50" s="201">
        <v>403</v>
      </c>
      <c r="DR50" s="201">
        <v>402</v>
      </c>
      <c r="DS50" s="201">
        <v>402</v>
      </c>
      <c r="DT50" s="201">
        <v>399</v>
      </c>
      <c r="DU50" s="201">
        <v>394</v>
      </c>
      <c r="DV50" s="201">
        <v>400</v>
      </c>
      <c r="DW50" s="201">
        <v>398</v>
      </c>
      <c r="DX50" s="311">
        <v>405</v>
      </c>
      <c r="DY50" s="201">
        <v>406</v>
      </c>
      <c r="DZ50" s="315">
        <v>1</v>
      </c>
      <c r="EA50" s="316">
        <v>100.246913580247</v>
      </c>
      <c r="EB50" s="315">
        <v>4</v>
      </c>
      <c r="EC50" s="316">
        <v>100.99502487562199</v>
      </c>
    </row>
    <row r="51" spans="1:133" ht="15" outlineLevel="2">
      <c r="A51" s="302">
        <v>240</v>
      </c>
      <c r="B51" s="303" t="s">
        <v>535</v>
      </c>
      <c r="C51" s="304" t="s">
        <v>579</v>
      </c>
      <c r="D51" s="305">
        <v>222</v>
      </c>
      <c r="E51" s="305">
        <v>222</v>
      </c>
      <c r="F51" s="305">
        <v>222</v>
      </c>
      <c r="G51" s="305">
        <v>222</v>
      </c>
      <c r="H51" s="305">
        <v>222</v>
      </c>
      <c r="I51" s="305">
        <v>224</v>
      </c>
      <c r="J51" s="305">
        <v>223</v>
      </c>
      <c r="K51" s="305">
        <v>224</v>
      </c>
      <c r="L51" s="305">
        <v>224</v>
      </c>
      <c r="M51" s="305">
        <v>224</v>
      </c>
      <c r="N51" s="305">
        <v>220</v>
      </c>
      <c r="O51" s="305">
        <v>226</v>
      </c>
      <c r="P51" s="201">
        <v>226</v>
      </c>
      <c r="Q51" s="201">
        <v>199</v>
      </c>
      <c r="R51" s="201">
        <v>194</v>
      </c>
      <c r="S51" s="201">
        <v>263</v>
      </c>
      <c r="T51" s="201">
        <v>259</v>
      </c>
      <c r="U51" s="201">
        <v>262</v>
      </c>
      <c r="V51" s="201">
        <v>258</v>
      </c>
      <c r="W51" s="201">
        <v>257</v>
      </c>
      <c r="X51" s="201">
        <v>256</v>
      </c>
      <c r="Y51" s="201">
        <v>256</v>
      </c>
      <c r="Z51" s="201">
        <v>256</v>
      </c>
      <c r="AA51" s="201">
        <v>259</v>
      </c>
      <c r="AB51" s="305">
        <v>259</v>
      </c>
      <c r="AC51" s="305">
        <v>259</v>
      </c>
      <c r="AD51" s="305">
        <v>261</v>
      </c>
      <c r="AE51" s="305">
        <v>261</v>
      </c>
      <c r="AF51" s="305">
        <v>260</v>
      </c>
      <c r="AG51" s="305">
        <v>259</v>
      </c>
      <c r="AH51" s="305">
        <v>259</v>
      </c>
      <c r="AI51" s="305">
        <v>260</v>
      </c>
      <c r="AJ51" s="305">
        <v>259</v>
      </c>
      <c r="AK51" s="305">
        <v>260</v>
      </c>
      <c r="AL51" s="305">
        <v>260</v>
      </c>
      <c r="AM51" s="305">
        <v>260</v>
      </c>
      <c r="AN51" s="201">
        <v>260</v>
      </c>
      <c r="AO51" s="201">
        <v>259</v>
      </c>
      <c r="AP51" s="201">
        <v>259</v>
      </c>
      <c r="AQ51" s="201">
        <v>259</v>
      </c>
      <c r="AR51" s="201">
        <v>259</v>
      </c>
      <c r="AS51" s="201">
        <v>259</v>
      </c>
      <c r="AT51" s="201">
        <v>259</v>
      </c>
      <c r="AU51" s="201">
        <v>259</v>
      </c>
      <c r="AV51" s="201">
        <v>258</v>
      </c>
      <c r="AW51" s="201">
        <v>258</v>
      </c>
      <c r="AX51" s="201">
        <v>257</v>
      </c>
      <c r="AY51" s="201">
        <v>256</v>
      </c>
      <c r="AZ51" s="305">
        <v>256</v>
      </c>
      <c r="BA51" s="305">
        <v>255</v>
      </c>
      <c r="BB51" s="305">
        <v>253</v>
      </c>
      <c r="BC51" s="305">
        <v>250</v>
      </c>
      <c r="BD51" s="305">
        <v>249</v>
      </c>
      <c r="BE51" s="305">
        <v>249</v>
      </c>
      <c r="BF51" s="305">
        <v>246</v>
      </c>
      <c r="BG51" s="305">
        <v>245</v>
      </c>
      <c r="BH51" s="305">
        <v>245</v>
      </c>
      <c r="BI51" s="305">
        <v>245</v>
      </c>
      <c r="BJ51" s="305">
        <v>243</v>
      </c>
      <c r="BK51" s="305">
        <v>243</v>
      </c>
      <c r="BL51" s="201">
        <v>244</v>
      </c>
      <c r="BM51" s="201">
        <v>244</v>
      </c>
      <c r="BN51" s="201">
        <v>252</v>
      </c>
      <c r="BO51" s="201">
        <v>252</v>
      </c>
      <c r="BP51" s="201">
        <v>252</v>
      </c>
      <c r="BQ51" s="201">
        <v>253</v>
      </c>
      <c r="BR51" s="201">
        <v>252</v>
      </c>
      <c r="BS51" s="201">
        <v>251</v>
      </c>
      <c r="BT51" s="201">
        <v>251</v>
      </c>
      <c r="BU51" s="201">
        <v>251</v>
      </c>
      <c r="BV51" s="201">
        <v>251</v>
      </c>
      <c r="BW51" s="201">
        <v>251</v>
      </c>
      <c r="BX51" s="305">
        <v>252</v>
      </c>
      <c r="BY51" s="305">
        <v>249</v>
      </c>
      <c r="BZ51" s="305">
        <v>258</v>
      </c>
      <c r="CA51" s="305">
        <v>256</v>
      </c>
      <c r="CB51" s="305">
        <v>255</v>
      </c>
      <c r="CC51" s="305">
        <v>255</v>
      </c>
      <c r="CD51" s="305">
        <v>255</v>
      </c>
      <c r="CE51" s="305">
        <v>254</v>
      </c>
      <c r="CF51" s="305">
        <v>251</v>
      </c>
      <c r="CG51" s="305">
        <v>251</v>
      </c>
      <c r="CH51" s="305">
        <v>249</v>
      </c>
      <c r="CI51" s="305">
        <v>249</v>
      </c>
      <c r="CJ51" s="201">
        <v>247</v>
      </c>
      <c r="CK51" s="201">
        <v>244</v>
      </c>
      <c r="CL51" s="201">
        <v>243</v>
      </c>
      <c r="CM51" s="201">
        <v>248</v>
      </c>
      <c r="CN51" s="201">
        <v>248</v>
      </c>
      <c r="CO51" s="201">
        <v>251</v>
      </c>
      <c r="CP51" s="201">
        <v>250</v>
      </c>
      <c r="CQ51" s="201">
        <v>249</v>
      </c>
      <c r="CR51" s="201">
        <v>250</v>
      </c>
      <c r="CS51" s="201">
        <v>249</v>
      </c>
      <c r="CT51" s="201">
        <v>250</v>
      </c>
      <c r="CU51" s="201">
        <v>248</v>
      </c>
      <c r="CV51" s="305">
        <v>246</v>
      </c>
      <c r="CW51" s="305">
        <v>248</v>
      </c>
      <c r="CX51" s="305">
        <v>249</v>
      </c>
      <c r="CY51" s="305">
        <v>250</v>
      </c>
      <c r="CZ51" s="305">
        <v>248</v>
      </c>
      <c r="DA51" s="305">
        <v>248</v>
      </c>
      <c r="DB51" s="305">
        <v>249</v>
      </c>
      <c r="DC51" s="305">
        <v>249</v>
      </c>
      <c r="DD51" s="305">
        <v>250</v>
      </c>
      <c r="DE51" s="305">
        <v>248</v>
      </c>
      <c r="DF51" s="305">
        <v>245</v>
      </c>
      <c r="DG51" s="305">
        <v>244</v>
      </c>
      <c r="DH51" s="201">
        <v>244</v>
      </c>
      <c r="DI51" s="201">
        <v>242</v>
      </c>
      <c r="DJ51" s="201">
        <v>241</v>
      </c>
      <c r="DK51" s="201">
        <v>242</v>
      </c>
      <c r="DL51" s="201">
        <v>249</v>
      </c>
      <c r="DM51" s="201">
        <v>250</v>
      </c>
      <c r="DN51" s="201">
        <v>247</v>
      </c>
      <c r="DO51" s="201">
        <v>247</v>
      </c>
      <c r="DP51" s="201">
        <v>247</v>
      </c>
      <c r="DQ51" s="201">
        <v>245</v>
      </c>
      <c r="DR51" s="201">
        <v>247</v>
      </c>
      <c r="DS51" s="201">
        <v>247</v>
      </c>
      <c r="DT51" s="201">
        <v>250</v>
      </c>
      <c r="DU51" s="201">
        <v>250</v>
      </c>
      <c r="DV51" s="201">
        <v>252</v>
      </c>
      <c r="DW51" s="201">
        <v>249</v>
      </c>
      <c r="DX51" s="311">
        <v>249</v>
      </c>
      <c r="DY51" s="201">
        <v>248</v>
      </c>
      <c r="DZ51" s="315">
        <v>-1</v>
      </c>
      <c r="EA51" s="316">
        <v>99.598393574297205</v>
      </c>
      <c r="EB51" s="315">
        <v>1</v>
      </c>
      <c r="EC51" s="316">
        <v>100.40485829959501</v>
      </c>
    </row>
    <row r="52" spans="1:133" ht="15" outlineLevel="2">
      <c r="A52" s="302">
        <v>284</v>
      </c>
      <c r="B52" s="303" t="s">
        <v>535</v>
      </c>
      <c r="C52" s="304" t="s">
        <v>407</v>
      </c>
      <c r="D52" s="305">
        <v>607</v>
      </c>
      <c r="E52" s="305">
        <v>607</v>
      </c>
      <c r="F52" s="305">
        <v>607</v>
      </c>
      <c r="G52" s="305">
        <v>607</v>
      </c>
      <c r="H52" s="305">
        <v>607</v>
      </c>
      <c r="I52" s="305">
        <v>621</v>
      </c>
      <c r="J52" s="305">
        <v>621</v>
      </c>
      <c r="K52" s="305">
        <v>621</v>
      </c>
      <c r="L52" s="305">
        <v>621</v>
      </c>
      <c r="M52" s="305">
        <v>621</v>
      </c>
      <c r="N52" s="305">
        <v>619</v>
      </c>
      <c r="O52" s="305">
        <v>634</v>
      </c>
      <c r="P52" s="201">
        <v>627</v>
      </c>
      <c r="Q52" s="201">
        <v>547</v>
      </c>
      <c r="R52" s="201">
        <v>544</v>
      </c>
      <c r="S52" s="201">
        <v>692</v>
      </c>
      <c r="T52" s="201">
        <v>684</v>
      </c>
      <c r="U52" s="201">
        <v>684</v>
      </c>
      <c r="V52" s="201">
        <v>682</v>
      </c>
      <c r="W52" s="201">
        <v>679</v>
      </c>
      <c r="X52" s="201">
        <v>679</v>
      </c>
      <c r="Y52" s="201">
        <v>687</v>
      </c>
      <c r="Z52" s="201">
        <v>684</v>
      </c>
      <c r="AA52" s="201">
        <v>688</v>
      </c>
      <c r="AB52" s="305">
        <v>690</v>
      </c>
      <c r="AC52" s="305">
        <v>691</v>
      </c>
      <c r="AD52" s="305">
        <v>692</v>
      </c>
      <c r="AE52" s="305">
        <v>692</v>
      </c>
      <c r="AF52" s="305">
        <v>673</v>
      </c>
      <c r="AG52" s="305">
        <v>664</v>
      </c>
      <c r="AH52" s="305">
        <v>662</v>
      </c>
      <c r="AI52" s="305">
        <v>660</v>
      </c>
      <c r="AJ52" s="305">
        <v>659</v>
      </c>
      <c r="AK52" s="305">
        <v>659</v>
      </c>
      <c r="AL52" s="305">
        <v>660</v>
      </c>
      <c r="AM52" s="305">
        <v>659</v>
      </c>
      <c r="AN52" s="201">
        <v>657</v>
      </c>
      <c r="AO52" s="201">
        <v>660</v>
      </c>
      <c r="AP52" s="201">
        <v>659</v>
      </c>
      <c r="AQ52" s="201">
        <v>659</v>
      </c>
      <c r="AR52" s="201">
        <v>657</v>
      </c>
      <c r="AS52" s="201">
        <v>656</v>
      </c>
      <c r="AT52" s="201">
        <v>654</v>
      </c>
      <c r="AU52" s="201">
        <v>650</v>
      </c>
      <c r="AV52" s="201">
        <v>649</v>
      </c>
      <c r="AW52" s="201">
        <v>649</v>
      </c>
      <c r="AX52" s="201">
        <v>646</v>
      </c>
      <c r="AY52" s="201">
        <v>643</v>
      </c>
      <c r="AZ52" s="305">
        <v>643</v>
      </c>
      <c r="BA52" s="305">
        <v>642</v>
      </c>
      <c r="BB52" s="305">
        <v>633</v>
      </c>
      <c r="BC52" s="305">
        <v>633</v>
      </c>
      <c r="BD52" s="305">
        <v>632</v>
      </c>
      <c r="BE52" s="305">
        <v>631</v>
      </c>
      <c r="BF52" s="305">
        <v>621</v>
      </c>
      <c r="BG52" s="305">
        <v>617</v>
      </c>
      <c r="BH52" s="305">
        <v>616</v>
      </c>
      <c r="BI52" s="305">
        <v>615</v>
      </c>
      <c r="BJ52" s="305">
        <v>628</v>
      </c>
      <c r="BK52" s="305">
        <v>627</v>
      </c>
      <c r="BL52" s="201">
        <v>621</v>
      </c>
      <c r="BM52" s="201">
        <v>621</v>
      </c>
      <c r="BN52" s="201">
        <v>630</v>
      </c>
      <c r="BO52" s="201">
        <v>631</v>
      </c>
      <c r="BP52" s="201">
        <v>631</v>
      </c>
      <c r="BQ52" s="201">
        <v>634</v>
      </c>
      <c r="BR52" s="201">
        <v>624</v>
      </c>
      <c r="BS52" s="201">
        <v>627</v>
      </c>
      <c r="BT52" s="201">
        <v>626</v>
      </c>
      <c r="BU52" s="201">
        <v>626</v>
      </c>
      <c r="BV52" s="201">
        <v>622</v>
      </c>
      <c r="BW52" s="201">
        <v>625</v>
      </c>
      <c r="BX52" s="305">
        <v>628</v>
      </c>
      <c r="BY52" s="305">
        <v>626</v>
      </c>
      <c r="BZ52" s="305">
        <v>670</v>
      </c>
      <c r="CA52" s="305">
        <v>663</v>
      </c>
      <c r="CB52" s="305">
        <v>665</v>
      </c>
      <c r="CC52" s="305">
        <v>662</v>
      </c>
      <c r="CD52" s="305">
        <v>660</v>
      </c>
      <c r="CE52" s="305">
        <v>655</v>
      </c>
      <c r="CF52" s="305">
        <v>655</v>
      </c>
      <c r="CG52" s="305">
        <v>655</v>
      </c>
      <c r="CH52" s="305">
        <v>651</v>
      </c>
      <c r="CI52" s="305">
        <v>634</v>
      </c>
      <c r="CJ52" s="201">
        <v>635</v>
      </c>
      <c r="CK52" s="201">
        <v>632</v>
      </c>
      <c r="CL52" s="201">
        <v>625</v>
      </c>
      <c r="CM52" s="201">
        <v>631</v>
      </c>
      <c r="CN52" s="201">
        <v>631</v>
      </c>
      <c r="CO52" s="201">
        <v>633</v>
      </c>
      <c r="CP52" s="201">
        <v>634</v>
      </c>
      <c r="CQ52" s="201">
        <v>638</v>
      </c>
      <c r="CR52" s="201">
        <v>637</v>
      </c>
      <c r="CS52" s="201">
        <v>635</v>
      </c>
      <c r="CT52" s="201">
        <v>634</v>
      </c>
      <c r="CU52" s="201">
        <v>632</v>
      </c>
      <c r="CV52" s="305">
        <v>632</v>
      </c>
      <c r="CW52" s="305">
        <v>628</v>
      </c>
      <c r="CX52" s="305">
        <v>630</v>
      </c>
      <c r="CY52" s="305">
        <v>637</v>
      </c>
      <c r="CZ52" s="305">
        <v>637</v>
      </c>
      <c r="DA52" s="305">
        <v>640</v>
      </c>
      <c r="DB52" s="305">
        <v>637</v>
      </c>
      <c r="DC52" s="305">
        <v>637</v>
      </c>
      <c r="DD52" s="305">
        <v>635</v>
      </c>
      <c r="DE52" s="305">
        <v>637</v>
      </c>
      <c r="DF52" s="305">
        <v>631</v>
      </c>
      <c r="DG52" s="305">
        <v>630</v>
      </c>
      <c r="DH52" s="201">
        <v>629</v>
      </c>
      <c r="DI52" s="201">
        <v>631</v>
      </c>
      <c r="DJ52" s="201">
        <v>633</v>
      </c>
      <c r="DK52" s="201">
        <v>634</v>
      </c>
      <c r="DL52" s="201">
        <v>634</v>
      </c>
      <c r="DM52" s="201">
        <v>634</v>
      </c>
      <c r="DN52" s="201">
        <v>633</v>
      </c>
      <c r="DO52" s="201">
        <v>628</v>
      </c>
      <c r="DP52" s="201">
        <v>626</v>
      </c>
      <c r="DQ52" s="201">
        <v>627</v>
      </c>
      <c r="DR52" s="201">
        <v>631</v>
      </c>
      <c r="DS52" s="201">
        <v>631</v>
      </c>
      <c r="DT52" s="201">
        <v>627</v>
      </c>
      <c r="DU52" s="201">
        <v>625</v>
      </c>
      <c r="DV52" s="201">
        <v>625</v>
      </c>
      <c r="DW52" s="201">
        <v>621</v>
      </c>
      <c r="DX52" s="311">
        <v>620</v>
      </c>
      <c r="DY52" s="201">
        <v>624</v>
      </c>
      <c r="DZ52" s="315">
        <v>4</v>
      </c>
      <c r="EA52" s="316">
        <v>100.645161290323</v>
      </c>
      <c r="EB52" s="315">
        <v>-7</v>
      </c>
      <c r="EC52" s="316">
        <v>98.890649762282095</v>
      </c>
    </row>
    <row r="53" spans="1:133" ht="15" outlineLevel="2">
      <c r="A53" s="302">
        <v>306</v>
      </c>
      <c r="B53" s="303" t="s">
        <v>535</v>
      </c>
      <c r="C53" s="304" t="s">
        <v>408</v>
      </c>
      <c r="D53" s="305">
        <v>74</v>
      </c>
      <c r="E53" s="305">
        <v>74</v>
      </c>
      <c r="F53" s="305">
        <v>74</v>
      </c>
      <c r="G53" s="305">
        <v>74</v>
      </c>
      <c r="H53" s="305">
        <v>74</v>
      </c>
      <c r="I53" s="305">
        <v>75</v>
      </c>
      <c r="J53" s="305">
        <v>75</v>
      </c>
      <c r="K53" s="305">
        <v>75</v>
      </c>
      <c r="L53" s="305">
        <v>75</v>
      </c>
      <c r="M53" s="305">
        <v>75</v>
      </c>
      <c r="N53" s="305">
        <v>75</v>
      </c>
      <c r="O53" s="305">
        <v>78</v>
      </c>
      <c r="P53" s="201">
        <v>77</v>
      </c>
      <c r="Q53" s="201">
        <v>71</v>
      </c>
      <c r="R53" s="201">
        <v>70</v>
      </c>
      <c r="S53" s="201">
        <v>98</v>
      </c>
      <c r="T53" s="201">
        <v>98</v>
      </c>
      <c r="U53" s="201">
        <v>106</v>
      </c>
      <c r="V53" s="201">
        <v>106</v>
      </c>
      <c r="W53" s="201">
        <v>105</v>
      </c>
      <c r="X53" s="201">
        <v>105</v>
      </c>
      <c r="Y53" s="201">
        <v>107</v>
      </c>
      <c r="Z53" s="201">
        <v>107</v>
      </c>
      <c r="AA53" s="201">
        <v>108</v>
      </c>
      <c r="AB53" s="305">
        <v>108</v>
      </c>
      <c r="AC53" s="305">
        <v>109</v>
      </c>
      <c r="AD53" s="305">
        <v>110</v>
      </c>
      <c r="AE53" s="305">
        <v>110</v>
      </c>
      <c r="AF53" s="305">
        <v>107</v>
      </c>
      <c r="AG53" s="305">
        <v>107</v>
      </c>
      <c r="AH53" s="305">
        <v>108</v>
      </c>
      <c r="AI53" s="305">
        <v>108</v>
      </c>
      <c r="AJ53" s="305">
        <v>109</v>
      </c>
      <c r="AK53" s="305">
        <v>110</v>
      </c>
      <c r="AL53" s="305">
        <v>110</v>
      </c>
      <c r="AM53" s="305">
        <v>110</v>
      </c>
      <c r="AN53" s="201">
        <v>110</v>
      </c>
      <c r="AO53" s="201">
        <v>110</v>
      </c>
      <c r="AP53" s="201">
        <v>110</v>
      </c>
      <c r="AQ53" s="201">
        <v>108</v>
      </c>
      <c r="AR53" s="201">
        <v>108</v>
      </c>
      <c r="AS53" s="201">
        <v>108</v>
      </c>
      <c r="AT53" s="201">
        <v>108</v>
      </c>
      <c r="AU53" s="201">
        <v>108</v>
      </c>
      <c r="AV53" s="201">
        <v>108</v>
      </c>
      <c r="AW53" s="201">
        <v>107</v>
      </c>
      <c r="AX53" s="201">
        <v>107</v>
      </c>
      <c r="AY53" s="201">
        <v>107</v>
      </c>
      <c r="AZ53" s="305">
        <v>107</v>
      </c>
      <c r="BA53" s="305">
        <v>107</v>
      </c>
      <c r="BB53" s="305">
        <v>107</v>
      </c>
      <c r="BC53" s="305">
        <v>106</v>
      </c>
      <c r="BD53" s="305">
        <v>105</v>
      </c>
      <c r="BE53" s="305">
        <v>104</v>
      </c>
      <c r="BF53" s="305">
        <v>100</v>
      </c>
      <c r="BG53" s="305">
        <v>101</v>
      </c>
      <c r="BH53" s="305">
        <v>100</v>
      </c>
      <c r="BI53" s="305">
        <v>100</v>
      </c>
      <c r="BJ53" s="305">
        <v>101</v>
      </c>
      <c r="BK53" s="305">
        <v>101</v>
      </c>
      <c r="BL53" s="201">
        <v>100</v>
      </c>
      <c r="BM53" s="201">
        <v>100</v>
      </c>
      <c r="BN53" s="201">
        <v>102</v>
      </c>
      <c r="BO53" s="201">
        <v>102</v>
      </c>
      <c r="BP53" s="201">
        <v>102</v>
      </c>
      <c r="BQ53" s="201">
        <v>102</v>
      </c>
      <c r="BR53" s="201">
        <v>99</v>
      </c>
      <c r="BS53" s="201">
        <v>98</v>
      </c>
      <c r="BT53" s="201">
        <v>96</v>
      </c>
      <c r="BU53" s="201">
        <v>96</v>
      </c>
      <c r="BV53" s="201">
        <v>97</v>
      </c>
      <c r="BW53" s="201">
        <v>97</v>
      </c>
      <c r="BX53" s="305">
        <v>96</v>
      </c>
      <c r="BY53" s="305">
        <v>96</v>
      </c>
      <c r="BZ53" s="305">
        <v>99</v>
      </c>
      <c r="CA53" s="305">
        <v>98</v>
      </c>
      <c r="CB53" s="305">
        <v>99</v>
      </c>
      <c r="CC53" s="305">
        <v>99</v>
      </c>
      <c r="CD53" s="305">
        <v>98</v>
      </c>
      <c r="CE53" s="305">
        <v>98</v>
      </c>
      <c r="CF53" s="305">
        <v>99</v>
      </c>
      <c r="CG53" s="305">
        <v>99</v>
      </c>
      <c r="CH53" s="305">
        <v>98</v>
      </c>
      <c r="CI53" s="305">
        <v>95</v>
      </c>
      <c r="CJ53" s="201">
        <v>95</v>
      </c>
      <c r="CK53" s="201">
        <v>95</v>
      </c>
      <c r="CL53" s="201">
        <v>96</v>
      </c>
      <c r="CM53" s="201">
        <v>96</v>
      </c>
      <c r="CN53" s="201">
        <v>96</v>
      </c>
      <c r="CO53" s="201">
        <v>95</v>
      </c>
      <c r="CP53" s="201">
        <v>95</v>
      </c>
      <c r="CQ53" s="201">
        <v>95</v>
      </c>
      <c r="CR53" s="201">
        <v>95</v>
      </c>
      <c r="CS53" s="201">
        <v>95</v>
      </c>
      <c r="CT53" s="201">
        <v>96</v>
      </c>
      <c r="CU53" s="201">
        <v>96</v>
      </c>
      <c r="CV53" s="305">
        <v>97</v>
      </c>
      <c r="CW53" s="305">
        <v>96</v>
      </c>
      <c r="CX53" s="305">
        <v>98</v>
      </c>
      <c r="CY53" s="305">
        <v>99</v>
      </c>
      <c r="CZ53" s="305">
        <v>97</v>
      </c>
      <c r="DA53" s="305">
        <v>98</v>
      </c>
      <c r="DB53" s="305">
        <v>97</v>
      </c>
      <c r="DC53" s="305">
        <v>98</v>
      </c>
      <c r="DD53" s="305">
        <v>98</v>
      </c>
      <c r="DE53" s="305">
        <v>98</v>
      </c>
      <c r="DF53" s="305">
        <v>97</v>
      </c>
      <c r="DG53" s="305">
        <v>97</v>
      </c>
      <c r="DH53" s="201">
        <v>96</v>
      </c>
      <c r="DI53" s="201">
        <v>96</v>
      </c>
      <c r="DJ53" s="201">
        <v>98</v>
      </c>
      <c r="DK53" s="201">
        <v>97</v>
      </c>
      <c r="DL53" s="201">
        <v>98</v>
      </c>
      <c r="DM53" s="201">
        <v>98</v>
      </c>
      <c r="DN53" s="201">
        <v>99</v>
      </c>
      <c r="DO53" s="201">
        <v>99</v>
      </c>
      <c r="DP53" s="201">
        <v>99</v>
      </c>
      <c r="DQ53" s="201">
        <v>98</v>
      </c>
      <c r="DR53" s="201">
        <v>98</v>
      </c>
      <c r="DS53" s="201">
        <v>98</v>
      </c>
      <c r="DT53" s="201">
        <v>96</v>
      </c>
      <c r="DU53" s="201">
        <v>96</v>
      </c>
      <c r="DV53" s="201">
        <v>96</v>
      </c>
      <c r="DW53" s="201">
        <v>96</v>
      </c>
      <c r="DX53" s="311">
        <v>97</v>
      </c>
      <c r="DY53" s="201">
        <v>97</v>
      </c>
      <c r="DZ53" s="315">
        <v>0</v>
      </c>
      <c r="EA53" s="316">
        <v>100</v>
      </c>
      <c r="EB53" s="315">
        <v>-1</v>
      </c>
      <c r="EC53" s="316">
        <v>98.979591836734699</v>
      </c>
    </row>
    <row r="54" spans="1:133" ht="15" outlineLevel="2">
      <c r="A54" s="302">
        <v>347</v>
      </c>
      <c r="B54" s="303" t="s">
        <v>535</v>
      </c>
      <c r="C54" s="304" t="s">
        <v>415</v>
      </c>
      <c r="D54" s="305">
        <v>57</v>
      </c>
      <c r="E54" s="305">
        <v>57</v>
      </c>
      <c r="F54" s="305">
        <v>57</v>
      </c>
      <c r="G54" s="305">
        <v>57</v>
      </c>
      <c r="H54" s="305">
        <v>57</v>
      </c>
      <c r="I54" s="305">
        <v>57</v>
      </c>
      <c r="J54" s="305">
        <v>57</v>
      </c>
      <c r="K54" s="305">
        <v>57</v>
      </c>
      <c r="L54" s="305">
        <v>57</v>
      </c>
      <c r="M54" s="305">
        <v>57</v>
      </c>
      <c r="N54" s="305">
        <v>57</v>
      </c>
      <c r="O54" s="305">
        <v>61</v>
      </c>
      <c r="P54" s="201">
        <v>61</v>
      </c>
      <c r="Q54" s="201">
        <v>57</v>
      </c>
      <c r="R54" s="201">
        <v>57</v>
      </c>
      <c r="S54" s="201">
        <v>94</v>
      </c>
      <c r="T54" s="201">
        <v>93</v>
      </c>
      <c r="U54" s="201">
        <v>96</v>
      </c>
      <c r="V54" s="201">
        <v>96</v>
      </c>
      <c r="W54" s="201">
        <v>96</v>
      </c>
      <c r="X54" s="201">
        <v>96</v>
      </c>
      <c r="Y54" s="201">
        <v>95</v>
      </c>
      <c r="Z54" s="201">
        <v>95</v>
      </c>
      <c r="AA54" s="201">
        <v>96</v>
      </c>
      <c r="AB54" s="305">
        <v>96</v>
      </c>
      <c r="AC54" s="305">
        <v>97</v>
      </c>
      <c r="AD54" s="305">
        <v>98</v>
      </c>
      <c r="AE54" s="305">
        <v>98</v>
      </c>
      <c r="AF54" s="305">
        <v>101</v>
      </c>
      <c r="AG54" s="305">
        <v>101</v>
      </c>
      <c r="AH54" s="305">
        <v>101</v>
      </c>
      <c r="AI54" s="305">
        <v>101</v>
      </c>
      <c r="AJ54" s="305">
        <v>101</v>
      </c>
      <c r="AK54" s="305">
        <v>101</v>
      </c>
      <c r="AL54" s="305">
        <v>101</v>
      </c>
      <c r="AM54" s="305">
        <v>101</v>
      </c>
      <c r="AN54" s="201">
        <v>101</v>
      </c>
      <c r="AO54" s="201">
        <v>101</v>
      </c>
      <c r="AP54" s="201">
        <v>101</v>
      </c>
      <c r="AQ54" s="201">
        <v>101</v>
      </c>
      <c r="AR54" s="201">
        <v>101</v>
      </c>
      <c r="AS54" s="201">
        <v>101</v>
      </c>
      <c r="AT54" s="201">
        <v>101</v>
      </c>
      <c r="AU54" s="201">
        <v>100</v>
      </c>
      <c r="AV54" s="201">
        <v>100</v>
      </c>
      <c r="AW54" s="201">
        <v>100</v>
      </c>
      <c r="AX54" s="201">
        <v>100</v>
      </c>
      <c r="AY54" s="201">
        <v>100</v>
      </c>
      <c r="AZ54" s="305">
        <v>100</v>
      </c>
      <c r="BA54" s="305">
        <v>100</v>
      </c>
      <c r="BB54" s="305">
        <v>100</v>
      </c>
      <c r="BC54" s="305">
        <v>101</v>
      </c>
      <c r="BD54" s="305">
        <v>101</v>
      </c>
      <c r="BE54" s="305">
        <v>101</v>
      </c>
      <c r="BF54" s="305">
        <v>94</v>
      </c>
      <c r="BG54" s="305">
        <v>93</v>
      </c>
      <c r="BH54" s="305">
        <v>93</v>
      </c>
      <c r="BI54" s="305">
        <v>93</v>
      </c>
      <c r="BJ54" s="305">
        <v>94</v>
      </c>
      <c r="BK54" s="305">
        <v>94</v>
      </c>
      <c r="BL54" s="201">
        <v>92</v>
      </c>
      <c r="BM54" s="201">
        <v>92</v>
      </c>
      <c r="BN54" s="201">
        <v>93</v>
      </c>
      <c r="BO54" s="201">
        <v>93</v>
      </c>
      <c r="BP54" s="201">
        <v>93</v>
      </c>
      <c r="BQ54" s="201">
        <v>94</v>
      </c>
      <c r="BR54" s="201">
        <v>93</v>
      </c>
      <c r="BS54" s="201">
        <v>95</v>
      </c>
      <c r="BT54" s="201">
        <v>95</v>
      </c>
      <c r="BU54" s="201">
        <v>95</v>
      </c>
      <c r="BV54" s="201">
        <v>95</v>
      </c>
      <c r="BW54" s="201">
        <v>95</v>
      </c>
      <c r="BX54" s="305">
        <v>97</v>
      </c>
      <c r="BY54" s="305">
        <v>96</v>
      </c>
      <c r="BZ54" s="305">
        <v>98</v>
      </c>
      <c r="CA54" s="305">
        <v>94</v>
      </c>
      <c r="CB54" s="305">
        <v>95</v>
      </c>
      <c r="CC54" s="305">
        <v>95</v>
      </c>
      <c r="CD54" s="305">
        <v>97</v>
      </c>
      <c r="CE54" s="305">
        <v>97</v>
      </c>
      <c r="CF54" s="305">
        <v>97</v>
      </c>
      <c r="CG54" s="305">
        <v>96</v>
      </c>
      <c r="CH54" s="305">
        <v>96</v>
      </c>
      <c r="CI54" s="305">
        <v>97</v>
      </c>
      <c r="CJ54" s="201">
        <v>97</v>
      </c>
      <c r="CK54" s="201">
        <v>97</v>
      </c>
      <c r="CL54" s="201">
        <v>97</v>
      </c>
      <c r="CM54" s="201">
        <v>100</v>
      </c>
      <c r="CN54" s="201">
        <v>98</v>
      </c>
      <c r="CO54" s="201">
        <v>98</v>
      </c>
      <c r="CP54" s="201">
        <v>97</v>
      </c>
      <c r="CQ54" s="201">
        <v>98</v>
      </c>
      <c r="CR54" s="201">
        <v>99</v>
      </c>
      <c r="CS54" s="201">
        <v>99</v>
      </c>
      <c r="CT54" s="201">
        <v>100</v>
      </c>
      <c r="CU54" s="201">
        <v>99</v>
      </c>
      <c r="CV54" s="305">
        <v>98</v>
      </c>
      <c r="CW54" s="305">
        <v>98</v>
      </c>
      <c r="CX54" s="305">
        <v>100</v>
      </c>
      <c r="CY54" s="305">
        <v>102</v>
      </c>
      <c r="CZ54" s="305">
        <v>102</v>
      </c>
      <c r="DA54" s="305">
        <v>102</v>
      </c>
      <c r="DB54" s="305">
        <v>103</v>
      </c>
      <c r="DC54" s="305">
        <v>103</v>
      </c>
      <c r="DD54" s="305">
        <v>103</v>
      </c>
      <c r="DE54" s="305">
        <v>103</v>
      </c>
      <c r="DF54" s="305">
        <v>103</v>
      </c>
      <c r="DG54" s="305">
        <v>103</v>
      </c>
      <c r="DH54" s="201">
        <v>102</v>
      </c>
      <c r="DI54" s="201">
        <v>100</v>
      </c>
      <c r="DJ54" s="201">
        <v>97</v>
      </c>
      <c r="DK54" s="201">
        <v>99</v>
      </c>
      <c r="DL54" s="201">
        <v>97</v>
      </c>
      <c r="DM54" s="201">
        <v>97</v>
      </c>
      <c r="DN54" s="201">
        <v>96</v>
      </c>
      <c r="DO54" s="201">
        <v>98</v>
      </c>
      <c r="DP54" s="201">
        <v>98</v>
      </c>
      <c r="DQ54" s="201">
        <v>98</v>
      </c>
      <c r="DR54" s="201">
        <v>98</v>
      </c>
      <c r="DS54" s="201">
        <v>98</v>
      </c>
      <c r="DT54" s="201">
        <v>97</v>
      </c>
      <c r="DU54" s="201">
        <v>98</v>
      </c>
      <c r="DV54" s="201">
        <v>98</v>
      </c>
      <c r="DW54" s="201">
        <v>98</v>
      </c>
      <c r="DX54" s="311">
        <v>98</v>
      </c>
      <c r="DY54" s="201">
        <v>97</v>
      </c>
      <c r="DZ54" s="315">
        <v>-1</v>
      </c>
      <c r="EA54" s="316">
        <v>98.979591836734699</v>
      </c>
      <c r="EB54" s="315">
        <v>-1</v>
      </c>
      <c r="EC54" s="316">
        <v>98.979591836734699</v>
      </c>
    </row>
    <row r="55" spans="1:133" ht="15" outlineLevel="2">
      <c r="A55" s="302">
        <v>411</v>
      </c>
      <c r="B55" s="303" t="s">
        <v>535</v>
      </c>
      <c r="C55" s="304" t="s">
        <v>425</v>
      </c>
      <c r="D55" s="305">
        <v>161</v>
      </c>
      <c r="E55" s="305">
        <v>161</v>
      </c>
      <c r="F55" s="305">
        <v>161</v>
      </c>
      <c r="G55" s="305">
        <v>161</v>
      </c>
      <c r="H55" s="305">
        <v>161</v>
      </c>
      <c r="I55" s="305">
        <v>165</v>
      </c>
      <c r="J55" s="305">
        <v>165</v>
      </c>
      <c r="K55" s="305">
        <v>165</v>
      </c>
      <c r="L55" s="305">
        <v>165</v>
      </c>
      <c r="M55" s="305">
        <v>165</v>
      </c>
      <c r="N55" s="305">
        <v>165</v>
      </c>
      <c r="O55" s="305">
        <v>170</v>
      </c>
      <c r="P55" s="201">
        <v>170</v>
      </c>
      <c r="Q55" s="201">
        <v>157</v>
      </c>
      <c r="R55" s="201">
        <v>155</v>
      </c>
      <c r="S55" s="201">
        <v>209</v>
      </c>
      <c r="T55" s="201">
        <v>206</v>
      </c>
      <c r="U55" s="201">
        <v>212</v>
      </c>
      <c r="V55" s="201">
        <v>214</v>
      </c>
      <c r="W55" s="201">
        <v>214</v>
      </c>
      <c r="X55" s="201">
        <v>214</v>
      </c>
      <c r="Y55" s="201">
        <v>218</v>
      </c>
      <c r="Z55" s="201">
        <v>216</v>
      </c>
      <c r="AA55" s="201">
        <v>216</v>
      </c>
      <c r="AB55" s="305">
        <v>217</v>
      </c>
      <c r="AC55" s="305">
        <v>217</v>
      </c>
      <c r="AD55" s="305">
        <v>218</v>
      </c>
      <c r="AE55" s="305">
        <v>218</v>
      </c>
      <c r="AF55" s="305">
        <v>223</v>
      </c>
      <c r="AG55" s="305">
        <v>222</v>
      </c>
      <c r="AH55" s="305">
        <v>223</v>
      </c>
      <c r="AI55" s="305">
        <v>224</v>
      </c>
      <c r="AJ55" s="305">
        <v>225</v>
      </c>
      <c r="AK55" s="305">
        <v>225</v>
      </c>
      <c r="AL55" s="305">
        <v>225</v>
      </c>
      <c r="AM55" s="305">
        <v>224</v>
      </c>
      <c r="AN55" s="201">
        <v>222</v>
      </c>
      <c r="AO55" s="201">
        <v>222</v>
      </c>
      <c r="AP55" s="201">
        <v>222</v>
      </c>
      <c r="AQ55" s="201">
        <v>222</v>
      </c>
      <c r="AR55" s="201">
        <v>220</v>
      </c>
      <c r="AS55" s="201">
        <v>220</v>
      </c>
      <c r="AT55" s="201">
        <v>219</v>
      </c>
      <c r="AU55" s="201">
        <v>218</v>
      </c>
      <c r="AV55" s="201">
        <v>217</v>
      </c>
      <c r="AW55" s="201">
        <v>216</v>
      </c>
      <c r="AX55" s="201">
        <v>214</v>
      </c>
      <c r="AY55" s="201">
        <v>214</v>
      </c>
      <c r="AZ55" s="305">
        <v>214</v>
      </c>
      <c r="BA55" s="305">
        <v>213</v>
      </c>
      <c r="BB55" s="305">
        <v>211</v>
      </c>
      <c r="BC55" s="305">
        <v>211</v>
      </c>
      <c r="BD55" s="305">
        <v>211</v>
      </c>
      <c r="BE55" s="305">
        <v>209</v>
      </c>
      <c r="BF55" s="305">
        <v>204</v>
      </c>
      <c r="BG55" s="305">
        <v>205</v>
      </c>
      <c r="BH55" s="305">
        <v>205</v>
      </c>
      <c r="BI55" s="305">
        <v>205</v>
      </c>
      <c r="BJ55" s="305">
        <v>208</v>
      </c>
      <c r="BK55" s="305">
        <v>208</v>
      </c>
      <c r="BL55" s="201">
        <v>206</v>
      </c>
      <c r="BM55" s="201">
        <v>206</v>
      </c>
      <c r="BN55" s="201">
        <v>211</v>
      </c>
      <c r="BO55" s="201">
        <v>211</v>
      </c>
      <c r="BP55" s="201">
        <v>211</v>
      </c>
      <c r="BQ55" s="201">
        <v>212</v>
      </c>
      <c r="BR55" s="201">
        <v>209</v>
      </c>
      <c r="BS55" s="201">
        <v>208</v>
      </c>
      <c r="BT55" s="201">
        <v>208</v>
      </c>
      <c r="BU55" s="201">
        <v>207</v>
      </c>
      <c r="BV55" s="201">
        <v>207</v>
      </c>
      <c r="BW55" s="201">
        <v>206</v>
      </c>
      <c r="BX55" s="305">
        <v>208</v>
      </c>
      <c r="BY55" s="305">
        <v>207</v>
      </c>
      <c r="BZ55" s="305">
        <v>209</v>
      </c>
      <c r="CA55" s="305">
        <v>207</v>
      </c>
      <c r="CB55" s="305">
        <v>209</v>
      </c>
      <c r="CC55" s="305">
        <v>210</v>
      </c>
      <c r="CD55" s="305">
        <v>210</v>
      </c>
      <c r="CE55" s="305">
        <v>209</v>
      </c>
      <c r="CF55" s="305">
        <v>210</v>
      </c>
      <c r="CG55" s="305">
        <v>210</v>
      </c>
      <c r="CH55" s="305">
        <v>207</v>
      </c>
      <c r="CI55" s="305">
        <v>202</v>
      </c>
      <c r="CJ55" s="201">
        <v>201</v>
      </c>
      <c r="CK55" s="201">
        <v>199</v>
      </c>
      <c r="CL55" s="201">
        <v>199</v>
      </c>
      <c r="CM55" s="201">
        <v>204</v>
      </c>
      <c r="CN55" s="201">
        <v>203</v>
      </c>
      <c r="CO55" s="201">
        <v>204</v>
      </c>
      <c r="CP55" s="201">
        <v>205</v>
      </c>
      <c r="CQ55" s="201">
        <v>205</v>
      </c>
      <c r="CR55" s="201">
        <v>202</v>
      </c>
      <c r="CS55" s="201">
        <v>202</v>
      </c>
      <c r="CT55" s="201">
        <v>204</v>
      </c>
      <c r="CU55" s="201">
        <v>204</v>
      </c>
      <c r="CV55" s="305">
        <v>203</v>
      </c>
      <c r="CW55" s="305">
        <v>202</v>
      </c>
      <c r="CX55" s="305">
        <v>204</v>
      </c>
      <c r="CY55" s="305">
        <v>206</v>
      </c>
      <c r="CZ55" s="305">
        <v>205</v>
      </c>
      <c r="DA55" s="305">
        <v>205</v>
      </c>
      <c r="DB55" s="305">
        <v>205</v>
      </c>
      <c r="DC55" s="305">
        <v>205</v>
      </c>
      <c r="DD55" s="305">
        <v>203</v>
      </c>
      <c r="DE55" s="305">
        <v>202</v>
      </c>
      <c r="DF55" s="305">
        <v>202</v>
      </c>
      <c r="DG55" s="305">
        <v>200</v>
      </c>
      <c r="DH55" s="201">
        <v>200</v>
      </c>
      <c r="DI55" s="201">
        <v>202</v>
      </c>
      <c r="DJ55" s="201">
        <v>204</v>
      </c>
      <c r="DK55" s="201">
        <v>205</v>
      </c>
      <c r="DL55" s="201">
        <v>203</v>
      </c>
      <c r="DM55" s="201">
        <v>203</v>
      </c>
      <c r="DN55" s="201">
        <v>202</v>
      </c>
      <c r="DO55" s="201">
        <v>202</v>
      </c>
      <c r="DP55" s="201">
        <v>201</v>
      </c>
      <c r="DQ55" s="201">
        <v>202</v>
      </c>
      <c r="DR55" s="201">
        <v>201</v>
      </c>
      <c r="DS55" s="201">
        <v>201</v>
      </c>
      <c r="DT55" s="201">
        <v>200</v>
      </c>
      <c r="DU55" s="201">
        <v>200</v>
      </c>
      <c r="DV55" s="201">
        <v>201</v>
      </c>
      <c r="DW55" s="201">
        <v>200</v>
      </c>
      <c r="DX55" s="311">
        <v>201</v>
      </c>
      <c r="DY55" s="201">
        <v>201</v>
      </c>
      <c r="DZ55" s="315">
        <v>0</v>
      </c>
      <c r="EA55" s="316">
        <v>100</v>
      </c>
      <c r="EB55" s="315">
        <v>0</v>
      </c>
      <c r="EC55" s="316">
        <v>100</v>
      </c>
    </row>
    <row r="56" spans="1:133" ht="15" outlineLevel="2">
      <c r="A56" s="302">
        <v>501</v>
      </c>
      <c r="B56" s="303" t="s">
        <v>535</v>
      </c>
      <c r="C56" s="304" t="s">
        <v>434</v>
      </c>
      <c r="D56" s="305">
        <v>44</v>
      </c>
      <c r="E56" s="305">
        <v>44</v>
      </c>
      <c r="F56" s="305">
        <v>44</v>
      </c>
      <c r="G56" s="305">
        <v>44</v>
      </c>
      <c r="H56" s="305">
        <v>44</v>
      </c>
      <c r="I56" s="305">
        <v>44</v>
      </c>
      <c r="J56" s="305">
        <v>44</v>
      </c>
      <c r="K56" s="305">
        <v>44</v>
      </c>
      <c r="L56" s="305">
        <v>44</v>
      </c>
      <c r="M56" s="305">
        <v>44</v>
      </c>
      <c r="N56" s="305">
        <v>44</v>
      </c>
      <c r="O56" s="305">
        <v>44</v>
      </c>
      <c r="P56" s="201">
        <v>44</v>
      </c>
      <c r="Q56" s="201">
        <v>40</v>
      </c>
      <c r="R56" s="201">
        <v>40</v>
      </c>
      <c r="S56" s="201">
        <v>55</v>
      </c>
      <c r="T56" s="201">
        <v>55</v>
      </c>
      <c r="U56" s="201">
        <v>58</v>
      </c>
      <c r="V56" s="201">
        <v>57</v>
      </c>
      <c r="W56" s="201">
        <v>57</v>
      </c>
      <c r="X56" s="201">
        <v>57</v>
      </c>
      <c r="Y56" s="201">
        <v>57</v>
      </c>
      <c r="Z56" s="201">
        <v>57</v>
      </c>
      <c r="AA56" s="201">
        <v>58</v>
      </c>
      <c r="AB56" s="305">
        <v>58</v>
      </c>
      <c r="AC56" s="305">
        <v>58</v>
      </c>
      <c r="AD56" s="305">
        <v>59</v>
      </c>
      <c r="AE56" s="305">
        <v>59</v>
      </c>
      <c r="AF56" s="305">
        <v>59</v>
      </c>
      <c r="AG56" s="305">
        <v>58</v>
      </c>
      <c r="AH56" s="305">
        <v>58</v>
      </c>
      <c r="AI56" s="305">
        <v>58</v>
      </c>
      <c r="AJ56" s="305">
        <v>58</v>
      </c>
      <c r="AK56" s="305">
        <v>57</v>
      </c>
      <c r="AL56" s="305">
        <v>57</v>
      </c>
      <c r="AM56" s="305">
        <v>57</v>
      </c>
      <c r="AN56" s="201">
        <v>57</v>
      </c>
      <c r="AO56" s="201">
        <v>57</v>
      </c>
      <c r="AP56" s="201">
        <v>57</v>
      </c>
      <c r="AQ56" s="201">
        <v>56</v>
      </c>
      <c r="AR56" s="201">
        <v>56</v>
      </c>
      <c r="AS56" s="201">
        <v>56</v>
      </c>
      <c r="AT56" s="201">
        <v>56</v>
      </c>
      <c r="AU56" s="201">
        <v>56</v>
      </c>
      <c r="AV56" s="201">
        <v>56</v>
      </c>
      <c r="AW56" s="201">
        <v>56</v>
      </c>
      <c r="AX56" s="201">
        <v>56</v>
      </c>
      <c r="AY56" s="201">
        <v>56</v>
      </c>
      <c r="AZ56" s="305">
        <v>56</v>
      </c>
      <c r="BA56" s="305">
        <v>56</v>
      </c>
      <c r="BB56" s="305">
        <v>56</v>
      </c>
      <c r="BC56" s="305">
        <v>56</v>
      </c>
      <c r="BD56" s="305">
        <v>56</v>
      </c>
      <c r="BE56" s="305">
        <v>56</v>
      </c>
      <c r="BF56" s="305">
        <v>56</v>
      </c>
      <c r="BG56" s="305">
        <v>56</v>
      </c>
      <c r="BH56" s="305">
        <v>56</v>
      </c>
      <c r="BI56" s="305">
        <v>56</v>
      </c>
      <c r="BJ56" s="305">
        <v>56</v>
      </c>
      <c r="BK56" s="305">
        <v>56</v>
      </c>
      <c r="BL56" s="201">
        <v>56</v>
      </c>
      <c r="BM56" s="201">
        <v>56</v>
      </c>
      <c r="BN56" s="201">
        <v>56</v>
      </c>
      <c r="BO56" s="201">
        <v>56</v>
      </c>
      <c r="BP56" s="201">
        <v>56</v>
      </c>
      <c r="BQ56" s="201">
        <v>56</v>
      </c>
      <c r="BR56" s="201">
        <v>55</v>
      </c>
      <c r="BS56" s="201">
        <v>55</v>
      </c>
      <c r="BT56" s="201">
        <v>55</v>
      </c>
      <c r="BU56" s="201">
        <v>55</v>
      </c>
      <c r="BV56" s="201">
        <v>53</v>
      </c>
      <c r="BW56" s="201">
        <v>53</v>
      </c>
      <c r="BX56" s="305">
        <v>52</v>
      </c>
      <c r="BY56" s="305">
        <v>52</v>
      </c>
      <c r="BZ56" s="305">
        <v>51</v>
      </c>
      <c r="CA56" s="305">
        <v>52</v>
      </c>
      <c r="CB56" s="305">
        <v>54</v>
      </c>
      <c r="CC56" s="305">
        <v>54</v>
      </c>
      <c r="CD56" s="305">
        <v>54</v>
      </c>
      <c r="CE56" s="305">
        <v>54</v>
      </c>
      <c r="CF56" s="305">
        <v>54</v>
      </c>
      <c r="CG56" s="305">
        <v>54</v>
      </c>
      <c r="CH56" s="305">
        <v>54</v>
      </c>
      <c r="CI56" s="305">
        <v>52</v>
      </c>
      <c r="CJ56" s="201">
        <v>51</v>
      </c>
      <c r="CK56" s="201">
        <v>51</v>
      </c>
      <c r="CL56" s="201">
        <v>51</v>
      </c>
      <c r="CM56" s="201">
        <v>51</v>
      </c>
      <c r="CN56" s="201">
        <v>51</v>
      </c>
      <c r="CO56" s="201">
        <v>52</v>
      </c>
      <c r="CP56" s="201">
        <v>51</v>
      </c>
      <c r="CQ56" s="201">
        <v>52</v>
      </c>
      <c r="CR56" s="201">
        <v>52</v>
      </c>
      <c r="CS56" s="201">
        <v>52</v>
      </c>
      <c r="CT56" s="201">
        <v>52</v>
      </c>
      <c r="CU56" s="201">
        <v>51</v>
      </c>
      <c r="CV56" s="305">
        <v>51</v>
      </c>
      <c r="CW56" s="305">
        <v>51</v>
      </c>
      <c r="CX56" s="305">
        <v>53</v>
      </c>
      <c r="CY56" s="305">
        <v>54</v>
      </c>
      <c r="CZ56" s="305">
        <v>55</v>
      </c>
      <c r="DA56" s="305">
        <v>55</v>
      </c>
      <c r="DB56" s="305">
        <v>53</v>
      </c>
      <c r="DC56" s="305">
        <v>53</v>
      </c>
      <c r="DD56" s="305">
        <v>53</v>
      </c>
      <c r="DE56" s="305">
        <v>53</v>
      </c>
      <c r="DF56" s="305">
        <v>53</v>
      </c>
      <c r="DG56" s="305">
        <v>52</v>
      </c>
      <c r="DH56" s="201">
        <v>52</v>
      </c>
      <c r="DI56" s="201">
        <v>53</v>
      </c>
      <c r="DJ56" s="201">
        <v>52</v>
      </c>
      <c r="DK56" s="201">
        <v>52</v>
      </c>
      <c r="DL56" s="201">
        <v>52</v>
      </c>
      <c r="DM56" s="201">
        <v>52</v>
      </c>
      <c r="DN56" s="201">
        <v>52</v>
      </c>
      <c r="DO56" s="201">
        <v>52</v>
      </c>
      <c r="DP56" s="201">
        <v>52</v>
      </c>
      <c r="DQ56" s="201">
        <v>52</v>
      </c>
      <c r="DR56" s="201">
        <v>52</v>
      </c>
      <c r="DS56" s="201">
        <v>52</v>
      </c>
      <c r="DT56" s="201">
        <v>51</v>
      </c>
      <c r="DU56" s="201">
        <v>52</v>
      </c>
      <c r="DV56" s="201">
        <v>52</v>
      </c>
      <c r="DW56" s="201">
        <v>52</v>
      </c>
      <c r="DX56" s="311">
        <v>52</v>
      </c>
      <c r="DY56" s="201">
        <v>53</v>
      </c>
      <c r="DZ56" s="315">
        <v>1</v>
      </c>
      <c r="EA56" s="316">
        <v>101.92307692307701</v>
      </c>
      <c r="EB56" s="315">
        <v>1</v>
      </c>
      <c r="EC56" s="316">
        <v>101.92307692307701</v>
      </c>
    </row>
    <row r="57" spans="1:133" ht="15" outlineLevel="2">
      <c r="A57" s="302">
        <v>543</v>
      </c>
      <c r="B57" s="303" t="s">
        <v>535</v>
      </c>
      <c r="C57" s="304" t="s">
        <v>436</v>
      </c>
      <c r="D57" s="305">
        <v>146</v>
      </c>
      <c r="E57" s="305">
        <v>146</v>
      </c>
      <c r="F57" s="305">
        <v>146</v>
      </c>
      <c r="G57" s="305">
        <v>146</v>
      </c>
      <c r="H57" s="305">
        <v>146</v>
      </c>
      <c r="I57" s="305">
        <v>151</v>
      </c>
      <c r="J57" s="305">
        <v>151</v>
      </c>
      <c r="K57" s="305">
        <v>151</v>
      </c>
      <c r="L57" s="305">
        <v>151</v>
      </c>
      <c r="M57" s="305">
        <v>151</v>
      </c>
      <c r="N57" s="305">
        <v>151</v>
      </c>
      <c r="O57" s="305">
        <v>173</v>
      </c>
      <c r="P57" s="201">
        <v>172</v>
      </c>
      <c r="Q57" s="201">
        <v>147</v>
      </c>
      <c r="R57" s="201">
        <v>147</v>
      </c>
      <c r="S57" s="201">
        <v>173</v>
      </c>
      <c r="T57" s="201">
        <v>173</v>
      </c>
      <c r="U57" s="201">
        <v>176</v>
      </c>
      <c r="V57" s="201">
        <v>178</v>
      </c>
      <c r="W57" s="201">
        <v>177</v>
      </c>
      <c r="X57" s="201">
        <v>177</v>
      </c>
      <c r="Y57" s="201">
        <v>176</v>
      </c>
      <c r="Z57" s="201">
        <v>175</v>
      </c>
      <c r="AA57" s="201">
        <v>176</v>
      </c>
      <c r="AB57" s="305">
        <v>177</v>
      </c>
      <c r="AC57" s="305">
        <v>179</v>
      </c>
      <c r="AD57" s="305">
        <v>179</v>
      </c>
      <c r="AE57" s="305">
        <v>179</v>
      </c>
      <c r="AF57" s="305">
        <v>178</v>
      </c>
      <c r="AG57" s="305">
        <v>178</v>
      </c>
      <c r="AH57" s="305">
        <v>178</v>
      </c>
      <c r="AI57" s="305">
        <v>179</v>
      </c>
      <c r="AJ57" s="305">
        <v>179</v>
      </c>
      <c r="AK57" s="305">
        <v>180</v>
      </c>
      <c r="AL57" s="305">
        <v>178</v>
      </c>
      <c r="AM57" s="305">
        <v>178</v>
      </c>
      <c r="AN57" s="201">
        <v>178</v>
      </c>
      <c r="AO57" s="201">
        <v>178</v>
      </c>
      <c r="AP57" s="201">
        <v>178</v>
      </c>
      <c r="AQ57" s="201">
        <v>178</v>
      </c>
      <c r="AR57" s="201">
        <v>178</v>
      </c>
      <c r="AS57" s="201">
        <v>178</v>
      </c>
      <c r="AT57" s="201">
        <v>178</v>
      </c>
      <c r="AU57" s="201">
        <v>177</v>
      </c>
      <c r="AV57" s="201">
        <v>177</v>
      </c>
      <c r="AW57" s="201">
        <v>177</v>
      </c>
      <c r="AX57" s="201">
        <v>177</v>
      </c>
      <c r="AY57" s="201">
        <v>177</v>
      </c>
      <c r="AZ57" s="305">
        <v>177</v>
      </c>
      <c r="BA57" s="305">
        <v>177</v>
      </c>
      <c r="BB57" s="305">
        <v>176</v>
      </c>
      <c r="BC57" s="305">
        <v>176</v>
      </c>
      <c r="BD57" s="305">
        <v>176</v>
      </c>
      <c r="BE57" s="305">
        <v>175</v>
      </c>
      <c r="BF57" s="305">
        <v>175</v>
      </c>
      <c r="BG57" s="305">
        <v>179</v>
      </c>
      <c r="BH57" s="305">
        <v>179</v>
      </c>
      <c r="BI57" s="305">
        <v>179</v>
      </c>
      <c r="BJ57" s="305">
        <v>180</v>
      </c>
      <c r="BK57" s="305">
        <v>180</v>
      </c>
      <c r="BL57" s="201">
        <v>180</v>
      </c>
      <c r="BM57" s="201">
        <v>180</v>
      </c>
      <c r="BN57" s="201">
        <v>184</v>
      </c>
      <c r="BO57" s="201">
        <v>186</v>
      </c>
      <c r="BP57" s="201">
        <v>186</v>
      </c>
      <c r="BQ57" s="201">
        <v>187</v>
      </c>
      <c r="BR57" s="201">
        <v>186</v>
      </c>
      <c r="BS57" s="201">
        <v>191</v>
      </c>
      <c r="BT57" s="201">
        <v>190</v>
      </c>
      <c r="BU57" s="201">
        <v>190</v>
      </c>
      <c r="BV57" s="201">
        <v>190</v>
      </c>
      <c r="BW57" s="201">
        <v>189</v>
      </c>
      <c r="BX57" s="305">
        <v>189</v>
      </c>
      <c r="BY57" s="305">
        <v>188</v>
      </c>
      <c r="BZ57" s="305">
        <v>198</v>
      </c>
      <c r="CA57" s="305">
        <v>195</v>
      </c>
      <c r="CB57" s="305">
        <v>196</v>
      </c>
      <c r="CC57" s="305">
        <v>194</v>
      </c>
      <c r="CD57" s="305">
        <v>194</v>
      </c>
      <c r="CE57" s="305">
        <v>194</v>
      </c>
      <c r="CF57" s="305">
        <v>190</v>
      </c>
      <c r="CG57" s="305">
        <v>191</v>
      </c>
      <c r="CH57" s="305">
        <v>187</v>
      </c>
      <c r="CI57" s="305">
        <v>185</v>
      </c>
      <c r="CJ57" s="201">
        <v>183</v>
      </c>
      <c r="CK57" s="201">
        <v>183</v>
      </c>
      <c r="CL57" s="201">
        <v>181</v>
      </c>
      <c r="CM57" s="201">
        <v>185</v>
      </c>
      <c r="CN57" s="201">
        <v>185</v>
      </c>
      <c r="CO57" s="201">
        <v>187</v>
      </c>
      <c r="CP57" s="201">
        <v>185</v>
      </c>
      <c r="CQ57" s="201">
        <v>185</v>
      </c>
      <c r="CR57" s="201">
        <v>186</v>
      </c>
      <c r="CS57" s="201">
        <v>187</v>
      </c>
      <c r="CT57" s="201">
        <v>189</v>
      </c>
      <c r="CU57" s="201">
        <v>189</v>
      </c>
      <c r="CV57" s="305">
        <v>188</v>
      </c>
      <c r="CW57" s="305">
        <v>191</v>
      </c>
      <c r="CX57" s="305">
        <v>190</v>
      </c>
      <c r="CY57" s="305">
        <v>193</v>
      </c>
      <c r="CZ57" s="305">
        <v>195</v>
      </c>
      <c r="DA57" s="305">
        <v>196</v>
      </c>
      <c r="DB57" s="305">
        <v>196</v>
      </c>
      <c r="DC57" s="305">
        <v>195</v>
      </c>
      <c r="DD57" s="305">
        <v>194</v>
      </c>
      <c r="DE57" s="305">
        <v>193</v>
      </c>
      <c r="DF57" s="305">
        <v>194</v>
      </c>
      <c r="DG57" s="305">
        <v>191</v>
      </c>
      <c r="DH57" s="201">
        <v>191</v>
      </c>
      <c r="DI57" s="201">
        <v>190</v>
      </c>
      <c r="DJ57" s="201">
        <v>183</v>
      </c>
      <c r="DK57" s="201">
        <v>187</v>
      </c>
      <c r="DL57" s="201">
        <v>190</v>
      </c>
      <c r="DM57" s="201">
        <v>190</v>
      </c>
      <c r="DN57" s="201">
        <v>187</v>
      </c>
      <c r="DO57" s="201">
        <v>188</v>
      </c>
      <c r="DP57" s="201">
        <v>188</v>
      </c>
      <c r="DQ57" s="201">
        <v>189</v>
      </c>
      <c r="DR57" s="201">
        <v>190</v>
      </c>
      <c r="DS57" s="201">
        <v>190</v>
      </c>
      <c r="DT57" s="201">
        <v>187</v>
      </c>
      <c r="DU57" s="201">
        <v>187</v>
      </c>
      <c r="DV57" s="201">
        <v>187</v>
      </c>
      <c r="DW57" s="201">
        <v>185</v>
      </c>
      <c r="DX57" s="311">
        <v>188</v>
      </c>
      <c r="DY57" s="201">
        <v>190</v>
      </c>
      <c r="DZ57" s="315">
        <v>2</v>
      </c>
      <c r="EA57" s="316">
        <v>101.063829787234</v>
      </c>
      <c r="EB57" s="315">
        <v>0</v>
      </c>
      <c r="EC57" s="316">
        <v>100</v>
      </c>
    </row>
    <row r="58" spans="1:133" ht="15" outlineLevel="2">
      <c r="A58" s="302">
        <v>628</v>
      </c>
      <c r="B58" s="303" t="s">
        <v>535</v>
      </c>
      <c r="C58" s="304" t="s">
        <v>444</v>
      </c>
      <c r="D58" s="305">
        <v>168</v>
      </c>
      <c r="E58" s="305">
        <v>168</v>
      </c>
      <c r="F58" s="305">
        <v>168</v>
      </c>
      <c r="G58" s="305">
        <v>168</v>
      </c>
      <c r="H58" s="305">
        <v>168</v>
      </c>
      <c r="I58" s="305">
        <v>172</v>
      </c>
      <c r="J58" s="305">
        <v>172</v>
      </c>
      <c r="K58" s="305">
        <v>172</v>
      </c>
      <c r="L58" s="305">
        <v>172</v>
      </c>
      <c r="M58" s="305">
        <v>172</v>
      </c>
      <c r="N58" s="305">
        <v>171</v>
      </c>
      <c r="O58" s="305">
        <v>184</v>
      </c>
      <c r="P58" s="201">
        <v>183</v>
      </c>
      <c r="Q58" s="201">
        <v>169</v>
      </c>
      <c r="R58" s="201">
        <v>169</v>
      </c>
      <c r="S58" s="201">
        <v>197</v>
      </c>
      <c r="T58" s="201">
        <v>195</v>
      </c>
      <c r="U58" s="201">
        <v>203</v>
      </c>
      <c r="V58" s="201">
        <v>197</v>
      </c>
      <c r="W58" s="201">
        <v>197</v>
      </c>
      <c r="X58" s="201">
        <v>196</v>
      </c>
      <c r="Y58" s="201">
        <v>199</v>
      </c>
      <c r="Z58" s="201">
        <v>197</v>
      </c>
      <c r="AA58" s="201">
        <v>198</v>
      </c>
      <c r="AB58" s="305">
        <v>198</v>
      </c>
      <c r="AC58" s="305">
        <v>198</v>
      </c>
      <c r="AD58" s="305">
        <v>198</v>
      </c>
      <c r="AE58" s="305">
        <v>198</v>
      </c>
      <c r="AF58" s="305">
        <v>201</v>
      </c>
      <c r="AG58" s="305">
        <v>199</v>
      </c>
      <c r="AH58" s="305">
        <v>200</v>
      </c>
      <c r="AI58" s="305">
        <v>202</v>
      </c>
      <c r="AJ58" s="305">
        <v>202</v>
      </c>
      <c r="AK58" s="305">
        <v>204</v>
      </c>
      <c r="AL58" s="305">
        <v>202</v>
      </c>
      <c r="AM58" s="305">
        <v>202</v>
      </c>
      <c r="AN58" s="201">
        <v>202</v>
      </c>
      <c r="AO58" s="201">
        <v>203</v>
      </c>
      <c r="AP58" s="201">
        <v>203</v>
      </c>
      <c r="AQ58" s="201">
        <v>203</v>
      </c>
      <c r="AR58" s="201">
        <v>202</v>
      </c>
      <c r="AS58" s="201">
        <v>201</v>
      </c>
      <c r="AT58" s="201">
        <v>200</v>
      </c>
      <c r="AU58" s="201">
        <v>200</v>
      </c>
      <c r="AV58" s="201">
        <v>199</v>
      </c>
      <c r="AW58" s="201">
        <v>199</v>
      </c>
      <c r="AX58" s="201">
        <v>198</v>
      </c>
      <c r="AY58" s="201">
        <v>198</v>
      </c>
      <c r="AZ58" s="305">
        <v>198</v>
      </c>
      <c r="BA58" s="305">
        <v>198</v>
      </c>
      <c r="BB58" s="305">
        <v>197</v>
      </c>
      <c r="BC58" s="305">
        <v>197</v>
      </c>
      <c r="BD58" s="305">
        <v>197</v>
      </c>
      <c r="BE58" s="305">
        <v>197</v>
      </c>
      <c r="BF58" s="305">
        <v>190</v>
      </c>
      <c r="BG58" s="305">
        <v>188</v>
      </c>
      <c r="BH58" s="305">
        <v>188</v>
      </c>
      <c r="BI58" s="305">
        <v>188</v>
      </c>
      <c r="BJ58" s="305">
        <v>188</v>
      </c>
      <c r="BK58" s="305">
        <v>187</v>
      </c>
      <c r="BL58" s="201">
        <v>186</v>
      </c>
      <c r="BM58" s="201">
        <v>185</v>
      </c>
      <c r="BN58" s="201">
        <v>189</v>
      </c>
      <c r="BO58" s="201">
        <v>189</v>
      </c>
      <c r="BP58" s="201">
        <v>189</v>
      </c>
      <c r="BQ58" s="201">
        <v>191</v>
      </c>
      <c r="BR58" s="201">
        <v>189</v>
      </c>
      <c r="BS58" s="201">
        <v>190</v>
      </c>
      <c r="BT58" s="201">
        <v>190</v>
      </c>
      <c r="BU58" s="201">
        <v>190</v>
      </c>
      <c r="BV58" s="201">
        <v>190</v>
      </c>
      <c r="BW58" s="201">
        <v>190</v>
      </c>
      <c r="BX58" s="305">
        <v>191</v>
      </c>
      <c r="BY58" s="305">
        <v>193</v>
      </c>
      <c r="BZ58" s="305">
        <v>208</v>
      </c>
      <c r="CA58" s="305">
        <v>210</v>
      </c>
      <c r="CB58" s="305">
        <v>211</v>
      </c>
      <c r="CC58" s="305">
        <v>210</v>
      </c>
      <c r="CD58" s="305">
        <v>209</v>
      </c>
      <c r="CE58" s="305">
        <v>209</v>
      </c>
      <c r="CF58" s="305">
        <v>210</v>
      </c>
      <c r="CG58" s="305">
        <v>214</v>
      </c>
      <c r="CH58" s="305">
        <v>214</v>
      </c>
      <c r="CI58" s="305">
        <v>210</v>
      </c>
      <c r="CJ58" s="201">
        <v>209</v>
      </c>
      <c r="CK58" s="201">
        <v>205</v>
      </c>
      <c r="CL58" s="201">
        <v>205</v>
      </c>
      <c r="CM58" s="201">
        <v>208</v>
      </c>
      <c r="CN58" s="201">
        <v>208</v>
      </c>
      <c r="CO58" s="201">
        <v>211</v>
      </c>
      <c r="CP58" s="201">
        <v>213</v>
      </c>
      <c r="CQ58" s="201">
        <v>215</v>
      </c>
      <c r="CR58" s="201">
        <v>216</v>
      </c>
      <c r="CS58" s="201">
        <v>213</v>
      </c>
      <c r="CT58" s="201">
        <v>223</v>
      </c>
      <c r="CU58" s="201">
        <v>222</v>
      </c>
      <c r="CV58" s="305">
        <v>219</v>
      </c>
      <c r="CW58" s="305">
        <v>218</v>
      </c>
      <c r="CX58" s="305">
        <v>218</v>
      </c>
      <c r="CY58" s="305">
        <v>221</v>
      </c>
      <c r="CZ58" s="305">
        <v>218</v>
      </c>
      <c r="DA58" s="305">
        <v>217</v>
      </c>
      <c r="DB58" s="305">
        <v>216</v>
      </c>
      <c r="DC58" s="305">
        <v>215</v>
      </c>
      <c r="DD58" s="305">
        <v>215</v>
      </c>
      <c r="DE58" s="305">
        <v>215</v>
      </c>
      <c r="DF58" s="305">
        <v>214</v>
      </c>
      <c r="DG58" s="305">
        <v>213</v>
      </c>
      <c r="DH58" s="201">
        <v>213</v>
      </c>
      <c r="DI58" s="201">
        <v>204</v>
      </c>
      <c r="DJ58" s="201">
        <v>197</v>
      </c>
      <c r="DK58" s="201">
        <v>195</v>
      </c>
      <c r="DL58" s="201">
        <v>200</v>
      </c>
      <c r="DM58" s="201">
        <v>201</v>
      </c>
      <c r="DN58" s="201">
        <v>203</v>
      </c>
      <c r="DO58" s="201">
        <v>205</v>
      </c>
      <c r="DP58" s="201">
        <v>208</v>
      </c>
      <c r="DQ58" s="201">
        <v>209</v>
      </c>
      <c r="DR58" s="201">
        <v>208</v>
      </c>
      <c r="DS58" s="201">
        <v>208</v>
      </c>
      <c r="DT58" s="201">
        <v>208</v>
      </c>
      <c r="DU58" s="201">
        <v>209</v>
      </c>
      <c r="DV58" s="201">
        <v>209</v>
      </c>
      <c r="DW58" s="201">
        <v>205</v>
      </c>
      <c r="DX58" s="311">
        <v>205</v>
      </c>
      <c r="DY58" s="201">
        <v>204</v>
      </c>
      <c r="DZ58" s="315">
        <v>-1</v>
      </c>
      <c r="EA58" s="316">
        <v>99.512195121951194</v>
      </c>
      <c r="EB58" s="315">
        <v>-4</v>
      </c>
      <c r="EC58" s="316">
        <v>98.076923076923094</v>
      </c>
    </row>
    <row r="59" spans="1:133" ht="15" outlineLevel="2">
      <c r="A59" s="302">
        <v>656</v>
      </c>
      <c r="B59" s="303" t="s">
        <v>535</v>
      </c>
      <c r="C59" s="304" t="s">
        <v>580</v>
      </c>
      <c r="D59" s="305">
        <v>236</v>
      </c>
      <c r="E59" s="305">
        <v>236</v>
      </c>
      <c r="F59" s="305">
        <v>236</v>
      </c>
      <c r="G59" s="305">
        <v>236</v>
      </c>
      <c r="H59" s="305">
        <v>236</v>
      </c>
      <c r="I59" s="305">
        <v>240</v>
      </c>
      <c r="J59" s="305">
        <v>240</v>
      </c>
      <c r="K59" s="305">
        <v>240</v>
      </c>
      <c r="L59" s="305">
        <v>240</v>
      </c>
      <c r="M59" s="305">
        <v>240</v>
      </c>
      <c r="N59" s="305">
        <v>240</v>
      </c>
      <c r="O59" s="305">
        <v>244</v>
      </c>
      <c r="P59" s="201">
        <v>244</v>
      </c>
      <c r="Q59" s="201">
        <v>216</v>
      </c>
      <c r="R59" s="201">
        <v>212</v>
      </c>
      <c r="S59" s="201">
        <v>267</v>
      </c>
      <c r="T59" s="201">
        <v>260</v>
      </c>
      <c r="U59" s="201">
        <v>268</v>
      </c>
      <c r="V59" s="201">
        <v>264</v>
      </c>
      <c r="W59" s="201">
        <v>264</v>
      </c>
      <c r="X59" s="201">
        <v>263</v>
      </c>
      <c r="Y59" s="201">
        <v>267</v>
      </c>
      <c r="Z59" s="201">
        <v>266</v>
      </c>
      <c r="AA59" s="201">
        <v>268</v>
      </c>
      <c r="AB59" s="305">
        <v>268</v>
      </c>
      <c r="AC59" s="305">
        <v>268</v>
      </c>
      <c r="AD59" s="305">
        <v>268</v>
      </c>
      <c r="AE59" s="305">
        <v>268</v>
      </c>
      <c r="AF59" s="305">
        <v>265</v>
      </c>
      <c r="AG59" s="305">
        <v>265</v>
      </c>
      <c r="AH59" s="305">
        <v>269</v>
      </c>
      <c r="AI59" s="305">
        <v>268</v>
      </c>
      <c r="AJ59" s="305">
        <v>268</v>
      </c>
      <c r="AK59" s="305">
        <v>269</v>
      </c>
      <c r="AL59" s="305">
        <v>269</v>
      </c>
      <c r="AM59" s="305">
        <v>268</v>
      </c>
      <c r="AN59" s="201">
        <v>268</v>
      </c>
      <c r="AO59" s="201">
        <v>267</v>
      </c>
      <c r="AP59" s="201">
        <v>266</v>
      </c>
      <c r="AQ59" s="201">
        <v>266</v>
      </c>
      <c r="AR59" s="201">
        <v>266</v>
      </c>
      <c r="AS59" s="201">
        <v>266</v>
      </c>
      <c r="AT59" s="201">
        <v>266</v>
      </c>
      <c r="AU59" s="201">
        <v>266</v>
      </c>
      <c r="AV59" s="201">
        <v>266</v>
      </c>
      <c r="AW59" s="201">
        <v>266</v>
      </c>
      <c r="AX59" s="201">
        <v>266</v>
      </c>
      <c r="AY59" s="201">
        <v>266</v>
      </c>
      <c r="AZ59" s="305">
        <v>266</v>
      </c>
      <c r="BA59" s="305">
        <v>266</v>
      </c>
      <c r="BB59" s="305">
        <v>266</v>
      </c>
      <c r="BC59" s="305">
        <v>266</v>
      </c>
      <c r="BD59" s="305">
        <v>264</v>
      </c>
      <c r="BE59" s="305">
        <v>263</v>
      </c>
      <c r="BF59" s="305">
        <v>254</v>
      </c>
      <c r="BG59" s="305">
        <v>251</v>
      </c>
      <c r="BH59" s="305">
        <v>250</v>
      </c>
      <c r="BI59" s="305">
        <v>250</v>
      </c>
      <c r="BJ59" s="305">
        <v>250</v>
      </c>
      <c r="BK59" s="305">
        <v>249</v>
      </c>
      <c r="BL59" s="201">
        <v>249</v>
      </c>
      <c r="BM59" s="201">
        <v>247</v>
      </c>
      <c r="BN59" s="201">
        <v>249</v>
      </c>
      <c r="BO59" s="201">
        <v>248</v>
      </c>
      <c r="BP59" s="201">
        <v>248</v>
      </c>
      <c r="BQ59" s="201">
        <v>248</v>
      </c>
      <c r="BR59" s="201">
        <v>245</v>
      </c>
      <c r="BS59" s="201">
        <v>244</v>
      </c>
      <c r="BT59" s="201">
        <v>244</v>
      </c>
      <c r="BU59" s="201">
        <v>243</v>
      </c>
      <c r="BV59" s="201">
        <v>241</v>
      </c>
      <c r="BW59" s="201">
        <v>241</v>
      </c>
      <c r="BX59" s="305">
        <v>245</v>
      </c>
      <c r="BY59" s="305">
        <v>246</v>
      </c>
      <c r="BZ59" s="305">
        <v>273</v>
      </c>
      <c r="CA59" s="305">
        <v>271</v>
      </c>
      <c r="CB59" s="305">
        <v>270</v>
      </c>
      <c r="CC59" s="305">
        <v>268</v>
      </c>
      <c r="CD59" s="305">
        <v>267</v>
      </c>
      <c r="CE59" s="305">
        <v>267</v>
      </c>
      <c r="CF59" s="305">
        <v>267</v>
      </c>
      <c r="CG59" s="305">
        <v>263</v>
      </c>
      <c r="CH59" s="305">
        <v>261</v>
      </c>
      <c r="CI59" s="305">
        <v>255</v>
      </c>
      <c r="CJ59" s="201">
        <v>253</v>
      </c>
      <c r="CK59" s="201">
        <v>250</v>
      </c>
      <c r="CL59" s="201">
        <v>251</v>
      </c>
      <c r="CM59" s="201">
        <v>256</v>
      </c>
      <c r="CN59" s="201">
        <v>255</v>
      </c>
      <c r="CO59" s="201">
        <v>258</v>
      </c>
      <c r="CP59" s="201">
        <v>259</v>
      </c>
      <c r="CQ59" s="201">
        <v>260</v>
      </c>
      <c r="CR59" s="201">
        <v>256</v>
      </c>
      <c r="CS59" s="201">
        <v>256</v>
      </c>
      <c r="CT59" s="201">
        <v>255</v>
      </c>
      <c r="CU59" s="201">
        <v>252</v>
      </c>
      <c r="CV59" s="305">
        <v>251</v>
      </c>
      <c r="CW59" s="305">
        <v>250</v>
      </c>
      <c r="CX59" s="305">
        <v>249</v>
      </c>
      <c r="CY59" s="305">
        <v>252</v>
      </c>
      <c r="CZ59" s="305">
        <v>252</v>
      </c>
      <c r="DA59" s="305">
        <v>252</v>
      </c>
      <c r="DB59" s="305">
        <v>251</v>
      </c>
      <c r="DC59" s="305">
        <v>252</v>
      </c>
      <c r="DD59" s="305">
        <v>254</v>
      </c>
      <c r="DE59" s="305">
        <v>253</v>
      </c>
      <c r="DF59" s="305">
        <v>256</v>
      </c>
      <c r="DG59" s="305">
        <v>257</v>
      </c>
      <c r="DH59" s="201">
        <v>255</v>
      </c>
      <c r="DI59" s="201">
        <v>255</v>
      </c>
      <c r="DJ59" s="201">
        <v>255</v>
      </c>
      <c r="DK59" s="201">
        <v>252</v>
      </c>
      <c r="DL59" s="201">
        <v>252</v>
      </c>
      <c r="DM59" s="201">
        <v>251</v>
      </c>
      <c r="DN59" s="201">
        <v>251</v>
      </c>
      <c r="DO59" s="201">
        <v>251</v>
      </c>
      <c r="DP59" s="201">
        <v>251</v>
      </c>
      <c r="DQ59" s="201">
        <v>253</v>
      </c>
      <c r="DR59" s="201">
        <v>253</v>
      </c>
      <c r="DS59" s="201">
        <v>253</v>
      </c>
      <c r="DT59" s="201">
        <v>252</v>
      </c>
      <c r="DU59" s="201">
        <v>251</v>
      </c>
      <c r="DV59" s="201">
        <v>252</v>
      </c>
      <c r="DW59" s="201">
        <v>253</v>
      </c>
      <c r="DX59" s="311">
        <v>253</v>
      </c>
      <c r="DY59" s="201">
        <v>253</v>
      </c>
      <c r="DZ59" s="315">
        <v>0</v>
      </c>
      <c r="EA59" s="316">
        <v>100</v>
      </c>
      <c r="EB59" s="315">
        <v>0</v>
      </c>
      <c r="EC59" s="316">
        <v>100</v>
      </c>
    </row>
    <row r="60" spans="1:133" ht="15" outlineLevel="2">
      <c r="A60" s="302">
        <v>761</v>
      </c>
      <c r="B60" s="303" t="s">
        <v>535</v>
      </c>
      <c r="C60" s="304" t="s">
        <v>581</v>
      </c>
      <c r="D60" s="305">
        <v>465</v>
      </c>
      <c r="E60" s="305">
        <v>465</v>
      </c>
      <c r="F60" s="305">
        <v>465</v>
      </c>
      <c r="G60" s="305">
        <v>465</v>
      </c>
      <c r="H60" s="305">
        <v>465</v>
      </c>
      <c r="I60" s="305">
        <v>476</v>
      </c>
      <c r="J60" s="305">
        <v>476</v>
      </c>
      <c r="K60" s="305">
        <v>476</v>
      </c>
      <c r="L60" s="305">
        <v>476</v>
      </c>
      <c r="M60" s="305">
        <v>476</v>
      </c>
      <c r="N60" s="305">
        <v>475</v>
      </c>
      <c r="O60" s="305">
        <v>480</v>
      </c>
      <c r="P60" s="201">
        <v>479</v>
      </c>
      <c r="Q60" s="201">
        <v>425</v>
      </c>
      <c r="R60" s="201">
        <v>417</v>
      </c>
      <c r="S60" s="201">
        <v>512</v>
      </c>
      <c r="T60" s="201">
        <v>505</v>
      </c>
      <c r="U60" s="201">
        <v>513</v>
      </c>
      <c r="V60" s="201">
        <v>504</v>
      </c>
      <c r="W60" s="201">
        <v>505</v>
      </c>
      <c r="X60" s="201">
        <v>502</v>
      </c>
      <c r="Y60" s="201">
        <v>506</v>
      </c>
      <c r="Z60" s="201">
        <v>504</v>
      </c>
      <c r="AA60" s="201">
        <v>504</v>
      </c>
      <c r="AB60" s="305">
        <v>505</v>
      </c>
      <c r="AC60" s="305">
        <v>502</v>
      </c>
      <c r="AD60" s="305">
        <v>501</v>
      </c>
      <c r="AE60" s="305">
        <v>501</v>
      </c>
      <c r="AF60" s="305">
        <v>494</v>
      </c>
      <c r="AG60" s="305">
        <v>492</v>
      </c>
      <c r="AH60" s="305">
        <v>492</v>
      </c>
      <c r="AI60" s="305">
        <v>493</v>
      </c>
      <c r="AJ60" s="305">
        <v>492</v>
      </c>
      <c r="AK60" s="305">
        <v>493</v>
      </c>
      <c r="AL60" s="305">
        <v>493</v>
      </c>
      <c r="AM60" s="305">
        <v>491</v>
      </c>
      <c r="AN60" s="201">
        <v>491</v>
      </c>
      <c r="AO60" s="201">
        <v>489</v>
      </c>
      <c r="AP60" s="201">
        <v>488</v>
      </c>
      <c r="AQ60" s="201">
        <v>489</v>
      </c>
      <c r="AR60" s="201">
        <v>489</v>
      </c>
      <c r="AS60" s="201">
        <v>489</v>
      </c>
      <c r="AT60" s="201">
        <v>488</v>
      </c>
      <c r="AU60" s="201">
        <v>486</v>
      </c>
      <c r="AV60" s="201">
        <v>486</v>
      </c>
      <c r="AW60" s="201">
        <v>486</v>
      </c>
      <c r="AX60" s="201">
        <v>483</v>
      </c>
      <c r="AY60" s="201">
        <v>483</v>
      </c>
      <c r="AZ60" s="305">
        <v>483</v>
      </c>
      <c r="BA60" s="305">
        <v>480</v>
      </c>
      <c r="BB60" s="305">
        <v>480</v>
      </c>
      <c r="BC60" s="305">
        <v>479</v>
      </c>
      <c r="BD60" s="305">
        <v>477</v>
      </c>
      <c r="BE60" s="305">
        <v>474</v>
      </c>
      <c r="BF60" s="305">
        <v>466</v>
      </c>
      <c r="BG60" s="305">
        <v>464</v>
      </c>
      <c r="BH60" s="305">
        <v>464</v>
      </c>
      <c r="BI60" s="305">
        <v>464</v>
      </c>
      <c r="BJ60" s="305">
        <v>463</v>
      </c>
      <c r="BK60" s="305">
        <v>464</v>
      </c>
      <c r="BL60" s="201">
        <v>463</v>
      </c>
      <c r="BM60" s="201">
        <v>462</v>
      </c>
      <c r="BN60" s="201">
        <v>467</v>
      </c>
      <c r="BO60" s="201">
        <v>467</v>
      </c>
      <c r="BP60" s="201">
        <v>467</v>
      </c>
      <c r="BQ60" s="201">
        <v>469</v>
      </c>
      <c r="BR60" s="201">
        <v>465</v>
      </c>
      <c r="BS60" s="201">
        <v>467</v>
      </c>
      <c r="BT60" s="201">
        <v>467</v>
      </c>
      <c r="BU60" s="201">
        <v>465</v>
      </c>
      <c r="BV60" s="201">
        <v>463</v>
      </c>
      <c r="BW60" s="201">
        <v>463</v>
      </c>
      <c r="BX60" s="305">
        <v>471</v>
      </c>
      <c r="BY60" s="305">
        <v>468</v>
      </c>
      <c r="BZ60" s="305">
        <v>501</v>
      </c>
      <c r="CA60" s="305">
        <v>495</v>
      </c>
      <c r="CB60" s="305">
        <v>496</v>
      </c>
      <c r="CC60" s="305">
        <v>493</v>
      </c>
      <c r="CD60" s="305">
        <v>486</v>
      </c>
      <c r="CE60" s="305">
        <v>485</v>
      </c>
      <c r="CF60" s="305">
        <v>485</v>
      </c>
      <c r="CG60" s="305">
        <v>485</v>
      </c>
      <c r="CH60" s="305">
        <v>480</v>
      </c>
      <c r="CI60" s="305">
        <v>470</v>
      </c>
      <c r="CJ60" s="201">
        <v>464</v>
      </c>
      <c r="CK60" s="201">
        <v>456</v>
      </c>
      <c r="CL60" s="201">
        <v>455</v>
      </c>
      <c r="CM60" s="201">
        <v>452</v>
      </c>
      <c r="CN60" s="201">
        <v>452</v>
      </c>
      <c r="CO60" s="201">
        <v>458</v>
      </c>
      <c r="CP60" s="201">
        <v>463</v>
      </c>
      <c r="CQ60" s="201">
        <v>465</v>
      </c>
      <c r="CR60" s="201">
        <v>459</v>
      </c>
      <c r="CS60" s="201">
        <v>458</v>
      </c>
      <c r="CT60" s="201">
        <v>461</v>
      </c>
      <c r="CU60" s="201">
        <v>458</v>
      </c>
      <c r="CV60" s="305">
        <v>459</v>
      </c>
      <c r="CW60" s="305">
        <v>457</v>
      </c>
      <c r="CX60" s="305">
        <v>460</v>
      </c>
      <c r="CY60" s="305">
        <v>460</v>
      </c>
      <c r="CZ60" s="305">
        <v>454</v>
      </c>
      <c r="DA60" s="305">
        <v>455</v>
      </c>
      <c r="DB60" s="305">
        <v>454</v>
      </c>
      <c r="DC60" s="305">
        <v>456</v>
      </c>
      <c r="DD60" s="305">
        <v>455</v>
      </c>
      <c r="DE60" s="305">
        <v>454</v>
      </c>
      <c r="DF60" s="305">
        <v>453</v>
      </c>
      <c r="DG60" s="305">
        <v>454</v>
      </c>
      <c r="DH60" s="201">
        <v>452</v>
      </c>
      <c r="DI60" s="201">
        <v>447</v>
      </c>
      <c r="DJ60" s="201">
        <v>435</v>
      </c>
      <c r="DK60" s="201">
        <v>431</v>
      </c>
      <c r="DL60" s="201">
        <v>431</v>
      </c>
      <c r="DM60" s="201">
        <v>434</v>
      </c>
      <c r="DN60" s="201">
        <v>436</v>
      </c>
      <c r="DO60" s="201">
        <v>437</v>
      </c>
      <c r="DP60" s="201">
        <v>438</v>
      </c>
      <c r="DQ60" s="201">
        <v>436</v>
      </c>
      <c r="DR60" s="201">
        <v>436</v>
      </c>
      <c r="DS60" s="201">
        <v>436</v>
      </c>
      <c r="DT60" s="201">
        <v>434</v>
      </c>
      <c r="DU60" s="201">
        <v>433</v>
      </c>
      <c r="DV60" s="201">
        <v>434</v>
      </c>
      <c r="DW60" s="201">
        <v>430</v>
      </c>
      <c r="DX60" s="311">
        <v>432</v>
      </c>
      <c r="DY60" s="201">
        <v>431</v>
      </c>
      <c r="DZ60" s="315">
        <v>-1</v>
      </c>
      <c r="EA60" s="316">
        <v>99.768518518518505</v>
      </c>
      <c r="EB60" s="315">
        <v>-5</v>
      </c>
      <c r="EC60" s="316">
        <v>98.853211009174302</v>
      </c>
    </row>
    <row r="61" spans="1:133" ht="15" outlineLevel="2">
      <c r="A61" s="302">
        <v>842</v>
      </c>
      <c r="B61" s="303" t="s">
        <v>535</v>
      </c>
      <c r="C61" s="304" t="s">
        <v>472</v>
      </c>
      <c r="D61" s="305">
        <v>77</v>
      </c>
      <c r="E61" s="305">
        <v>77</v>
      </c>
      <c r="F61" s="305">
        <v>77</v>
      </c>
      <c r="G61" s="305">
        <v>77</v>
      </c>
      <c r="H61" s="305">
        <v>77</v>
      </c>
      <c r="I61" s="305">
        <v>77</v>
      </c>
      <c r="J61" s="305">
        <v>77</v>
      </c>
      <c r="K61" s="305">
        <v>77</v>
      </c>
      <c r="L61" s="305">
        <v>77</v>
      </c>
      <c r="M61" s="305">
        <v>77</v>
      </c>
      <c r="N61" s="305">
        <v>76</v>
      </c>
      <c r="O61" s="305">
        <v>83</v>
      </c>
      <c r="P61" s="201">
        <v>83</v>
      </c>
      <c r="Q61" s="201">
        <v>74</v>
      </c>
      <c r="R61" s="201">
        <v>74</v>
      </c>
      <c r="S61" s="201">
        <v>99</v>
      </c>
      <c r="T61" s="201">
        <v>99</v>
      </c>
      <c r="U61" s="201">
        <v>100</v>
      </c>
      <c r="V61" s="201">
        <v>100</v>
      </c>
      <c r="W61" s="201">
        <v>99</v>
      </c>
      <c r="X61" s="201">
        <v>99</v>
      </c>
      <c r="Y61" s="201">
        <v>100</v>
      </c>
      <c r="Z61" s="201">
        <v>100</v>
      </c>
      <c r="AA61" s="201">
        <v>99</v>
      </c>
      <c r="AB61" s="305">
        <v>99</v>
      </c>
      <c r="AC61" s="305">
        <v>99</v>
      </c>
      <c r="AD61" s="305">
        <v>99</v>
      </c>
      <c r="AE61" s="305">
        <v>99</v>
      </c>
      <c r="AF61" s="305">
        <v>99</v>
      </c>
      <c r="AG61" s="305">
        <v>98</v>
      </c>
      <c r="AH61" s="305">
        <v>98</v>
      </c>
      <c r="AI61" s="305">
        <v>99</v>
      </c>
      <c r="AJ61" s="305">
        <v>100</v>
      </c>
      <c r="AK61" s="305">
        <v>101</v>
      </c>
      <c r="AL61" s="305">
        <v>101</v>
      </c>
      <c r="AM61" s="305">
        <v>101</v>
      </c>
      <c r="AN61" s="201">
        <v>101</v>
      </c>
      <c r="AO61" s="201">
        <v>102</v>
      </c>
      <c r="AP61" s="201">
        <v>102</v>
      </c>
      <c r="AQ61" s="201">
        <v>101</v>
      </c>
      <c r="AR61" s="201">
        <v>101</v>
      </c>
      <c r="AS61" s="201">
        <v>101</v>
      </c>
      <c r="AT61" s="201">
        <v>101</v>
      </c>
      <c r="AU61" s="201">
        <v>101</v>
      </c>
      <c r="AV61" s="201">
        <v>101</v>
      </c>
      <c r="AW61" s="201">
        <v>101</v>
      </c>
      <c r="AX61" s="201">
        <v>101</v>
      </c>
      <c r="AY61" s="201">
        <v>100</v>
      </c>
      <c r="AZ61" s="305">
        <v>100</v>
      </c>
      <c r="BA61" s="305">
        <v>100</v>
      </c>
      <c r="BB61" s="305">
        <v>98</v>
      </c>
      <c r="BC61" s="305">
        <v>97</v>
      </c>
      <c r="BD61" s="305">
        <v>97</v>
      </c>
      <c r="BE61" s="305">
        <v>97</v>
      </c>
      <c r="BF61" s="305">
        <v>96</v>
      </c>
      <c r="BG61" s="305">
        <v>96</v>
      </c>
      <c r="BH61" s="305">
        <v>96</v>
      </c>
      <c r="BI61" s="305">
        <v>96</v>
      </c>
      <c r="BJ61" s="305">
        <v>96</v>
      </c>
      <c r="BK61" s="305">
        <v>96</v>
      </c>
      <c r="BL61" s="201">
        <v>96</v>
      </c>
      <c r="BM61" s="201">
        <v>96</v>
      </c>
      <c r="BN61" s="201">
        <v>96</v>
      </c>
      <c r="BO61" s="201">
        <v>96</v>
      </c>
      <c r="BP61" s="201">
        <v>96</v>
      </c>
      <c r="BQ61" s="201">
        <v>97</v>
      </c>
      <c r="BR61" s="201">
        <v>97</v>
      </c>
      <c r="BS61" s="201">
        <v>98</v>
      </c>
      <c r="BT61" s="201">
        <v>98</v>
      </c>
      <c r="BU61" s="201">
        <v>98</v>
      </c>
      <c r="BV61" s="201">
        <v>98</v>
      </c>
      <c r="BW61" s="201">
        <v>98</v>
      </c>
      <c r="BX61" s="305">
        <v>99</v>
      </c>
      <c r="BY61" s="305">
        <v>99</v>
      </c>
      <c r="BZ61" s="305">
        <v>106</v>
      </c>
      <c r="CA61" s="305">
        <v>107</v>
      </c>
      <c r="CB61" s="305">
        <v>108</v>
      </c>
      <c r="CC61" s="305">
        <v>107</v>
      </c>
      <c r="CD61" s="305">
        <v>105</v>
      </c>
      <c r="CE61" s="305">
        <v>105</v>
      </c>
      <c r="CF61" s="305">
        <v>105</v>
      </c>
      <c r="CG61" s="305">
        <v>105</v>
      </c>
      <c r="CH61" s="305">
        <v>105</v>
      </c>
      <c r="CI61" s="305">
        <v>105</v>
      </c>
      <c r="CJ61" s="201">
        <v>105</v>
      </c>
      <c r="CK61" s="201">
        <v>105</v>
      </c>
      <c r="CL61" s="201">
        <v>105</v>
      </c>
      <c r="CM61" s="201">
        <v>107</v>
      </c>
      <c r="CN61" s="201">
        <v>107</v>
      </c>
      <c r="CO61" s="201">
        <v>109</v>
      </c>
      <c r="CP61" s="201">
        <v>109</v>
      </c>
      <c r="CQ61" s="201">
        <v>109</v>
      </c>
      <c r="CR61" s="201">
        <v>110</v>
      </c>
      <c r="CS61" s="201">
        <v>110</v>
      </c>
      <c r="CT61" s="201">
        <v>110</v>
      </c>
      <c r="CU61" s="201">
        <v>110</v>
      </c>
      <c r="CV61" s="305">
        <v>110</v>
      </c>
      <c r="CW61" s="305">
        <v>108</v>
      </c>
      <c r="CX61" s="305">
        <v>107</v>
      </c>
      <c r="CY61" s="305">
        <v>111</v>
      </c>
      <c r="CZ61" s="305">
        <v>112</v>
      </c>
      <c r="DA61" s="305">
        <v>113</v>
      </c>
      <c r="DB61" s="305">
        <v>113</v>
      </c>
      <c r="DC61" s="305">
        <v>113</v>
      </c>
      <c r="DD61" s="305">
        <v>113</v>
      </c>
      <c r="DE61" s="305">
        <v>113</v>
      </c>
      <c r="DF61" s="305">
        <v>112</v>
      </c>
      <c r="DG61" s="305">
        <v>112</v>
      </c>
      <c r="DH61" s="201">
        <v>113</v>
      </c>
      <c r="DI61" s="201">
        <v>111</v>
      </c>
      <c r="DJ61" s="201">
        <v>110</v>
      </c>
      <c r="DK61" s="201">
        <v>113</v>
      </c>
      <c r="DL61" s="201">
        <v>117</v>
      </c>
      <c r="DM61" s="201">
        <v>119</v>
      </c>
      <c r="DN61" s="201">
        <v>120</v>
      </c>
      <c r="DO61" s="201">
        <v>119</v>
      </c>
      <c r="DP61" s="201">
        <v>120</v>
      </c>
      <c r="DQ61" s="201">
        <v>120</v>
      </c>
      <c r="DR61" s="201">
        <v>120</v>
      </c>
      <c r="DS61" s="201">
        <v>120</v>
      </c>
      <c r="DT61" s="201">
        <v>119</v>
      </c>
      <c r="DU61" s="201">
        <v>119</v>
      </c>
      <c r="DV61" s="201">
        <v>119</v>
      </c>
      <c r="DW61" s="201">
        <v>119</v>
      </c>
      <c r="DX61" s="311">
        <v>120</v>
      </c>
      <c r="DY61" s="201">
        <v>120</v>
      </c>
      <c r="DZ61" s="315">
        <v>0</v>
      </c>
      <c r="EA61" s="316">
        <v>100</v>
      </c>
      <c r="EB61" s="315">
        <v>0</v>
      </c>
      <c r="EC61" s="316">
        <v>100</v>
      </c>
    </row>
    <row r="62" spans="1:133" ht="15" outlineLevel="1">
      <c r="A62" s="298" t="s">
        <v>536</v>
      </c>
      <c r="B62" s="299"/>
      <c r="C62" s="300"/>
      <c r="D62" s="301">
        <v>3577</v>
      </c>
      <c r="E62" s="301">
        <v>3577</v>
      </c>
      <c r="F62" s="301">
        <v>3575</v>
      </c>
      <c r="G62" s="301">
        <v>3575</v>
      </c>
      <c r="H62" s="301">
        <v>3574</v>
      </c>
      <c r="I62" s="301">
        <v>3652</v>
      </c>
      <c r="J62" s="301">
        <v>3650</v>
      </c>
      <c r="K62" s="301">
        <v>3654</v>
      </c>
      <c r="L62" s="301">
        <v>3654</v>
      </c>
      <c r="M62" s="301">
        <v>3653</v>
      </c>
      <c r="N62" s="301">
        <v>3640</v>
      </c>
      <c r="O62" s="301">
        <v>3921</v>
      </c>
      <c r="P62" s="301">
        <v>3910</v>
      </c>
      <c r="Q62" s="301">
        <v>3343</v>
      </c>
      <c r="R62" s="301">
        <v>3311</v>
      </c>
      <c r="S62" s="301">
        <v>4448</v>
      </c>
      <c r="T62" s="301">
        <v>4386</v>
      </c>
      <c r="U62" s="301">
        <v>4483</v>
      </c>
      <c r="V62" s="301">
        <v>4428</v>
      </c>
      <c r="W62" s="301">
        <v>4426</v>
      </c>
      <c r="X62" s="301">
        <v>4419</v>
      </c>
      <c r="Y62" s="301">
        <v>4451</v>
      </c>
      <c r="Z62" s="301">
        <v>4446</v>
      </c>
      <c r="AA62" s="301">
        <v>4464</v>
      </c>
      <c r="AB62" s="301">
        <v>4458</v>
      </c>
      <c r="AC62" s="301">
        <v>4452</v>
      </c>
      <c r="AD62" s="301">
        <v>4456</v>
      </c>
      <c r="AE62" s="301">
        <v>4455</v>
      </c>
      <c r="AF62" s="301">
        <v>4431</v>
      </c>
      <c r="AG62" s="301">
        <v>4419</v>
      </c>
      <c r="AH62" s="301">
        <v>4426</v>
      </c>
      <c r="AI62" s="301">
        <v>4444</v>
      </c>
      <c r="AJ62" s="301">
        <v>4450</v>
      </c>
      <c r="AK62" s="301">
        <v>4453</v>
      </c>
      <c r="AL62" s="301">
        <v>4449</v>
      </c>
      <c r="AM62" s="301">
        <v>4443</v>
      </c>
      <c r="AN62" s="301">
        <v>4432</v>
      </c>
      <c r="AO62" s="301">
        <v>4433</v>
      </c>
      <c r="AP62" s="301">
        <v>4425</v>
      </c>
      <c r="AQ62" s="301">
        <v>4413</v>
      </c>
      <c r="AR62" s="301">
        <v>4398</v>
      </c>
      <c r="AS62" s="301">
        <v>4388</v>
      </c>
      <c r="AT62" s="301">
        <v>4379</v>
      </c>
      <c r="AU62" s="301">
        <v>4357</v>
      </c>
      <c r="AV62" s="301">
        <v>4348</v>
      </c>
      <c r="AW62" s="301">
        <v>4339</v>
      </c>
      <c r="AX62" s="301">
        <v>4321</v>
      </c>
      <c r="AY62" s="301">
        <v>4317</v>
      </c>
      <c r="AZ62" s="301">
        <v>4309</v>
      </c>
      <c r="BA62" s="301">
        <v>4298</v>
      </c>
      <c r="BB62" s="301">
        <v>4277</v>
      </c>
      <c r="BC62" s="301">
        <v>4270</v>
      </c>
      <c r="BD62" s="301">
        <v>4260</v>
      </c>
      <c r="BE62" s="301">
        <v>4244</v>
      </c>
      <c r="BF62" s="301">
        <v>4161</v>
      </c>
      <c r="BG62" s="301">
        <v>4148</v>
      </c>
      <c r="BH62" s="301">
        <v>4144</v>
      </c>
      <c r="BI62" s="301">
        <v>4142</v>
      </c>
      <c r="BJ62" s="301">
        <v>4144</v>
      </c>
      <c r="BK62" s="301">
        <v>4136</v>
      </c>
      <c r="BL62" s="301">
        <v>4114</v>
      </c>
      <c r="BM62" s="301">
        <v>4110</v>
      </c>
      <c r="BN62" s="301">
        <v>4187</v>
      </c>
      <c r="BO62" s="301">
        <v>4198</v>
      </c>
      <c r="BP62" s="301">
        <v>4198</v>
      </c>
      <c r="BQ62" s="301">
        <v>4222</v>
      </c>
      <c r="BR62" s="301">
        <v>4167</v>
      </c>
      <c r="BS62" s="301">
        <v>4162</v>
      </c>
      <c r="BT62" s="301">
        <v>4153</v>
      </c>
      <c r="BU62" s="301">
        <v>4138</v>
      </c>
      <c r="BV62" s="301">
        <v>4130</v>
      </c>
      <c r="BW62" s="301">
        <v>4128</v>
      </c>
      <c r="BX62" s="301">
        <v>4159</v>
      </c>
      <c r="BY62" s="301">
        <v>4110</v>
      </c>
      <c r="BZ62" s="301">
        <v>4410</v>
      </c>
      <c r="CA62" s="301">
        <v>4321</v>
      </c>
      <c r="CB62" s="301">
        <v>4369</v>
      </c>
      <c r="CC62" s="301">
        <v>4332</v>
      </c>
      <c r="CD62" s="301">
        <v>4318</v>
      </c>
      <c r="CE62" s="301">
        <v>4311</v>
      </c>
      <c r="CF62" s="301">
        <v>4304</v>
      </c>
      <c r="CG62" s="301">
        <v>4323</v>
      </c>
      <c r="CH62" s="301">
        <v>4286</v>
      </c>
      <c r="CI62" s="301">
        <v>4227</v>
      </c>
      <c r="CJ62" s="301">
        <v>4244</v>
      </c>
      <c r="CK62" s="301">
        <v>4217</v>
      </c>
      <c r="CL62" s="301">
        <v>4215</v>
      </c>
      <c r="CM62" s="301">
        <v>4265</v>
      </c>
      <c r="CN62" s="301">
        <v>4262</v>
      </c>
      <c r="CO62" s="301">
        <v>4269</v>
      </c>
      <c r="CP62" s="301">
        <v>4251</v>
      </c>
      <c r="CQ62" s="301">
        <v>4279</v>
      </c>
      <c r="CR62" s="301">
        <v>4296</v>
      </c>
      <c r="CS62" s="301">
        <v>4281</v>
      </c>
      <c r="CT62" s="301">
        <v>4293</v>
      </c>
      <c r="CU62" s="301">
        <v>4290</v>
      </c>
      <c r="CV62" s="301">
        <v>4270</v>
      </c>
      <c r="CW62" s="301">
        <v>4255</v>
      </c>
      <c r="CX62" s="301">
        <v>4265</v>
      </c>
      <c r="CY62" s="301">
        <v>4309</v>
      </c>
      <c r="CZ62" s="301">
        <v>4304</v>
      </c>
      <c r="DA62" s="301">
        <v>4312</v>
      </c>
      <c r="DB62" s="301">
        <v>4312</v>
      </c>
      <c r="DC62" s="301">
        <v>4306</v>
      </c>
      <c r="DD62" s="301">
        <v>4308</v>
      </c>
      <c r="DE62" s="301">
        <v>4314</v>
      </c>
      <c r="DF62" s="301">
        <v>4301</v>
      </c>
      <c r="DG62" s="301">
        <v>4285</v>
      </c>
      <c r="DH62" s="301">
        <v>4282</v>
      </c>
      <c r="DI62" s="301">
        <v>4239</v>
      </c>
      <c r="DJ62" s="301">
        <v>4152</v>
      </c>
      <c r="DK62" s="301">
        <v>4193</v>
      </c>
      <c r="DL62" s="301">
        <v>4286</v>
      </c>
      <c r="DM62" s="301">
        <v>4310</v>
      </c>
      <c r="DN62" s="301">
        <v>4311</v>
      </c>
      <c r="DO62" s="301">
        <v>4328</v>
      </c>
      <c r="DP62" s="301">
        <v>4347</v>
      </c>
      <c r="DQ62" s="301">
        <v>4374</v>
      </c>
      <c r="DR62" s="301">
        <v>4391</v>
      </c>
      <c r="DS62" s="301">
        <v>4391</v>
      </c>
      <c r="DT62" s="301">
        <v>4368</v>
      </c>
      <c r="DU62" s="301">
        <v>4356</v>
      </c>
      <c r="DV62" s="301">
        <v>4350</v>
      </c>
      <c r="DW62" s="301">
        <v>4340</v>
      </c>
      <c r="DX62" s="310">
        <v>4363</v>
      </c>
      <c r="DY62" s="301">
        <v>4370</v>
      </c>
      <c r="DZ62" s="315">
        <v>7</v>
      </c>
      <c r="EA62" s="316">
        <v>100.160440064176</v>
      </c>
      <c r="EB62" s="315">
        <v>-21</v>
      </c>
      <c r="EC62" s="316">
        <v>99.521749032111103</v>
      </c>
    </row>
    <row r="63" spans="1:133" ht="15" outlineLevel="2">
      <c r="A63" s="302">
        <v>38</v>
      </c>
      <c r="B63" s="303" t="s">
        <v>536</v>
      </c>
      <c r="C63" s="304" t="s">
        <v>367</v>
      </c>
      <c r="D63" s="305">
        <v>109</v>
      </c>
      <c r="E63" s="305">
        <v>109</v>
      </c>
      <c r="F63" s="305">
        <v>109</v>
      </c>
      <c r="G63" s="305">
        <v>109</v>
      </c>
      <c r="H63" s="305">
        <v>109</v>
      </c>
      <c r="I63" s="305">
        <v>110</v>
      </c>
      <c r="J63" s="305">
        <v>110</v>
      </c>
      <c r="K63" s="305">
        <v>110</v>
      </c>
      <c r="L63" s="305">
        <v>110</v>
      </c>
      <c r="M63" s="305">
        <v>110</v>
      </c>
      <c r="N63" s="305">
        <v>110</v>
      </c>
      <c r="O63" s="305">
        <v>118</v>
      </c>
      <c r="P63" s="201">
        <v>118</v>
      </c>
      <c r="Q63" s="201">
        <v>109</v>
      </c>
      <c r="R63" s="201">
        <v>107</v>
      </c>
      <c r="S63" s="201">
        <v>152</v>
      </c>
      <c r="T63" s="201">
        <v>147</v>
      </c>
      <c r="U63" s="201">
        <v>155</v>
      </c>
      <c r="V63" s="201">
        <v>155</v>
      </c>
      <c r="W63" s="201">
        <v>158</v>
      </c>
      <c r="X63" s="201">
        <v>157</v>
      </c>
      <c r="Y63" s="201">
        <v>157</v>
      </c>
      <c r="Z63" s="201">
        <v>157</v>
      </c>
      <c r="AA63" s="201">
        <v>158</v>
      </c>
      <c r="AB63" s="305">
        <v>158</v>
      </c>
      <c r="AC63" s="305">
        <v>157</v>
      </c>
      <c r="AD63" s="305">
        <v>157</v>
      </c>
      <c r="AE63" s="305">
        <v>157</v>
      </c>
      <c r="AF63" s="305">
        <v>154</v>
      </c>
      <c r="AG63" s="305">
        <v>154</v>
      </c>
      <c r="AH63" s="305">
        <v>154</v>
      </c>
      <c r="AI63" s="305">
        <v>154</v>
      </c>
      <c r="AJ63" s="305">
        <v>153</v>
      </c>
      <c r="AK63" s="305">
        <v>154</v>
      </c>
      <c r="AL63" s="305">
        <v>156</v>
      </c>
      <c r="AM63" s="305">
        <v>156</v>
      </c>
      <c r="AN63" s="201">
        <v>156</v>
      </c>
      <c r="AO63" s="201">
        <v>155</v>
      </c>
      <c r="AP63" s="201">
        <v>154</v>
      </c>
      <c r="AQ63" s="201">
        <v>153</v>
      </c>
      <c r="AR63" s="201">
        <v>153</v>
      </c>
      <c r="AS63" s="201">
        <v>153</v>
      </c>
      <c r="AT63" s="201">
        <v>151</v>
      </c>
      <c r="AU63" s="201">
        <v>150</v>
      </c>
      <c r="AV63" s="201">
        <v>150</v>
      </c>
      <c r="AW63" s="201">
        <v>150</v>
      </c>
      <c r="AX63" s="201">
        <v>149</v>
      </c>
      <c r="AY63" s="201">
        <v>149</v>
      </c>
      <c r="AZ63" s="305">
        <v>149</v>
      </c>
      <c r="BA63" s="305">
        <v>149</v>
      </c>
      <c r="BB63" s="305">
        <v>149</v>
      </c>
      <c r="BC63" s="305">
        <v>148</v>
      </c>
      <c r="BD63" s="305">
        <v>148</v>
      </c>
      <c r="BE63" s="305">
        <v>147</v>
      </c>
      <c r="BF63" s="305">
        <v>145</v>
      </c>
      <c r="BG63" s="305">
        <v>144</v>
      </c>
      <c r="BH63" s="305">
        <v>144</v>
      </c>
      <c r="BI63" s="305">
        <v>144</v>
      </c>
      <c r="BJ63" s="305">
        <v>147</v>
      </c>
      <c r="BK63" s="305">
        <v>147</v>
      </c>
      <c r="BL63" s="201">
        <v>145</v>
      </c>
      <c r="BM63" s="201">
        <v>145</v>
      </c>
      <c r="BN63" s="201">
        <v>145</v>
      </c>
      <c r="BO63" s="201">
        <v>146</v>
      </c>
      <c r="BP63" s="201">
        <v>146</v>
      </c>
      <c r="BQ63" s="201">
        <v>147</v>
      </c>
      <c r="BR63" s="201">
        <v>147</v>
      </c>
      <c r="BS63" s="201">
        <v>147</v>
      </c>
      <c r="BT63" s="201">
        <v>147</v>
      </c>
      <c r="BU63" s="201">
        <v>146</v>
      </c>
      <c r="BV63" s="201">
        <v>146</v>
      </c>
      <c r="BW63" s="201">
        <v>146</v>
      </c>
      <c r="BX63" s="305">
        <v>145</v>
      </c>
      <c r="BY63" s="305">
        <v>143</v>
      </c>
      <c r="BZ63" s="305">
        <v>145</v>
      </c>
      <c r="CA63" s="305">
        <v>142</v>
      </c>
      <c r="CB63" s="305">
        <v>143</v>
      </c>
      <c r="CC63" s="305">
        <v>143</v>
      </c>
      <c r="CD63" s="305">
        <v>144</v>
      </c>
      <c r="CE63" s="305">
        <v>144</v>
      </c>
      <c r="CF63" s="305">
        <v>144</v>
      </c>
      <c r="CG63" s="305">
        <v>146</v>
      </c>
      <c r="CH63" s="305">
        <v>146</v>
      </c>
      <c r="CI63" s="305">
        <v>144</v>
      </c>
      <c r="CJ63" s="201">
        <v>145</v>
      </c>
      <c r="CK63" s="201">
        <v>143</v>
      </c>
      <c r="CL63" s="201">
        <v>143</v>
      </c>
      <c r="CM63" s="201">
        <v>144</v>
      </c>
      <c r="CN63" s="201">
        <v>144</v>
      </c>
      <c r="CO63" s="201">
        <v>146</v>
      </c>
      <c r="CP63" s="201">
        <v>144</v>
      </c>
      <c r="CQ63" s="201">
        <v>145</v>
      </c>
      <c r="CR63" s="201">
        <v>146</v>
      </c>
      <c r="CS63" s="201">
        <v>147</v>
      </c>
      <c r="CT63" s="201">
        <v>148</v>
      </c>
      <c r="CU63" s="201">
        <v>149</v>
      </c>
      <c r="CV63" s="305">
        <v>146</v>
      </c>
      <c r="CW63" s="305">
        <v>147</v>
      </c>
      <c r="CX63" s="305">
        <v>147</v>
      </c>
      <c r="CY63" s="305">
        <v>145</v>
      </c>
      <c r="CZ63" s="305">
        <v>144</v>
      </c>
      <c r="DA63" s="305">
        <v>144</v>
      </c>
      <c r="DB63" s="305">
        <v>145</v>
      </c>
      <c r="DC63" s="305">
        <v>144</v>
      </c>
      <c r="DD63" s="305">
        <v>145</v>
      </c>
      <c r="DE63" s="305">
        <v>145</v>
      </c>
      <c r="DF63" s="305">
        <v>145</v>
      </c>
      <c r="DG63" s="305">
        <v>145</v>
      </c>
      <c r="DH63" s="201">
        <v>148</v>
      </c>
      <c r="DI63" s="201">
        <v>147</v>
      </c>
      <c r="DJ63" s="201">
        <v>147</v>
      </c>
      <c r="DK63" s="201">
        <v>151</v>
      </c>
      <c r="DL63" s="201">
        <v>158</v>
      </c>
      <c r="DM63" s="201">
        <v>159</v>
      </c>
      <c r="DN63" s="201">
        <v>159</v>
      </c>
      <c r="DO63" s="201">
        <v>159</v>
      </c>
      <c r="DP63" s="201">
        <v>160</v>
      </c>
      <c r="DQ63" s="201">
        <v>162</v>
      </c>
      <c r="DR63" s="201">
        <v>163</v>
      </c>
      <c r="DS63" s="201">
        <v>163</v>
      </c>
      <c r="DT63" s="201">
        <v>162</v>
      </c>
      <c r="DU63" s="201">
        <v>162</v>
      </c>
      <c r="DV63" s="201">
        <v>162</v>
      </c>
      <c r="DW63" s="201">
        <v>159</v>
      </c>
      <c r="DX63" s="311">
        <v>159</v>
      </c>
      <c r="DY63" s="201">
        <v>159</v>
      </c>
      <c r="DZ63" s="315">
        <v>0</v>
      </c>
      <c r="EA63" s="316">
        <v>100</v>
      </c>
      <c r="EB63" s="315">
        <v>-4</v>
      </c>
      <c r="EC63" s="316">
        <v>97.5460122699387</v>
      </c>
    </row>
    <row r="64" spans="1:133" ht="15" outlineLevel="2">
      <c r="A64" s="302">
        <v>86</v>
      </c>
      <c r="B64" s="303" t="s">
        <v>536</v>
      </c>
      <c r="C64" s="304" t="s">
        <v>376</v>
      </c>
      <c r="D64" s="305">
        <v>48</v>
      </c>
      <c r="E64" s="305">
        <v>48</v>
      </c>
      <c r="F64" s="305">
        <v>48</v>
      </c>
      <c r="G64" s="305">
        <v>48</v>
      </c>
      <c r="H64" s="305">
        <v>47</v>
      </c>
      <c r="I64" s="305">
        <v>48</v>
      </c>
      <c r="J64" s="305">
        <v>48</v>
      </c>
      <c r="K64" s="305">
        <v>48</v>
      </c>
      <c r="L64" s="305">
        <v>48</v>
      </c>
      <c r="M64" s="305">
        <v>48</v>
      </c>
      <c r="N64" s="305">
        <v>48</v>
      </c>
      <c r="O64" s="305">
        <v>57</v>
      </c>
      <c r="P64" s="201">
        <v>57</v>
      </c>
      <c r="Q64" s="201">
        <v>52</v>
      </c>
      <c r="R64" s="201">
        <v>52</v>
      </c>
      <c r="S64" s="201">
        <v>91</v>
      </c>
      <c r="T64" s="201">
        <v>91</v>
      </c>
      <c r="U64" s="201">
        <v>95</v>
      </c>
      <c r="V64" s="201">
        <v>95</v>
      </c>
      <c r="W64" s="201">
        <v>94</v>
      </c>
      <c r="X64" s="201">
        <v>94</v>
      </c>
      <c r="Y64" s="201">
        <v>95</v>
      </c>
      <c r="Z64" s="201">
        <v>95</v>
      </c>
      <c r="AA64" s="201">
        <v>96</v>
      </c>
      <c r="AB64" s="305">
        <v>96</v>
      </c>
      <c r="AC64" s="305">
        <v>96</v>
      </c>
      <c r="AD64" s="305">
        <v>96</v>
      </c>
      <c r="AE64" s="305">
        <v>96</v>
      </c>
      <c r="AF64" s="305">
        <v>94</v>
      </c>
      <c r="AG64" s="305">
        <v>93</v>
      </c>
      <c r="AH64" s="305">
        <v>93</v>
      </c>
      <c r="AI64" s="305">
        <v>93</v>
      </c>
      <c r="AJ64" s="305">
        <v>94</v>
      </c>
      <c r="AK64" s="305">
        <v>96</v>
      </c>
      <c r="AL64" s="305">
        <v>96</v>
      </c>
      <c r="AM64" s="305">
        <v>96</v>
      </c>
      <c r="AN64" s="201">
        <v>96</v>
      </c>
      <c r="AO64" s="201">
        <v>95</v>
      </c>
      <c r="AP64" s="201">
        <v>94</v>
      </c>
      <c r="AQ64" s="201">
        <v>94</v>
      </c>
      <c r="AR64" s="201">
        <v>94</v>
      </c>
      <c r="AS64" s="201">
        <v>94</v>
      </c>
      <c r="AT64" s="201">
        <v>94</v>
      </c>
      <c r="AU64" s="201">
        <v>94</v>
      </c>
      <c r="AV64" s="201">
        <v>94</v>
      </c>
      <c r="AW64" s="201">
        <v>94</v>
      </c>
      <c r="AX64" s="201">
        <v>94</v>
      </c>
      <c r="AY64" s="201">
        <v>93</v>
      </c>
      <c r="AZ64" s="305">
        <v>92</v>
      </c>
      <c r="BA64" s="305">
        <v>91</v>
      </c>
      <c r="BB64" s="305">
        <v>91</v>
      </c>
      <c r="BC64" s="305">
        <v>90</v>
      </c>
      <c r="BD64" s="305">
        <v>90</v>
      </c>
      <c r="BE64" s="305">
        <v>90</v>
      </c>
      <c r="BF64" s="305">
        <v>88</v>
      </c>
      <c r="BG64" s="305">
        <v>87</v>
      </c>
      <c r="BH64" s="305">
        <v>87</v>
      </c>
      <c r="BI64" s="305">
        <v>87</v>
      </c>
      <c r="BJ64" s="305">
        <v>87</v>
      </c>
      <c r="BK64" s="305">
        <v>87</v>
      </c>
      <c r="BL64" s="201">
        <v>86</v>
      </c>
      <c r="BM64" s="201">
        <v>86</v>
      </c>
      <c r="BN64" s="201">
        <v>88</v>
      </c>
      <c r="BO64" s="201">
        <v>88</v>
      </c>
      <c r="BP64" s="201">
        <v>88</v>
      </c>
      <c r="BQ64" s="201">
        <v>88</v>
      </c>
      <c r="BR64" s="201">
        <v>86</v>
      </c>
      <c r="BS64" s="201">
        <v>86</v>
      </c>
      <c r="BT64" s="201">
        <v>86</v>
      </c>
      <c r="BU64" s="201">
        <v>86</v>
      </c>
      <c r="BV64" s="201">
        <v>87</v>
      </c>
      <c r="BW64" s="201">
        <v>87</v>
      </c>
      <c r="BX64" s="305">
        <v>86</v>
      </c>
      <c r="BY64" s="305">
        <v>87</v>
      </c>
      <c r="BZ64" s="305">
        <v>88</v>
      </c>
      <c r="CA64" s="305">
        <v>88</v>
      </c>
      <c r="CB64" s="305">
        <v>88</v>
      </c>
      <c r="CC64" s="305">
        <v>88</v>
      </c>
      <c r="CD64" s="305">
        <v>89</v>
      </c>
      <c r="CE64" s="305">
        <v>89</v>
      </c>
      <c r="CF64" s="305">
        <v>91</v>
      </c>
      <c r="CG64" s="305">
        <v>91</v>
      </c>
      <c r="CH64" s="305">
        <v>91</v>
      </c>
      <c r="CI64" s="305">
        <v>88</v>
      </c>
      <c r="CJ64" s="201">
        <v>89</v>
      </c>
      <c r="CK64" s="201">
        <v>91</v>
      </c>
      <c r="CL64" s="201">
        <v>91</v>
      </c>
      <c r="CM64" s="201">
        <v>94</v>
      </c>
      <c r="CN64" s="201">
        <v>95</v>
      </c>
      <c r="CO64" s="201">
        <v>95</v>
      </c>
      <c r="CP64" s="201">
        <v>95</v>
      </c>
      <c r="CQ64" s="201">
        <v>94</v>
      </c>
      <c r="CR64" s="201">
        <v>94</v>
      </c>
      <c r="CS64" s="201">
        <v>94</v>
      </c>
      <c r="CT64" s="201">
        <v>96</v>
      </c>
      <c r="CU64" s="201">
        <v>93</v>
      </c>
      <c r="CV64" s="305">
        <v>92</v>
      </c>
      <c r="CW64" s="305">
        <v>93</v>
      </c>
      <c r="CX64" s="305">
        <v>92</v>
      </c>
      <c r="CY64" s="305">
        <v>94</v>
      </c>
      <c r="CZ64" s="305">
        <v>95</v>
      </c>
      <c r="DA64" s="305">
        <v>95</v>
      </c>
      <c r="DB64" s="305">
        <v>95</v>
      </c>
      <c r="DC64" s="305">
        <v>94</v>
      </c>
      <c r="DD64" s="305">
        <v>94</v>
      </c>
      <c r="DE64" s="305">
        <v>94</v>
      </c>
      <c r="DF64" s="305">
        <v>93</v>
      </c>
      <c r="DG64" s="305">
        <v>93</v>
      </c>
      <c r="DH64" s="201">
        <v>94</v>
      </c>
      <c r="DI64" s="201">
        <v>98</v>
      </c>
      <c r="DJ64" s="201">
        <v>99</v>
      </c>
      <c r="DK64" s="201">
        <v>99</v>
      </c>
      <c r="DL64" s="201">
        <v>102</v>
      </c>
      <c r="DM64" s="201">
        <v>102</v>
      </c>
      <c r="DN64" s="201">
        <v>102</v>
      </c>
      <c r="DO64" s="201">
        <v>102</v>
      </c>
      <c r="DP64" s="201">
        <v>104</v>
      </c>
      <c r="DQ64" s="201">
        <v>104</v>
      </c>
      <c r="DR64" s="201">
        <v>104</v>
      </c>
      <c r="DS64" s="201">
        <v>104</v>
      </c>
      <c r="DT64" s="201">
        <v>104</v>
      </c>
      <c r="DU64" s="201">
        <v>103</v>
      </c>
      <c r="DV64" s="201">
        <v>102</v>
      </c>
      <c r="DW64" s="201">
        <v>102</v>
      </c>
      <c r="DX64" s="311">
        <v>102</v>
      </c>
      <c r="DY64" s="201">
        <v>101</v>
      </c>
      <c r="DZ64" s="315">
        <v>-1</v>
      </c>
      <c r="EA64" s="316">
        <v>99.019607843137294</v>
      </c>
      <c r="EB64" s="315">
        <v>-3</v>
      </c>
      <c r="EC64" s="316">
        <v>97.115384615384599</v>
      </c>
    </row>
    <row r="65" spans="1:133" ht="15" outlineLevel="2">
      <c r="A65" s="302">
        <v>107</v>
      </c>
      <c r="B65" s="303" t="s">
        <v>536</v>
      </c>
      <c r="C65" s="304" t="s">
        <v>381</v>
      </c>
      <c r="D65" s="305">
        <v>141</v>
      </c>
      <c r="E65" s="305">
        <v>141</v>
      </c>
      <c r="F65" s="305">
        <v>141</v>
      </c>
      <c r="G65" s="305">
        <v>141</v>
      </c>
      <c r="H65" s="305">
        <v>141</v>
      </c>
      <c r="I65" s="305">
        <v>143</v>
      </c>
      <c r="J65" s="305">
        <v>143</v>
      </c>
      <c r="K65" s="305">
        <v>143</v>
      </c>
      <c r="L65" s="305">
        <v>143</v>
      </c>
      <c r="M65" s="305">
        <v>142</v>
      </c>
      <c r="N65" s="305">
        <v>142</v>
      </c>
      <c r="O65" s="305">
        <v>166</v>
      </c>
      <c r="P65" s="201">
        <v>165</v>
      </c>
      <c r="Q65" s="201">
        <v>141</v>
      </c>
      <c r="R65" s="201">
        <v>135</v>
      </c>
      <c r="S65" s="201">
        <v>169</v>
      </c>
      <c r="T65" s="201">
        <v>167</v>
      </c>
      <c r="U65" s="201">
        <v>173</v>
      </c>
      <c r="V65" s="201">
        <v>165</v>
      </c>
      <c r="W65" s="201">
        <v>163</v>
      </c>
      <c r="X65" s="201">
        <v>163</v>
      </c>
      <c r="Y65" s="201">
        <v>164</v>
      </c>
      <c r="Z65" s="201">
        <v>164</v>
      </c>
      <c r="AA65" s="201">
        <v>167</v>
      </c>
      <c r="AB65" s="305">
        <v>167</v>
      </c>
      <c r="AC65" s="305">
        <v>167</v>
      </c>
      <c r="AD65" s="305">
        <v>166</v>
      </c>
      <c r="AE65" s="305">
        <v>166</v>
      </c>
      <c r="AF65" s="305">
        <v>166</v>
      </c>
      <c r="AG65" s="305">
        <v>164</v>
      </c>
      <c r="AH65" s="305">
        <v>165</v>
      </c>
      <c r="AI65" s="305">
        <v>168</v>
      </c>
      <c r="AJ65" s="305">
        <v>168</v>
      </c>
      <c r="AK65" s="305">
        <v>170</v>
      </c>
      <c r="AL65" s="305">
        <v>170</v>
      </c>
      <c r="AM65" s="305">
        <v>169</v>
      </c>
      <c r="AN65" s="201">
        <v>169</v>
      </c>
      <c r="AO65" s="201">
        <v>171</v>
      </c>
      <c r="AP65" s="201">
        <v>171</v>
      </c>
      <c r="AQ65" s="201">
        <v>171</v>
      </c>
      <c r="AR65" s="201">
        <v>171</v>
      </c>
      <c r="AS65" s="201">
        <v>171</v>
      </c>
      <c r="AT65" s="201">
        <v>171</v>
      </c>
      <c r="AU65" s="201">
        <v>171</v>
      </c>
      <c r="AV65" s="201">
        <v>171</v>
      </c>
      <c r="AW65" s="201">
        <v>170</v>
      </c>
      <c r="AX65" s="201">
        <v>170</v>
      </c>
      <c r="AY65" s="201">
        <v>170</v>
      </c>
      <c r="AZ65" s="305">
        <v>170</v>
      </c>
      <c r="BA65" s="305">
        <v>170</v>
      </c>
      <c r="BB65" s="305">
        <v>170</v>
      </c>
      <c r="BC65" s="305">
        <v>170</v>
      </c>
      <c r="BD65" s="305">
        <v>170</v>
      </c>
      <c r="BE65" s="305">
        <v>169</v>
      </c>
      <c r="BF65" s="305">
        <v>165</v>
      </c>
      <c r="BG65" s="305">
        <v>166</v>
      </c>
      <c r="BH65" s="305">
        <v>165</v>
      </c>
      <c r="BI65" s="305">
        <v>165</v>
      </c>
      <c r="BJ65" s="305">
        <v>166</v>
      </c>
      <c r="BK65" s="305">
        <v>166</v>
      </c>
      <c r="BL65" s="201">
        <v>165</v>
      </c>
      <c r="BM65" s="201">
        <v>165</v>
      </c>
      <c r="BN65" s="201">
        <v>167</v>
      </c>
      <c r="BO65" s="201">
        <v>168</v>
      </c>
      <c r="BP65" s="201">
        <v>168</v>
      </c>
      <c r="BQ65" s="201">
        <v>169</v>
      </c>
      <c r="BR65" s="201">
        <v>169</v>
      </c>
      <c r="BS65" s="201">
        <v>169</v>
      </c>
      <c r="BT65" s="201">
        <v>169</v>
      </c>
      <c r="BU65" s="201">
        <v>167</v>
      </c>
      <c r="BV65" s="201">
        <v>167</v>
      </c>
      <c r="BW65" s="201">
        <v>167</v>
      </c>
      <c r="BX65" s="305">
        <v>167</v>
      </c>
      <c r="BY65" s="305">
        <v>166</v>
      </c>
      <c r="BZ65" s="305">
        <v>180</v>
      </c>
      <c r="CA65" s="305">
        <v>181</v>
      </c>
      <c r="CB65" s="305">
        <v>195</v>
      </c>
      <c r="CC65" s="305">
        <v>192</v>
      </c>
      <c r="CD65" s="305">
        <v>182</v>
      </c>
      <c r="CE65" s="305">
        <v>182</v>
      </c>
      <c r="CF65" s="305">
        <v>180</v>
      </c>
      <c r="CG65" s="305">
        <v>181</v>
      </c>
      <c r="CH65" s="305">
        <v>178</v>
      </c>
      <c r="CI65" s="305">
        <v>175</v>
      </c>
      <c r="CJ65" s="201">
        <v>177</v>
      </c>
      <c r="CK65" s="201">
        <v>176</v>
      </c>
      <c r="CL65" s="201">
        <v>175</v>
      </c>
      <c r="CM65" s="201">
        <v>177</v>
      </c>
      <c r="CN65" s="201">
        <v>177</v>
      </c>
      <c r="CO65" s="201">
        <v>177</v>
      </c>
      <c r="CP65" s="201">
        <v>179</v>
      </c>
      <c r="CQ65" s="201">
        <v>177</v>
      </c>
      <c r="CR65" s="201">
        <v>179</v>
      </c>
      <c r="CS65" s="201">
        <v>179</v>
      </c>
      <c r="CT65" s="201">
        <v>181</v>
      </c>
      <c r="CU65" s="201">
        <v>184</v>
      </c>
      <c r="CV65" s="305">
        <v>183</v>
      </c>
      <c r="CW65" s="305">
        <v>180</v>
      </c>
      <c r="CX65" s="305">
        <v>181</v>
      </c>
      <c r="CY65" s="305">
        <v>183</v>
      </c>
      <c r="CZ65" s="305">
        <v>181</v>
      </c>
      <c r="DA65" s="305">
        <v>179</v>
      </c>
      <c r="DB65" s="305">
        <v>180</v>
      </c>
      <c r="DC65" s="305">
        <v>182</v>
      </c>
      <c r="DD65" s="305">
        <v>181</v>
      </c>
      <c r="DE65" s="305">
        <v>182</v>
      </c>
      <c r="DF65" s="305">
        <v>181</v>
      </c>
      <c r="DG65" s="305">
        <v>180</v>
      </c>
      <c r="DH65" s="201">
        <v>183</v>
      </c>
      <c r="DI65" s="201">
        <v>178</v>
      </c>
      <c r="DJ65" s="201">
        <v>173</v>
      </c>
      <c r="DK65" s="201">
        <v>175</v>
      </c>
      <c r="DL65" s="201">
        <v>181</v>
      </c>
      <c r="DM65" s="201">
        <v>183</v>
      </c>
      <c r="DN65" s="201">
        <v>184</v>
      </c>
      <c r="DO65" s="201">
        <v>187</v>
      </c>
      <c r="DP65" s="201">
        <v>189</v>
      </c>
      <c r="DQ65" s="201">
        <v>191</v>
      </c>
      <c r="DR65" s="201">
        <v>192</v>
      </c>
      <c r="DS65" s="201">
        <v>192</v>
      </c>
      <c r="DT65" s="201">
        <v>189</v>
      </c>
      <c r="DU65" s="201">
        <v>189</v>
      </c>
      <c r="DV65" s="201">
        <v>187</v>
      </c>
      <c r="DW65" s="201">
        <v>187</v>
      </c>
      <c r="DX65" s="311">
        <v>188</v>
      </c>
      <c r="DY65" s="201">
        <v>189</v>
      </c>
      <c r="DZ65" s="315">
        <v>1</v>
      </c>
      <c r="EA65" s="316">
        <v>100.531914893617</v>
      </c>
      <c r="EB65" s="315">
        <v>-3</v>
      </c>
      <c r="EC65" s="316">
        <v>98.4375</v>
      </c>
    </row>
    <row r="66" spans="1:133" ht="15" outlineLevel="2">
      <c r="A66" s="302">
        <v>134</v>
      </c>
      <c r="B66" s="303" t="s">
        <v>536</v>
      </c>
      <c r="C66" s="304" t="s">
        <v>386</v>
      </c>
      <c r="D66" s="305">
        <v>83</v>
      </c>
      <c r="E66" s="305">
        <v>83</v>
      </c>
      <c r="F66" s="305">
        <v>83</v>
      </c>
      <c r="G66" s="305">
        <v>83</v>
      </c>
      <c r="H66" s="305">
        <v>83</v>
      </c>
      <c r="I66" s="305">
        <v>83</v>
      </c>
      <c r="J66" s="305">
        <v>83</v>
      </c>
      <c r="K66" s="305">
        <v>83</v>
      </c>
      <c r="L66" s="305">
        <v>83</v>
      </c>
      <c r="M66" s="305">
        <v>83</v>
      </c>
      <c r="N66" s="305">
        <v>83</v>
      </c>
      <c r="O66" s="305">
        <v>106</v>
      </c>
      <c r="P66" s="201">
        <v>105</v>
      </c>
      <c r="Q66" s="201">
        <v>95</v>
      </c>
      <c r="R66" s="201">
        <v>95</v>
      </c>
      <c r="S66" s="201">
        <v>126</v>
      </c>
      <c r="T66" s="201">
        <v>126</v>
      </c>
      <c r="U66" s="201">
        <v>133</v>
      </c>
      <c r="V66" s="201">
        <v>131</v>
      </c>
      <c r="W66" s="201">
        <v>131</v>
      </c>
      <c r="X66" s="201">
        <v>130</v>
      </c>
      <c r="Y66" s="201">
        <v>132</v>
      </c>
      <c r="Z66" s="201">
        <v>131</v>
      </c>
      <c r="AA66" s="201">
        <v>132</v>
      </c>
      <c r="AB66" s="305">
        <v>132</v>
      </c>
      <c r="AC66" s="305">
        <v>132</v>
      </c>
      <c r="AD66" s="305">
        <v>134</v>
      </c>
      <c r="AE66" s="305">
        <v>134</v>
      </c>
      <c r="AF66" s="305">
        <v>136</v>
      </c>
      <c r="AG66" s="305">
        <v>136</v>
      </c>
      <c r="AH66" s="305">
        <v>137</v>
      </c>
      <c r="AI66" s="305">
        <v>137</v>
      </c>
      <c r="AJ66" s="305">
        <v>137</v>
      </c>
      <c r="AK66" s="305">
        <v>137</v>
      </c>
      <c r="AL66" s="305">
        <v>137</v>
      </c>
      <c r="AM66" s="305">
        <v>137</v>
      </c>
      <c r="AN66" s="201">
        <v>135</v>
      </c>
      <c r="AO66" s="201">
        <v>136</v>
      </c>
      <c r="AP66" s="201">
        <v>136</v>
      </c>
      <c r="AQ66" s="201">
        <v>133</v>
      </c>
      <c r="AR66" s="201">
        <v>132</v>
      </c>
      <c r="AS66" s="201">
        <v>132</v>
      </c>
      <c r="AT66" s="201">
        <v>132</v>
      </c>
      <c r="AU66" s="201">
        <v>132</v>
      </c>
      <c r="AV66" s="201">
        <v>132</v>
      </c>
      <c r="AW66" s="201">
        <v>132</v>
      </c>
      <c r="AX66" s="201">
        <v>131</v>
      </c>
      <c r="AY66" s="201">
        <v>131</v>
      </c>
      <c r="AZ66" s="305">
        <v>131</v>
      </c>
      <c r="BA66" s="305">
        <v>131</v>
      </c>
      <c r="BB66" s="305">
        <v>131</v>
      </c>
      <c r="BC66" s="305">
        <v>131</v>
      </c>
      <c r="BD66" s="305">
        <v>130</v>
      </c>
      <c r="BE66" s="305">
        <v>130</v>
      </c>
      <c r="BF66" s="305">
        <v>127</v>
      </c>
      <c r="BG66" s="305">
        <v>126</v>
      </c>
      <c r="BH66" s="305">
        <v>126</v>
      </c>
      <c r="BI66" s="305">
        <v>126</v>
      </c>
      <c r="BJ66" s="305">
        <v>126</v>
      </c>
      <c r="BK66" s="305">
        <v>125</v>
      </c>
      <c r="BL66" s="201">
        <v>124</v>
      </c>
      <c r="BM66" s="201">
        <v>124</v>
      </c>
      <c r="BN66" s="201">
        <v>127</v>
      </c>
      <c r="BO66" s="201">
        <v>129</v>
      </c>
      <c r="BP66" s="201">
        <v>129</v>
      </c>
      <c r="BQ66" s="201">
        <v>130</v>
      </c>
      <c r="BR66" s="201">
        <v>129</v>
      </c>
      <c r="BS66" s="201">
        <v>129</v>
      </c>
      <c r="BT66" s="201">
        <v>129</v>
      </c>
      <c r="BU66" s="201">
        <v>128</v>
      </c>
      <c r="BV66" s="201">
        <v>128</v>
      </c>
      <c r="BW66" s="201">
        <v>128</v>
      </c>
      <c r="BX66" s="305">
        <v>131</v>
      </c>
      <c r="BY66" s="305">
        <v>131</v>
      </c>
      <c r="BZ66" s="305">
        <v>133</v>
      </c>
      <c r="CA66" s="305">
        <v>134</v>
      </c>
      <c r="CB66" s="305">
        <v>135</v>
      </c>
      <c r="CC66" s="305">
        <v>133</v>
      </c>
      <c r="CD66" s="305">
        <v>132</v>
      </c>
      <c r="CE66" s="305">
        <v>132</v>
      </c>
      <c r="CF66" s="305">
        <v>135</v>
      </c>
      <c r="CG66" s="305">
        <v>136</v>
      </c>
      <c r="CH66" s="305">
        <v>135</v>
      </c>
      <c r="CI66" s="305">
        <v>135</v>
      </c>
      <c r="CJ66" s="201">
        <v>135</v>
      </c>
      <c r="CK66" s="201">
        <v>134</v>
      </c>
      <c r="CL66" s="201">
        <v>134</v>
      </c>
      <c r="CM66" s="201">
        <v>137</v>
      </c>
      <c r="CN66" s="201">
        <v>136</v>
      </c>
      <c r="CO66" s="201">
        <v>136</v>
      </c>
      <c r="CP66" s="201">
        <v>136</v>
      </c>
      <c r="CQ66" s="201">
        <v>137</v>
      </c>
      <c r="CR66" s="201">
        <v>137</v>
      </c>
      <c r="CS66" s="201">
        <v>136</v>
      </c>
      <c r="CT66" s="201">
        <v>135</v>
      </c>
      <c r="CU66" s="201">
        <v>134</v>
      </c>
      <c r="CV66" s="305">
        <v>134</v>
      </c>
      <c r="CW66" s="305">
        <v>134</v>
      </c>
      <c r="CX66" s="305">
        <v>133</v>
      </c>
      <c r="CY66" s="305">
        <v>137</v>
      </c>
      <c r="CZ66" s="305">
        <v>136</v>
      </c>
      <c r="DA66" s="305">
        <v>136</v>
      </c>
      <c r="DB66" s="305">
        <v>134</v>
      </c>
      <c r="DC66" s="305">
        <v>134</v>
      </c>
      <c r="DD66" s="305">
        <v>137</v>
      </c>
      <c r="DE66" s="305">
        <v>137</v>
      </c>
      <c r="DF66" s="305">
        <v>136</v>
      </c>
      <c r="DG66" s="305">
        <v>133</v>
      </c>
      <c r="DH66" s="201">
        <v>131</v>
      </c>
      <c r="DI66" s="201">
        <v>137</v>
      </c>
      <c r="DJ66" s="201">
        <v>133</v>
      </c>
      <c r="DK66" s="201">
        <v>134</v>
      </c>
      <c r="DL66" s="201">
        <v>136</v>
      </c>
      <c r="DM66" s="201">
        <v>136</v>
      </c>
      <c r="DN66" s="201">
        <v>137</v>
      </c>
      <c r="DO66" s="201">
        <v>138</v>
      </c>
      <c r="DP66" s="201">
        <v>138</v>
      </c>
      <c r="DQ66" s="201">
        <v>137</v>
      </c>
      <c r="DR66" s="201">
        <v>137</v>
      </c>
      <c r="DS66" s="201">
        <v>137</v>
      </c>
      <c r="DT66" s="201">
        <v>136</v>
      </c>
      <c r="DU66" s="201">
        <v>136</v>
      </c>
      <c r="DV66" s="201">
        <v>137</v>
      </c>
      <c r="DW66" s="201">
        <v>138</v>
      </c>
      <c r="DX66" s="311">
        <v>138</v>
      </c>
      <c r="DY66" s="201">
        <v>139</v>
      </c>
      <c r="DZ66" s="315">
        <v>1</v>
      </c>
      <c r="EA66" s="316">
        <v>100.724637681159</v>
      </c>
      <c r="EB66" s="315">
        <v>2</v>
      </c>
      <c r="EC66" s="316">
        <v>101.459854014599</v>
      </c>
    </row>
    <row r="67" spans="1:133" ht="15" outlineLevel="2">
      <c r="A67" s="302">
        <v>150</v>
      </c>
      <c r="B67" s="303" t="s">
        <v>536</v>
      </c>
      <c r="C67" s="304" t="s">
        <v>392</v>
      </c>
      <c r="D67" s="305">
        <v>137</v>
      </c>
      <c r="E67" s="305">
        <v>137</v>
      </c>
      <c r="F67" s="305">
        <v>137</v>
      </c>
      <c r="G67" s="305">
        <v>137</v>
      </c>
      <c r="H67" s="305">
        <v>137</v>
      </c>
      <c r="I67" s="305">
        <v>137</v>
      </c>
      <c r="J67" s="305">
        <v>137</v>
      </c>
      <c r="K67" s="305">
        <v>137</v>
      </c>
      <c r="L67" s="305">
        <v>137</v>
      </c>
      <c r="M67" s="305">
        <v>137</v>
      </c>
      <c r="N67" s="305">
        <v>136</v>
      </c>
      <c r="O67" s="305">
        <v>139</v>
      </c>
      <c r="P67" s="201">
        <v>139</v>
      </c>
      <c r="Q67" s="201">
        <v>116</v>
      </c>
      <c r="R67" s="201">
        <v>116</v>
      </c>
      <c r="S67" s="201">
        <v>158</v>
      </c>
      <c r="T67" s="201">
        <v>154</v>
      </c>
      <c r="U67" s="201">
        <v>155</v>
      </c>
      <c r="V67" s="201">
        <v>153</v>
      </c>
      <c r="W67" s="201">
        <v>152</v>
      </c>
      <c r="X67" s="201">
        <v>152</v>
      </c>
      <c r="Y67" s="201">
        <v>152</v>
      </c>
      <c r="Z67" s="201">
        <v>152</v>
      </c>
      <c r="AA67" s="201">
        <v>152</v>
      </c>
      <c r="AB67" s="305">
        <v>152</v>
      </c>
      <c r="AC67" s="305">
        <v>152</v>
      </c>
      <c r="AD67" s="305">
        <v>151</v>
      </c>
      <c r="AE67" s="305">
        <v>151</v>
      </c>
      <c r="AF67" s="305">
        <v>150</v>
      </c>
      <c r="AG67" s="305">
        <v>149</v>
      </c>
      <c r="AH67" s="305">
        <v>149</v>
      </c>
      <c r="AI67" s="305">
        <v>150</v>
      </c>
      <c r="AJ67" s="305">
        <v>150</v>
      </c>
      <c r="AK67" s="305">
        <v>149</v>
      </c>
      <c r="AL67" s="305">
        <v>148</v>
      </c>
      <c r="AM67" s="305">
        <v>148</v>
      </c>
      <c r="AN67" s="201">
        <v>148</v>
      </c>
      <c r="AO67" s="201">
        <v>147</v>
      </c>
      <c r="AP67" s="201">
        <v>147</v>
      </c>
      <c r="AQ67" s="201">
        <v>147</v>
      </c>
      <c r="AR67" s="201">
        <v>147</v>
      </c>
      <c r="AS67" s="201">
        <v>147</v>
      </c>
      <c r="AT67" s="201">
        <v>147</v>
      </c>
      <c r="AU67" s="201">
        <v>146</v>
      </c>
      <c r="AV67" s="201">
        <v>145</v>
      </c>
      <c r="AW67" s="201">
        <v>145</v>
      </c>
      <c r="AX67" s="201">
        <v>145</v>
      </c>
      <c r="AY67" s="201">
        <v>145</v>
      </c>
      <c r="AZ67" s="305">
        <v>144</v>
      </c>
      <c r="BA67" s="305">
        <v>143</v>
      </c>
      <c r="BB67" s="305">
        <v>142</v>
      </c>
      <c r="BC67" s="305">
        <v>142</v>
      </c>
      <c r="BD67" s="305">
        <v>142</v>
      </c>
      <c r="BE67" s="305">
        <v>141</v>
      </c>
      <c r="BF67" s="305">
        <v>136</v>
      </c>
      <c r="BG67" s="305">
        <v>135</v>
      </c>
      <c r="BH67" s="305">
        <v>135</v>
      </c>
      <c r="BI67" s="305">
        <v>134</v>
      </c>
      <c r="BJ67" s="305">
        <v>133</v>
      </c>
      <c r="BK67" s="305">
        <v>133</v>
      </c>
      <c r="BL67" s="201">
        <v>133</v>
      </c>
      <c r="BM67" s="201">
        <v>132</v>
      </c>
      <c r="BN67" s="201">
        <v>132</v>
      </c>
      <c r="BO67" s="201">
        <v>133</v>
      </c>
      <c r="BP67" s="201">
        <v>133</v>
      </c>
      <c r="BQ67" s="201">
        <v>133</v>
      </c>
      <c r="BR67" s="201">
        <v>133</v>
      </c>
      <c r="BS67" s="201">
        <v>130</v>
      </c>
      <c r="BT67" s="201">
        <v>130</v>
      </c>
      <c r="BU67" s="201">
        <v>129</v>
      </c>
      <c r="BV67" s="201">
        <v>127</v>
      </c>
      <c r="BW67" s="201">
        <v>127</v>
      </c>
      <c r="BX67" s="305">
        <v>127</v>
      </c>
      <c r="BY67" s="305">
        <v>126</v>
      </c>
      <c r="BZ67" s="305">
        <v>136</v>
      </c>
      <c r="CA67" s="305">
        <v>136</v>
      </c>
      <c r="CB67" s="305">
        <v>137</v>
      </c>
      <c r="CC67" s="305">
        <v>135</v>
      </c>
      <c r="CD67" s="305">
        <v>132</v>
      </c>
      <c r="CE67" s="305">
        <v>132</v>
      </c>
      <c r="CF67" s="305">
        <v>134</v>
      </c>
      <c r="CG67" s="305">
        <v>134</v>
      </c>
      <c r="CH67" s="305">
        <v>133</v>
      </c>
      <c r="CI67" s="305">
        <v>131</v>
      </c>
      <c r="CJ67" s="201">
        <v>132</v>
      </c>
      <c r="CK67" s="201">
        <v>131</v>
      </c>
      <c r="CL67" s="201">
        <v>130</v>
      </c>
      <c r="CM67" s="201">
        <v>129</v>
      </c>
      <c r="CN67" s="201">
        <v>128</v>
      </c>
      <c r="CO67" s="201">
        <v>128</v>
      </c>
      <c r="CP67" s="201">
        <v>129</v>
      </c>
      <c r="CQ67" s="201">
        <v>130</v>
      </c>
      <c r="CR67" s="201">
        <v>130</v>
      </c>
      <c r="CS67" s="201">
        <v>129</v>
      </c>
      <c r="CT67" s="201">
        <v>129</v>
      </c>
      <c r="CU67" s="201">
        <v>129</v>
      </c>
      <c r="CV67" s="305">
        <v>127</v>
      </c>
      <c r="CW67" s="305">
        <v>127</v>
      </c>
      <c r="CX67" s="305">
        <v>128</v>
      </c>
      <c r="CY67" s="305">
        <v>130</v>
      </c>
      <c r="CZ67" s="305">
        <v>130</v>
      </c>
      <c r="DA67" s="305">
        <v>131</v>
      </c>
      <c r="DB67" s="305">
        <v>134</v>
      </c>
      <c r="DC67" s="305">
        <v>132</v>
      </c>
      <c r="DD67" s="305">
        <v>133</v>
      </c>
      <c r="DE67" s="305">
        <v>131</v>
      </c>
      <c r="DF67" s="305">
        <v>129</v>
      </c>
      <c r="DG67" s="305">
        <v>128</v>
      </c>
      <c r="DH67" s="201">
        <v>125</v>
      </c>
      <c r="DI67" s="201">
        <v>123</v>
      </c>
      <c r="DJ67" s="201">
        <v>120</v>
      </c>
      <c r="DK67" s="201">
        <v>120</v>
      </c>
      <c r="DL67" s="201">
        <v>120</v>
      </c>
      <c r="DM67" s="201">
        <v>120</v>
      </c>
      <c r="DN67" s="201">
        <v>119</v>
      </c>
      <c r="DO67" s="201">
        <v>119</v>
      </c>
      <c r="DP67" s="201">
        <v>117</v>
      </c>
      <c r="DQ67" s="201">
        <v>117</v>
      </c>
      <c r="DR67" s="201">
        <v>117</v>
      </c>
      <c r="DS67" s="201">
        <v>117</v>
      </c>
      <c r="DT67" s="201">
        <v>117</v>
      </c>
      <c r="DU67" s="201">
        <v>116</v>
      </c>
      <c r="DV67" s="201">
        <v>116</v>
      </c>
      <c r="DW67" s="201">
        <v>116</v>
      </c>
      <c r="DX67" s="311">
        <v>118</v>
      </c>
      <c r="DY67" s="201">
        <v>118</v>
      </c>
      <c r="DZ67" s="315">
        <v>0</v>
      </c>
      <c r="EA67" s="316">
        <v>100</v>
      </c>
      <c r="EB67" s="315">
        <v>1</v>
      </c>
      <c r="EC67" s="316">
        <v>100.85470085470099</v>
      </c>
    </row>
    <row r="68" spans="1:133" ht="15" outlineLevel="2">
      <c r="A68" s="302">
        <v>237</v>
      </c>
      <c r="B68" s="303" t="s">
        <v>536</v>
      </c>
      <c r="C68" s="304" t="s">
        <v>582</v>
      </c>
      <c r="D68" s="305">
        <v>167</v>
      </c>
      <c r="E68" s="305">
        <v>167</v>
      </c>
      <c r="F68" s="305">
        <v>167</v>
      </c>
      <c r="G68" s="305">
        <v>167</v>
      </c>
      <c r="H68" s="305">
        <v>167</v>
      </c>
      <c r="I68" s="305">
        <v>168</v>
      </c>
      <c r="J68" s="305">
        <v>168</v>
      </c>
      <c r="K68" s="305">
        <v>168</v>
      </c>
      <c r="L68" s="305">
        <v>168</v>
      </c>
      <c r="M68" s="305">
        <v>168</v>
      </c>
      <c r="N68" s="305">
        <v>168</v>
      </c>
      <c r="O68" s="305">
        <v>179</v>
      </c>
      <c r="P68" s="201">
        <v>179</v>
      </c>
      <c r="Q68" s="201">
        <v>164</v>
      </c>
      <c r="R68" s="201">
        <v>162</v>
      </c>
      <c r="S68" s="201">
        <v>233</v>
      </c>
      <c r="T68" s="201">
        <v>230</v>
      </c>
      <c r="U68" s="201">
        <v>238</v>
      </c>
      <c r="V68" s="201">
        <v>236</v>
      </c>
      <c r="W68" s="201">
        <v>235</v>
      </c>
      <c r="X68" s="201">
        <v>235</v>
      </c>
      <c r="Y68" s="201">
        <v>239</v>
      </c>
      <c r="Z68" s="201">
        <v>238</v>
      </c>
      <c r="AA68" s="201">
        <v>238</v>
      </c>
      <c r="AB68" s="305">
        <v>237</v>
      </c>
      <c r="AC68" s="305">
        <v>236</v>
      </c>
      <c r="AD68" s="305">
        <v>235</v>
      </c>
      <c r="AE68" s="305">
        <v>235</v>
      </c>
      <c r="AF68" s="305">
        <v>233</v>
      </c>
      <c r="AG68" s="305">
        <v>232</v>
      </c>
      <c r="AH68" s="305">
        <v>232</v>
      </c>
      <c r="AI68" s="305">
        <v>234</v>
      </c>
      <c r="AJ68" s="305">
        <v>233</v>
      </c>
      <c r="AK68" s="305">
        <v>234</v>
      </c>
      <c r="AL68" s="305">
        <v>234</v>
      </c>
      <c r="AM68" s="305">
        <v>234</v>
      </c>
      <c r="AN68" s="201">
        <v>234</v>
      </c>
      <c r="AO68" s="201">
        <v>233</v>
      </c>
      <c r="AP68" s="201">
        <v>233</v>
      </c>
      <c r="AQ68" s="201">
        <v>232</v>
      </c>
      <c r="AR68" s="201">
        <v>231</v>
      </c>
      <c r="AS68" s="201">
        <v>231</v>
      </c>
      <c r="AT68" s="201">
        <v>230</v>
      </c>
      <c r="AU68" s="201">
        <v>229</v>
      </c>
      <c r="AV68" s="201">
        <v>229</v>
      </c>
      <c r="AW68" s="201">
        <v>227</v>
      </c>
      <c r="AX68" s="201">
        <v>227</v>
      </c>
      <c r="AY68" s="201">
        <v>227</v>
      </c>
      <c r="AZ68" s="305">
        <v>226</v>
      </c>
      <c r="BA68" s="305">
        <v>226</v>
      </c>
      <c r="BB68" s="305">
        <v>225</v>
      </c>
      <c r="BC68" s="305">
        <v>225</v>
      </c>
      <c r="BD68" s="305">
        <v>225</v>
      </c>
      <c r="BE68" s="305">
        <v>225</v>
      </c>
      <c r="BF68" s="305">
        <v>220</v>
      </c>
      <c r="BG68" s="305">
        <v>222</v>
      </c>
      <c r="BH68" s="305">
        <v>222</v>
      </c>
      <c r="BI68" s="305">
        <v>221</v>
      </c>
      <c r="BJ68" s="305">
        <v>218</v>
      </c>
      <c r="BK68" s="305">
        <v>218</v>
      </c>
      <c r="BL68" s="201">
        <v>216</v>
      </c>
      <c r="BM68" s="201">
        <v>216</v>
      </c>
      <c r="BN68" s="201">
        <v>219</v>
      </c>
      <c r="BO68" s="201">
        <v>219</v>
      </c>
      <c r="BP68" s="201">
        <v>219</v>
      </c>
      <c r="BQ68" s="201">
        <v>219</v>
      </c>
      <c r="BR68" s="201">
        <v>215</v>
      </c>
      <c r="BS68" s="201">
        <v>215</v>
      </c>
      <c r="BT68" s="201">
        <v>215</v>
      </c>
      <c r="BU68" s="201">
        <v>215</v>
      </c>
      <c r="BV68" s="201">
        <v>216</v>
      </c>
      <c r="BW68" s="201">
        <v>216</v>
      </c>
      <c r="BX68" s="305">
        <v>218</v>
      </c>
      <c r="BY68" s="305">
        <v>215</v>
      </c>
      <c r="BZ68" s="305">
        <v>224</v>
      </c>
      <c r="CA68" s="305">
        <v>225</v>
      </c>
      <c r="CB68" s="305">
        <v>226</v>
      </c>
      <c r="CC68" s="305">
        <v>225</v>
      </c>
      <c r="CD68" s="305">
        <v>225</v>
      </c>
      <c r="CE68" s="305">
        <v>225</v>
      </c>
      <c r="CF68" s="305">
        <v>226</v>
      </c>
      <c r="CG68" s="305">
        <v>225</v>
      </c>
      <c r="CH68" s="305">
        <v>222</v>
      </c>
      <c r="CI68" s="305">
        <v>222</v>
      </c>
      <c r="CJ68" s="201">
        <v>222</v>
      </c>
      <c r="CK68" s="201">
        <v>218</v>
      </c>
      <c r="CL68" s="201">
        <v>217</v>
      </c>
      <c r="CM68" s="201">
        <v>220</v>
      </c>
      <c r="CN68" s="201">
        <v>221</v>
      </c>
      <c r="CO68" s="201">
        <v>221</v>
      </c>
      <c r="CP68" s="201">
        <v>218</v>
      </c>
      <c r="CQ68" s="201">
        <v>220</v>
      </c>
      <c r="CR68" s="201">
        <v>221</v>
      </c>
      <c r="CS68" s="201">
        <v>220</v>
      </c>
      <c r="CT68" s="201">
        <v>219</v>
      </c>
      <c r="CU68" s="201">
        <v>219</v>
      </c>
      <c r="CV68" s="305">
        <v>218</v>
      </c>
      <c r="CW68" s="305">
        <v>215</v>
      </c>
      <c r="CX68" s="305">
        <v>215</v>
      </c>
      <c r="CY68" s="305">
        <v>216</v>
      </c>
      <c r="CZ68" s="305">
        <v>216</v>
      </c>
      <c r="DA68" s="305">
        <v>219</v>
      </c>
      <c r="DB68" s="305">
        <v>218</v>
      </c>
      <c r="DC68" s="305">
        <v>218</v>
      </c>
      <c r="DD68" s="305">
        <v>220</v>
      </c>
      <c r="DE68" s="305">
        <v>222</v>
      </c>
      <c r="DF68" s="305">
        <v>222</v>
      </c>
      <c r="DG68" s="305">
        <v>222</v>
      </c>
      <c r="DH68" s="201">
        <v>222</v>
      </c>
      <c r="DI68" s="201">
        <v>218</v>
      </c>
      <c r="DJ68" s="201">
        <v>213</v>
      </c>
      <c r="DK68" s="201">
        <v>221</v>
      </c>
      <c r="DL68" s="201">
        <v>225</v>
      </c>
      <c r="DM68" s="201">
        <v>226</v>
      </c>
      <c r="DN68" s="201">
        <v>226</v>
      </c>
      <c r="DO68" s="201">
        <v>229</v>
      </c>
      <c r="DP68" s="201">
        <v>230</v>
      </c>
      <c r="DQ68" s="201">
        <v>230</v>
      </c>
      <c r="DR68" s="201">
        <v>232</v>
      </c>
      <c r="DS68" s="201">
        <v>232</v>
      </c>
      <c r="DT68" s="201">
        <v>230</v>
      </c>
      <c r="DU68" s="201">
        <v>229</v>
      </c>
      <c r="DV68" s="201">
        <v>226</v>
      </c>
      <c r="DW68" s="201">
        <v>226</v>
      </c>
      <c r="DX68" s="311">
        <v>227</v>
      </c>
      <c r="DY68" s="201">
        <v>229</v>
      </c>
      <c r="DZ68" s="315">
        <v>2</v>
      </c>
      <c r="EA68" s="316">
        <v>100.881057268722</v>
      </c>
      <c r="EB68" s="315">
        <v>-3</v>
      </c>
      <c r="EC68" s="316">
        <v>98.7068965517241</v>
      </c>
    </row>
    <row r="69" spans="1:133" ht="15" outlineLevel="2">
      <c r="A69" s="302">
        <v>264</v>
      </c>
      <c r="B69" s="303" t="s">
        <v>536</v>
      </c>
      <c r="C69" s="304" t="s">
        <v>583</v>
      </c>
      <c r="D69" s="305">
        <v>81</v>
      </c>
      <c r="E69" s="305">
        <v>81</v>
      </c>
      <c r="F69" s="305">
        <v>81</v>
      </c>
      <c r="G69" s="305">
        <v>81</v>
      </c>
      <c r="H69" s="305">
        <v>81</v>
      </c>
      <c r="I69" s="305">
        <v>84</v>
      </c>
      <c r="J69" s="305">
        <v>84</v>
      </c>
      <c r="K69" s="305">
        <v>84</v>
      </c>
      <c r="L69" s="305">
        <v>84</v>
      </c>
      <c r="M69" s="305">
        <v>84</v>
      </c>
      <c r="N69" s="305">
        <v>83</v>
      </c>
      <c r="O69" s="305">
        <v>91</v>
      </c>
      <c r="P69" s="201">
        <v>90</v>
      </c>
      <c r="Q69" s="201">
        <v>81</v>
      </c>
      <c r="R69" s="201">
        <v>80</v>
      </c>
      <c r="S69" s="201">
        <v>116</v>
      </c>
      <c r="T69" s="201">
        <v>114</v>
      </c>
      <c r="U69" s="201">
        <v>119</v>
      </c>
      <c r="V69" s="201">
        <v>118</v>
      </c>
      <c r="W69" s="201">
        <v>118</v>
      </c>
      <c r="X69" s="201">
        <v>118</v>
      </c>
      <c r="Y69" s="201">
        <v>119</v>
      </c>
      <c r="Z69" s="201">
        <v>119</v>
      </c>
      <c r="AA69" s="201">
        <v>121</v>
      </c>
      <c r="AB69" s="305">
        <v>121</v>
      </c>
      <c r="AC69" s="305">
        <v>121</v>
      </c>
      <c r="AD69" s="305">
        <v>121</v>
      </c>
      <c r="AE69" s="305">
        <v>121</v>
      </c>
      <c r="AF69" s="305">
        <v>123</v>
      </c>
      <c r="AG69" s="305">
        <v>121</v>
      </c>
      <c r="AH69" s="305">
        <v>121</v>
      </c>
      <c r="AI69" s="305">
        <v>122</v>
      </c>
      <c r="AJ69" s="305">
        <v>122</v>
      </c>
      <c r="AK69" s="305">
        <v>123</v>
      </c>
      <c r="AL69" s="305">
        <v>123</v>
      </c>
      <c r="AM69" s="305">
        <v>123</v>
      </c>
      <c r="AN69" s="201">
        <v>123</v>
      </c>
      <c r="AO69" s="201">
        <v>124</v>
      </c>
      <c r="AP69" s="201">
        <v>124</v>
      </c>
      <c r="AQ69" s="201">
        <v>124</v>
      </c>
      <c r="AR69" s="201">
        <v>124</v>
      </c>
      <c r="AS69" s="201">
        <v>124</v>
      </c>
      <c r="AT69" s="201">
        <v>124</v>
      </c>
      <c r="AU69" s="201">
        <v>122</v>
      </c>
      <c r="AV69" s="201">
        <v>122</v>
      </c>
      <c r="AW69" s="201">
        <v>122</v>
      </c>
      <c r="AX69" s="201">
        <v>121</v>
      </c>
      <c r="AY69" s="201">
        <v>121</v>
      </c>
      <c r="AZ69" s="305">
        <v>121</v>
      </c>
      <c r="BA69" s="305">
        <v>121</v>
      </c>
      <c r="BB69" s="305">
        <v>120</v>
      </c>
      <c r="BC69" s="305">
        <v>120</v>
      </c>
      <c r="BD69" s="305">
        <v>118</v>
      </c>
      <c r="BE69" s="305">
        <v>118</v>
      </c>
      <c r="BF69" s="305">
        <v>116</v>
      </c>
      <c r="BG69" s="305">
        <v>116</v>
      </c>
      <c r="BH69" s="305">
        <v>116</v>
      </c>
      <c r="BI69" s="305">
        <v>116</v>
      </c>
      <c r="BJ69" s="305">
        <v>116</v>
      </c>
      <c r="BK69" s="305">
        <v>115</v>
      </c>
      <c r="BL69" s="201">
        <v>114</v>
      </c>
      <c r="BM69" s="201">
        <v>114</v>
      </c>
      <c r="BN69" s="201">
        <v>117</v>
      </c>
      <c r="BO69" s="201">
        <v>117</v>
      </c>
      <c r="BP69" s="201">
        <v>117</v>
      </c>
      <c r="BQ69" s="201">
        <v>117</v>
      </c>
      <c r="BR69" s="201">
        <v>114</v>
      </c>
      <c r="BS69" s="201">
        <v>114</v>
      </c>
      <c r="BT69" s="201">
        <v>114</v>
      </c>
      <c r="BU69" s="201">
        <v>114</v>
      </c>
      <c r="BV69" s="201">
        <v>114</v>
      </c>
      <c r="BW69" s="201">
        <v>114</v>
      </c>
      <c r="BX69" s="305">
        <v>117</v>
      </c>
      <c r="BY69" s="305">
        <v>117</v>
      </c>
      <c r="BZ69" s="305">
        <v>127</v>
      </c>
      <c r="CA69" s="305">
        <v>127</v>
      </c>
      <c r="CB69" s="305">
        <v>128</v>
      </c>
      <c r="CC69" s="305">
        <v>127</v>
      </c>
      <c r="CD69" s="305">
        <v>128</v>
      </c>
      <c r="CE69" s="305">
        <v>127</v>
      </c>
      <c r="CF69" s="305">
        <v>127</v>
      </c>
      <c r="CG69" s="305">
        <v>128</v>
      </c>
      <c r="CH69" s="305">
        <v>128</v>
      </c>
      <c r="CI69" s="305">
        <v>128</v>
      </c>
      <c r="CJ69" s="201">
        <v>128</v>
      </c>
      <c r="CK69" s="201">
        <v>126</v>
      </c>
      <c r="CL69" s="201">
        <v>130</v>
      </c>
      <c r="CM69" s="201">
        <v>129</v>
      </c>
      <c r="CN69" s="201">
        <v>128</v>
      </c>
      <c r="CO69" s="201">
        <v>130</v>
      </c>
      <c r="CP69" s="201">
        <v>130</v>
      </c>
      <c r="CQ69" s="201">
        <v>132</v>
      </c>
      <c r="CR69" s="201">
        <v>132</v>
      </c>
      <c r="CS69" s="201">
        <v>131</v>
      </c>
      <c r="CT69" s="201">
        <v>131</v>
      </c>
      <c r="CU69" s="201">
        <v>132</v>
      </c>
      <c r="CV69" s="305">
        <v>131</v>
      </c>
      <c r="CW69" s="305">
        <v>130</v>
      </c>
      <c r="CX69" s="305">
        <v>131</v>
      </c>
      <c r="CY69" s="305">
        <v>132</v>
      </c>
      <c r="CZ69" s="305">
        <v>133</v>
      </c>
      <c r="DA69" s="305">
        <v>135</v>
      </c>
      <c r="DB69" s="305">
        <v>136</v>
      </c>
      <c r="DC69" s="305">
        <v>137</v>
      </c>
      <c r="DD69" s="305">
        <v>136</v>
      </c>
      <c r="DE69" s="305">
        <v>136</v>
      </c>
      <c r="DF69" s="305">
        <v>135</v>
      </c>
      <c r="DG69" s="305">
        <v>134</v>
      </c>
      <c r="DH69" s="201">
        <v>133</v>
      </c>
      <c r="DI69" s="201">
        <v>130</v>
      </c>
      <c r="DJ69" s="201">
        <v>125</v>
      </c>
      <c r="DK69" s="201">
        <v>125</v>
      </c>
      <c r="DL69" s="201">
        <v>128</v>
      </c>
      <c r="DM69" s="201">
        <v>128</v>
      </c>
      <c r="DN69" s="201">
        <v>129</v>
      </c>
      <c r="DO69" s="201">
        <v>126</v>
      </c>
      <c r="DP69" s="201">
        <v>125</v>
      </c>
      <c r="DQ69" s="201">
        <v>126</v>
      </c>
      <c r="DR69" s="201">
        <v>127</v>
      </c>
      <c r="DS69" s="201">
        <v>127</v>
      </c>
      <c r="DT69" s="201">
        <v>125</v>
      </c>
      <c r="DU69" s="201">
        <v>125</v>
      </c>
      <c r="DV69" s="201">
        <v>126</v>
      </c>
      <c r="DW69" s="201">
        <v>125</v>
      </c>
      <c r="DX69" s="311">
        <v>125</v>
      </c>
      <c r="DY69" s="201">
        <v>125</v>
      </c>
      <c r="DZ69" s="315">
        <v>0</v>
      </c>
      <c r="EA69" s="316">
        <v>100</v>
      </c>
      <c r="EB69" s="315">
        <v>-2</v>
      </c>
      <c r="EC69" s="316">
        <v>98.425196850393704</v>
      </c>
    </row>
    <row r="70" spans="1:133" ht="15" outlineLevel="2">
      <c r="A70" s="302">
        <v>310</v>
      </c>
      <c r="B70" s="303" t="s">
        <v>536</v>
      </c>
      <c r="C70" s="304" t="s">
        <v>584</v>
      </c>
      <c r="D70" s="305">
        <v>100</v>
      </c>
      <c r="E70" s="305">
        <v>100</v>
      </c>
      <c r="F70" s="305">
        <v>100</v>
      </c>
      <c r="G70" s="305">
        <v>100</v>
      </c>
      <c r="H70" s="305">
        <v>100</v>
      </c>
      <c r="I70" s="305">
        <v>101</v>
      </c>
      <c r="J70" s="305">
        <v>101</v>
      </c>
      <c r="K70" s="305">
        <v>101</v>
      </c>
      <c r="L70" s="305">
        <v>101</v>
      </c>
      <c r="M70" s="305">
        <v>101</v>
      </c>
      <c r="N70" s="305">
        <v>100</v>
      </c>
      <c r="O70" s="305">
        <v>105</v>
      </c>
      <c r="P70" s="201">
        <v>105</v>
      </c>
      <c r="Q70" s="201">
        <v>91</v>
      </c>
      <c r="R70" s="201">
        <v>90</v>
      </c>
      <c r="S70" s="201">
        <v>132</v>
      </c>
      <c r="T70" s="201">
        <v>130</v>
      </c>
      <c r="U70" s="201">
        <v>135</v>
      </c>
      <c r="V70" s="201">
        <v>136</v>
      </c>
      <c r="W70" s="201">
        <v>136</v>
      </c>
      <c r="X70" s="201">
        <v>136</v>
      </c>
      <c r="Y70" s="201">
        <v>137</v>
      </c>
      <c r="Z70" s="201">
        <v>137</v>
      </c>
      <c r="AA70" s="201">
        <v>138</v>
      </c>
      <c r="AB70" s="305">
        <v>138</v>
      </c>
      <c r="AC70" s="305">
        <v>135</v>
      </c>
      <c r="AD70" s="305">
        <v>135</v>
      </c>
      <c r="AE70" s="305">
        <v>135</v>
      </c>
      <c r="AF70" s="305">
        <v>135</v>
      </c>
      <c r="AG70" s="305">
        <v>135</v>
      </c>
      <c r="AH70" s="305">
        <v>135</v>
      </c>
      <c r="AI70" s="305">
        <v>136</v>
      </c>
      <c r="AJ70" s="305">
        <v>136</v>
      </c>
      <c r="AK70" s="305">
        <v>136</v>
      </c>
      <c r="AL70" s="305">
        <v>136</v>
      </c>
      <c r="AM70" s="305">
        <v>136</v>
      </c>
      <c r="AN70" s="201">
        <v>136</v>
      </c>
      <c r="AO70" s="201">
        <v>136</v>
      </c>
      <c r="AP70" s="201">
        <v>135</v>
      </c>
      <c r="AQ70" s="201">
        <v>135</v>
      </c>
      <c r="AR70" s="201">
        <v>135</v>
      </c>
      <c r="AS70" s="201">
        <v>134</v>
      </c>
      <c r="AT70" s="201">
        <v>134</v>
      </c>
      <c r="AU70" s="201">
        <v>133</v>
      </c>
      <c r="AV70" s="201">
        <v>133</v>
      </c>
      <c r="AW70" s="201">
        <v>132</v>
      </c>
      <c r="AX70" s="201">
        <v>132</v>
      </c>
      <c r="AY70" s="201">
        <v>132</v>
      </c>
      <c r="AZ70" s="305">
        <v>132</v>
      </c>
      <c r="BA70" s="305">
        <v>132</v>
      </c>
      <c r="BB70" s="305">
        <v>131</v>
      </c>
      <c r="BC70" s="305">
        <v>131</v>
      </c>
      <c r="BD70" s="305">
        <v>130</v>
      </c>
      <c r="BE70" s="305">
        <v>129</v>
      </c>
      <c r="BF70" s="305">
        <v>126</v>
      </c>
      <c r="BG70" s="305">
        <v>124</v>
      </c>
      <c r="BH70" s="305">
        <v>124</v>
      </c>
      <c r="BI70" s="305">
        <v>124</v>
      </c>
      <c r="BJ70" s="305">
        <v>125</v>
      </c>
      <c r="BK70" s="305">
        <v>125</v>
      </c>
      <c r="BL70" s="201">
        <v>125</v>
      </c>
      <c r="BM70" s="201">
        <v>125</v>
      </c>
      <c r="BN70" s="201">
        <v>125</v>
      </c>
      <c r="BO70" s="201">
        <v>125</v>
      </c>
      <c r="BP70" s="201">
        <v>125</v>
      </c>
      <c r="BQ70" s="201">
        <v>127</v>
      </c>
      <c r="BR70" s="201">
        <v>126</v>
      </c>
      <c r="BS70" s="201">
        <v>128</v>
      </c>
      <c r="BT70" s="201">
        <v>128</v>
      </c>
      <c r="BU70" s="201">
        <v>127</v>
      </c>
      <c r="BV70" s="201">
        <v>128</v>
      </c>
      <c r="BW70" s="201">
        <v>128</v>
      </c>
      <c r="BX70" s="305">
        <v>128</v>
      </c>
      <c r="BY70" s="305">
        <v>127</v>
      </c>
      <c r="BZ70" s="305">
        <v>130</v>
      </c>
      <c r="CA70" s="305">
        <v>130</v>
      </c>
      <c r="CB70" s="305">
        <v>130</v>
      </c>
      <c r="CC70" s="305">
        <v>130</v>
      </c>
      <c r="CD70" s="305">
        <v>129</v>
      </c>
      <c r="CE70" s="305">
        <v>129</v>
      </c>
      <c r="CF70" s="305">
        <v>129</v>
      </c>
      <c r="CG70" s="305">
        <v>133</v>
      </c>
      <c r="CH70" s="305">
        <v>133</v>
      </c>
      <c r="CI70" s="305">
        <v>134</v>
      </c>
      <c r="CJ70" s="201">
        <v>135</v>
      </c>
      <c r="CK70" s="201">
        <v>134</v>
      </c>
      <c r="CL70" s="201">
        <v>134</v>
      </c>
      <c r="CM70" s="201">
        <v>135</v>
      </c>
      <c r="CN70" s="201">
        <v>134</v>
      </c>
      <c r="CO70" s="201">
        <v>136</v>
      </c>
      <c r="CP70" s="201">
        <v>135</v>
      </c>
      <c r="CQ70" s="201">
        <v>135</v>
      </c>
      <c r="CR70" s="201">
        <v>136</v>
      </c>
      <c r="CS70" s="201">
        <v>136</v>
      </c>
      <c r="CT70" s="201">
        <v>137</v>
      </c>
      <c r="CU70" s="201">
        <v>136</v>
      </c>
      <c r="CV70" s="305">
        <v>135</v>
      </c>
      <c r="CW70" s="305">
        <v>135</v>
      </c>
      <c r="CX70" s="305">
        <v>138</v>
      </c>
      <c r="CY70" s="305">
        <v>138</v>
      </c>
      <c r="CZ70" s="305">
        <v>138</v>
      </c>
      <c r="DA70" s="305">
        <v>136</v>
      </c>
      <c r="DB70" s="305">
        <v>134</v>
      </c>
      <c r="DC70" s="305">
        <v>138</v>
      </c>
      <c r="DD70" s="305">
        <v>139</v>
      </c>
      <c r="DE70" s="305">
        <v>139</v>
      </c>
      <c r="DF70" s="305">
        <v>138</v>
      </c>
      <c r="DG70" s="305">
        <v>138</v>
      </c>
      <c r="DH70" s="201">
        <v>139</v>
      </c>
      <c r="DI70" s="201">
        <v>138</v>
      </c>
      <c r="DJ70" s="201">
        <v>135</v>
      </c>
      <c r="DK70" s="201">
        <v>134</v>
      </c>
      <c r="DL70" s="201">
        <v>136</v>
      </c>
      <c r="DM70" s="201">
        <v>136</v>
      </c>
      <c r="DN70" s="201">
        <v>135</v>
      </c>
      <c r="DO70" s="201">
        <v>136</v>
      </c>
      <c r="DP70" s="201">
        <v>135</v>
      </c>
      <c r="DQ70" s="201">
        <v>136</v>
      </c>
      <c r="DR70" s="201">
        <v>135</v>
      </c>
      <c r="DS70" s="201">
        <v>135</v>
      </c>
      <c r="DT70" s="201">
        <v>135</v>
      </c>
      <c r="DU70" s="201">
        <v>135</v>
      </c>
      <c r="DV70" s="201">
        <v>135</v>
      </c>
      <c r="DW70" s="201">
        <v>134</v>
      </c>
      <c r="DX70" s="311">
        <v>133</v>
      </c>
      <c r="DY70" s="201">
        <v>134</v>
      </c>
      <c r="DZ70" s="315">
        <v>1</v>
      </c>
      <c r="EA70" s="316">
        <v>100.75187969924799</v>
      </c>
      <c r="EB70" s="315">
        <v>-1</v>
      </c>
      <c r="EC70" s="316">
        <v>99.259259259259295</v>
      </c>
    </row>
    <row r="71" spans="1:133" ht="15" outlineLevel="2">
      <c r="A71" s="302">
        <v>315</v>
      </c>
      <c r="B71" s="303" t="s">
        <v>536</v>
      </c>
      <c r="C71" s="304" t="s">
        <v>412</v>
      </c>
      <c r="D71" s="305">
        <v>65</v>
      </c>
      <c r="E71" s="305">
        <v>65</v>
      </c>
      <c r="F71" s="305">
        <v>65</v>
      </c>
      <c r="G71" s="305">
        <v>65</v>
      </c>
      <c r="H71" s="305">
        <v>65</v>
      </c>
      <c r="I71" s="305">
        <v>65</v>
      </c>
      <c r="J71" s="305">
        <v>65</v>
      </c>
      <c r="K71" s="305">
        <v>65</v>
      </c>
      <c r="L71" s="305">
        <v>65</v>
      </c>
      <c r="M71" s="305">
        <v>65</v>
      </c>
      <c r="N71" s="305">
        <v>65</v>
      </c>
      <c r="O71" s="305">
        <v>67</v>
      </c>
      <c r="P71" s="201">
        <v>65</v>
      </c>
      <c r="Q71" s="201">
        <v>56</v>
      </c>
      <c r="R71" s="201">
        <v>55</v>
      </c>
      <c r="S71" s="201">
        <v>78</v>
      </c>
      <c r="T71" s="201">
        <v>78</v>
      </c>
      <c r="U71" s="201">
        <v>81</v>
      </c>
      <c r="V71" s="201">
        <v>81</v>
      </c>
      <c r="W71" s="201">
        <v>82</v>
      </c>
      <c r="X71" s="201">
        <v>82</v>
      </c>
      <c r="Y71" s="201">
        <v>83</v>
      </c>
      <c r="Z71" s="201">
        <v>83</v>
      </c>
      <c r="AA71" s="201">
        <v>85</v>
      </c>
      <c r="AB71" s="305">
        <v>85</v>
      </c>
      <c r="AC71" s="305">
        <v>85</v>
      </c>
      <c r="AD71" s="305">
        <v>86</v>
      </c>
      <c r="AE71" s="305">
        <v>86</v>
      </c>
      <c r="AF71" s="305">
        <v>87</v>
      </c>
      <c r="AG71" s="305">
        <v>87</v>
      </c>
      <c r="AH71" s="305">
        <v>87</v>
      </c>
      <c r="AI71" s="305">
        <v>90</v>
      </c>
      <c r="AJ71" s="305">
        <v>91</v>
      </c>
      <c r="AK71" s="305">
        <v>90</v>
      </c>
      <c r="AL71" s="305">
        <v>90</v>
      </c>
      <c r="AM71" s="305">
        <v>90</v>
      </c>
      <c r="AN71" s="201">
        <v>90</v>
      </c>
      <c r="AO71" s="201">
        <v>90</v>
      </c>
      <c r="AP71" s="201">
        <v>90</v>
      </c>
      <c r="AQ71" s="201">
        <v>90</v>
      </c>
      <c r="AR71" s="201">
        <v>90</v>
      </c>
      <c r="AS71" s="201">
        <v>90</v>
      </c>
      <c r="AT71" s="201">
        <v>90</v>
      </c>
      <c r="AU71" s="201">
        <v>90</v>
      </c>
      <c r="AV71" s="201">
        <v>90</v>
      </c>
      <c r="AW71" s="201">
        <v>90</v>
      </c>
      <c r="AX71" s="201">
        <v>89</v>
      </c>
      <c r="AY71" s="201">
        <v>89</v>
      </c>
      <c r="AZ71" s="305">
        <v>89</v>
      </c>
      <c r="BA71" s="305">
        <v>88</v>
      </c>
      <c r="BB71" s="305">
        <v>87</v>
      </c>
      <c r="BC71" s="305">
        <v>86</v>
      </c>
      <c r="BD71" s="305">
        <v>86</v>
      </c>
      <c r="BE71" s="305">
        <v>86</v>
      </c>
      <c r="BF71" s="305">
        <v>85</v>
      </c>
      <c r="BG71" s="305">
        <v>84</v>
      </c>
      <c r="BH71" s="305">
        <v>84</v>
      </c>
      <c r="BI71" s="305">
        <v>83</v>
      </c>
      <c r="BJ71" s="305">
        <v>84</v>
      </c>
      <c r="BK71" s="305">
        <v>84</v>
      </c>
      <c r="BL71" s="201">
        <v>84</v>
      </c>
      <c r="BM71" s="201">
        <v>84</v>
      </c>
      <c r="BN71" s="201">
        <v>84</v>
      </c>
      <c r="BO71" s="201">
        <v>83</v>
      </c>
      <c r="BP71" s="201">
        <v>83</v>
      </c>
      <c r="BQ71" s="201">
        <v>83</v>
      </c>
      <c r="BR71" s="201">
        <v>83</v>
      </c>
      <c r="BS71" s="201">
        <v>84</v>
      </c>
      <c r="BT71" s="201">
        <v>84</v>
      </c>
      <c r="BU71" s="201">
        <v>83</v>
      </c>
      <c r="BV71" s="201">
        <v>83</v>
      </c>
      <c r="BW71" s="201">
        <v>82</v>
      </c>
      <c r="BX71" s="305">
        <v>83</v>
      </c>
      <c r="BY71" s="305">
        <v>80</v>
      </c>
      <c r="BZ71" s="305">
        <v>81</v>
      </c>
      <c r="CA71" s="305">
        <v>81</v>
      </c>
      <c r="CB71" s="305">
        <v>82</v>
      </c>
      <c r="CC71" s="305">
        <v>82</v>
      </c>
      <c r="CD71" s="305">
        <v>82</v>
      </c>
      <c r="CE71" s="305">
        <v>82</v>
      </c>
      <c r="CF71" s="305">
        <v>82</v>
      </c>
      <c r="CG71" s="305">
        <v>84</v>
      </c>
      <c r="CH71" s="305">
        <v>84</v>
      </c>
      <c r="CI71" s="305">
        <v>83</v>
      </c>
      <c r="CJ71" s="201">
        <v>83</v>
      </c>
      <c r="CK71" s="201">
        <v>82</v>
      </c>
      <c r="CL71" s="201">
        <v>82</v>
      </c>
      <c r="CM71" s="201">
        <v>84</v>
      </c>
      <c r="CN71" s="201">
        <v>84</v>
      </c>
      <c r="CO71" s="201">
        <v>84</v>
      </c>
      <c r="CP71" s="201">
        <v>84</v>
      </c>
      <c r="CQ71" s="201">
        <v>84</v>
      </c>
      <c r="CR71" s="201">
        <v>85</v>
      </c>
      <c r="CS71" s="201">
        <v>84</v>
      </c>
      <c r="CT71" s="201">
        <v>84</v>
      </c>
      <c r="CU71" s="201">
        <v>86</v>
      </c>
      <c r="CV71" s="305">
        <v>86</v>
      </c>
      <c r="CW71" s="305">
        <v>86</v>
      </c>
      <c r="CX71" s="305">
        <v>85</v>
      </c>
      <c r="CY71" s="305">
        <v>87</v>
      </c>
      <c r="CZ71" s="305">
        <v>87</v>
      </c>
      <c r="DA71" s="305">
        <v>85</v>
      </c>
      <c r="DB71" s="305">
        <v>85</v>
      </c>
      <c r="DC71" s="305">
        <v>85</v>
      </c>
      <c r="DD71" s="305">
        <v>85</v>
      </c>
      <c r="DE71" s="305">
        <v>84</v>
      </c>
      <c r="DF71" s="305">
        <v>83</v>
      </c>
      <c r="DG71" s="305">
        <v>83</v>
      </c>
      <c r="DH71" s="201">
        <v>85</v>
      </c>
      <c r="DI71" s="201">
        <v>83</v>
      </c>
      <c r="DJ71" s="201">
        <v>82</v>
      </c>
      <c r="DK71" s="201">
        <v>83</v>
      </c>
      <c r="DL71" s="201">
        <v>86</v>
      </c>
      <c r="DM71" s="201">
        <v>86</v>
      </c>
      <c r="DN71" s="201">
        <v>86</v>
      </c>
      <c r="DO71" s="201">
        <v>85</v>
      </c>
      <c r="DP71" s="201">
        <v>84</v>
      </c>
      <c r="DQ71" s="201">
        <v>85</v>
      </c>
      <c r="DR71" s="201">
        <v>85</v>
      </c>
      <c r="DS71" s="201">
        <v>85</v>
      </c>
      <c r="DT71" s="201">
        <v>85</v>
      </c>
      <c r="DU71" s="201">
        <v>85</v>
      </c>
      <c r="DV71" s="201">
        <v>84</v>
      </c>
      <c r="DW71" s="201">
        <v>84</v>
      </c>
      <c r="DX71" s="311">
        <v>86</v>
      </c>
      <c r="DY71" s="201">
        <v>86</v>
      </c>
      <c r="DZ71" s="315">
        <v>0</v>
      </c>
      <c r="EA71" s="316">
        <v>100</v>
      </c>
      <c r="EB71" s="315">
        <v>1</v>
      </c>
      <c r="EC71" s="316">
        <v>101.17647058823501</v>
      </c>
    </row>
    <row r="72" spans="1:133" ht="15" outlineLevel="2">
      <c r="A72" s="302">
        <v>361</v>
      </c>
      <c r="B72" s="303" t="s">
        <v>536</v>
      </c>
      <c r="C72" s="304" t="s">
        <v>418</v>
      </c>
      <c r="D72" s="305">
        <v>558</v>
      </c>
      <c r="E72" s="305">
        <v>558</v>
      </c>
      <c r="F72" s="305">
        <v>558</v>
      </c>
      <c r="G72" s="305">
        <v>558</v>
      </c>
      <c r="H72" s="305">
        <v>558</v>
      </c>
      <c r="I72" s="305">
        <v>571</v>
      </c>
      <c r="J72" s="305">
        <v>571</v>
      </c>
      <c r="K72" s="305">
        <v>571</v>
      </c>
      <c r="L72" s="305">
        <v>571</v>
      </c>
      <c r="M72" s="305">
        <v>571</v>
      </c>
      <c r="N72" s="305">
        <v>570</v>
      </c>
      <c r="O72" s="305">
        <v>612</v>
      </c>
      <c r="P72" s="201">
        <v>611</v>
      </c>
      <c r="Q72" s="201">
        <v>518</v>
      </c>
      <c r="R72" s="201">
        <v>514</v>
      </c>
      <c r="S72" s="201">
        <v>612</v>
      </c>
      <c r="T72" s="201">
        <v>601</v>
      </c>
      <c r="U72" s="201">
        <v>612</v>
      </c>
      <c r="V72" s="201">
        <v>605</v>
      </c>
      <c r="W72" s="201">
        <v>606</v>
      </c>
      <c r="X72" s="201">
        <v>606</v>
      </c>
      <c r="Y72" s="201">
        <v>611</v>
      </c>
      <c r="Z72" s="201">
        <v>611</v>
      </c>
      <c r="AA72" s="201">
        <v>612</v>
      </c>
      <c r="AB72" s="305">
        <v>611</v>
      </c>
      <c r="AC72" s="305">
        <v>611</v>
      </c>
      <c r="AD72" s="305">
        <v>614</v>
      </c>
      <c r="AE72" s="305">
        <v>613</v>
      </c>
      <c r="AF72" s="305">
        <v>601</v>
      </c>
      <c r="AG72" s="305">
        <v>599</v>
      </c>
      <c r="AH72" s="305">
        <v>596</v>
      </c>
      <c r="AI72" s="305">
        <v>596</v>
      </c>
      <c r="AJ72" s="305">
        <v>600</v>
      </c>
      <c r="AK72" s="305">
        <v>601</v>
      </c>
      <c r="AL72" s="305">
        <v>604</v>
      </c>
      <c r="AM72" s="305">
        <v>603</v>
      </c>
      <c r="AN72" s="201">
        <v>600</v>
      </c>
      <c r="AO72" s="201">
        <v>601</v>
      </c>
      <c r="AP72" s="201">
        <v>600</v>
      </c>
      <c r="AQ72" s="201">
        <v>599</v>
      </c>
      <c r="AR72" s="201">
        <v>596</v>
      </c>
      <c r="AS72" s="201">
        <v>595</v>
      </c>
      <c r="AT72" s="201">
        <v>595</v>
      </c>
      <c r="AU72" s="201">
        <v>592</v>
      </c>
      <c r="AV72" s="201">
        <v>591</v>
      </c>
      <c r="AW72" s="201">
        <v>590</v>
      </c>
      <c r="AX72" s="201">
        <v>589</v>
      </c>
      <c r="AY72" s="201">
        <v>588</v>
      </c>
      <c r="AZ72" s="305">
        <v>587</v>
      </c>
      <c r="BA72" s="305">
        <v>582</v>
      </c>
      <c r="BB72" s="305">
        <v>580</v>
      </c>
      <c r="BC72" s="305">
        <v>579</v>
      </c>
      <c r="BD72" s="305">
        <v>577</v>
      </c>
      <c r="BE72" s="305">
        <v>573</v>
      </c>
      <c r="BF72" s="305">
        <v>566</v>
      </c>
      <c r="BG72" s="305">
        <v>562</v>
      </c>
      <c r="BH72" s="305">
        <v>559</v>
      </c>
      <c r="BI72" s="305">
        <v>561</v>
      </c>
      <c r="BJ72" s="305">
        <v>557</v>
      </c>
      <c r="BK72" s="305">
        <v>554</v>
      </c>
      <c r="BL72" s="201">
        <v>553</v>
      </c>
      <c r="BM72" s="201">
        <v>553</v>
      </c>
      <c r="BN72" s="201">
        <v>561</v>
      </c>
      <c r="BO72" s="201">
        <v>563</v>
      </c>
      <c r="BP72" s="201">
        <v>563</v>
      </c>
      <c r="BQ72" s="201">
        <v>568</v>
      </c>
      <c r="BR72" s="201">
        <v>558</v>
      </c>
      <c r="BS72" s="201">
        <v>554</v>
      </c>
      <c r="BT72" s="201">
        <v>554</v>
      </c>
      <c r="BU72" s="201">
        <v>552</v>
      </c>
      <c r="BV72" s="201">
        <v>549</v>
      </c>
      <c r="BW72" s="201">
        <v>548</v>
      </c>
      <c r="BX72" s="305">
        <v>552</v>
      </c>
      <c r="BY72" s="305">
        <v>542</v>
      </c>
      <c r="BZ72" s="305">
        <v>625</v>
      </c>
      <c r="CA72" s="305">
        <v>551</v>
      </c>
      <c r="CB72" s="305">
        <v>569</v>
      </c>
      <c r="CC72" s="305">
        <v>554</v>
      </c>
      <c r="CD72" s="305">
        <v>548</v>
      </c>
      <c r="CE72" s="305">
        <v>546</v>
      </c>
      <c r="CF72" s="305">
        <v>542</v>
      </c>
      <c r="CG72" s="305">
        <v>542</v>
      </c>
      <c r="CH72" s="305">
        <v>527</v>
      </c>
      <c r="CI72" s="305">
        <v>513</v>
      </c>
      <c r="CJ72" s="201">
        <v>524</v>
      </c>
      <c r="CK72" s="201">
        <v>517</v>
      </c>
      <c r="CL72" s="201">
        <v>516</v>
      </c>
      <c r="CM72" s="201">
        <v>523</v>
      </c>
      <c r="CN72" s="201">
        <v>525</v>
      </c>
      <c r="CO72" s="201">
        <v>534</v>
      </c>
      <c r="CP72" s="201">
        <v>527</v>
      </c>
      <c r="CQ72" s="201">
        <v>536</v>
      </c>
      <c r="CR72" s="201">
        <v>537</v>
      </c>
      <c r="CS72" s="201">
        <v>537</v>
      </c>
      <c r="CT72" s="201">
        <v>531</v>
      </c>
      <c r="CU72" s="201">
        <v>531</v>
      </c>
      <c r="CV72" s="305">
        <v>529</v>
      </c>
      <c r="CW72" s="305">
        <v>526</v>
      </c>
      <c r="CX72" s="305">
        <v>525</v>
      </c>
      <c r="CY72" s="305">
        <v>533</v>
      </c>
      <c r="CZ72" s="305">
        <v>533</v>
      </c>
      <c r="DA72" s="305">
        <v>536</v>
      </c>
      <c r="DB72" s="305">
        <v>539</v>
      </c>
      <c r="DC72" s="305">
        <v>540</v>
      </c>
      <c r="DD72" s="305">
        <v>541</v>
      </c>
      <c r="DE72" s="305">
        <v>541</v>
      </c>
      <c r="DF72" s="305">
        <v>541</v>
      </c>
      <c r="DG72" s="305">
        <v>537</v>
      </c>
      <c r="DH72" s="201">
        <v>533</v>
      </c>
      <c r="DI72" s="201">
        <v>514</v>
      </c>
      <c r="DJ72" s="201">
        <v>493</v>
      </c>
      <c r="DK72" s="201">
        <v>496</v>
      </c>
      <c r="DL72" s="201">
        <v>522</v>
      </c>
      <c r="DM72" s="201">
        <v>524</v>
      </c>
      <c r="DN72" s="201">
        <v>523</v>
      </c>
      <c r="DO72" s="201">
        <v>524</v>
      </c>
      <c r="DP72" s="201">
        <v>526</v>
      </c>
      <c r="DQ72" s="201">
        <v>528</v>
      </c>
      <c r="DR72" s="201">
        <v>530</v>
      </c>
      <c r="DS72" s="201">
        <v>530</v>
      </c>
      <c r="DT72" s="201">
        <v>525</v>
      </c>
      <c r="DU72" s="201">
        <v>526</v>
      </c>
      <c r="DV72" s="201">
        <v>527</v>
      </c>
      <c r="DW72" s="201">
        <v>527</v>
      </c>
      <c r="DX72" s="311">
        <v>530</v>
      </c>
      <c r="DY72" s="201">
        <v>531</v>
      </c>
      <c r="DZ72" s="315">
        <v>1</v>
      </c>
      <c r="EA72" s="316">
        <v>100.188679245283</v>
      </c>
      <c r="EB72" s="315">
        <v>1</v>
      </c>
      <c r="EC72" s="316">
        <v>100.188679245283</v>
      </c>
    </row>
    <row r="73" spans="1:133" ht="15" outlineLevel="2">
      <c r="A73" s="302">
        <v>647</v>
      </c>
      <c r="B73" s="303" t="s">
        <v>536</v>
      </c>
      <c r="C73" s="304" t="s">
        <v>585</v>
      </c>
      <c r="D73" s="305">
        <v>124</v>
      </c>
      <c r="E73" s="305">
        <v>124</v>
      </c>
      <c r="F73" s="305">
        <v>124</v>
      </c>
      <c r="G73" s="305">
        <v>124</v>
      </c>
      <c r="H73" s="305">
        <v>124</v>
      </c>
      <c r="I73" s="305">
        <v>126</v>
      </c>
      <c r="J73" s="305">
        <v>126</v>
      </c>
      <c r="K73" s="305">
        <v>126</v>
      </c>
      <c r="L73" s="305">
        <v>126</v>
      </c>
      <c r="M73" s="305">
        <v>126</v>
      </c>
      <c r="N73" s="305">
        <v>123</v>
      </c>
      <c r="O73" s="305">
        <v>138</v>
      </c>
      <c r="P73" s="201">
        <v>138</v>
      </c>
      <c r="Q73" s="201">
        <v>104</v>
      </c>
      <c r="R73" s="201">
        <v>104</v>
      </c>
      <c r="S73" s="201">
        <v>133</v>
      </c>
      <c r="T73" s="201">
        <v>132</v>
      </c>
      <c r="U73" s="201">
        <v>133</v>
      </c>
      <c r="V73" s="201">
        <v>133</v>
      </c>
      <c r="W73" s="201">
        <v>132</v>
      </c>
      <c r="X73" s="201">
        <v>132</v>
      </c>
      <c r="Y73" s="201">
        <v>132</v>
      </c>
      <c r="Z73" s="201">
        <v>132</v>
      </c>
      <c r="AA73" s="201">
        <v>131</v>
      </c>
      <c r="AB73" s="305">
        <v>131</v>
      </c>
      <c r="AC73" s="305">
        <v>131</v>
      </c>
      <c r="AD73" s="305">
        <v>130</v>
      </c>
      <c r="AE73" s="305">
        <v>130</v>
      </c>
      <c r="AF73" s="305">
        <v>137</v>
      </c>
      <c r="AG73" s="305">
        <v>137</v>
      </c>
      <c r="AH73" s="305">
        <v>138</v>
      </c>
      <c r="AI73" s="305">
        <v>138</v>
      </c>
      <c r="AJ73" s="305">
        <v>137</v>
      </c>
      <c r="AK73" s="305">
        <v>136</v>
      </c>
      <c r="AL73" s="305">
        <v>135</v>
      </c>
      <c r="AM73" s="305">
        <v>134</v>
      </c>
      <c r="AN73" s="201">
        <v>134</v>
      </c>
      <c r="AO73" s="201">
        <v>134</v>
      </c>
      <c r="AP73" s="201">
        <v>134</v>
      </c>
      <c r="AQ73" s="201">
        <v>133</v>
      </c>
      <c r="AR73" s="201">
        <v>133</v>
      </c>
      <c r="AS73" s="201">
        <v>132</v>
      </c>
      <c r="AT73" s="201">
        <v>132</v>
      </c>
      <c r="AU73" s="201">
        <v>132</v>
      </c>
      <c r="AV73" s="201">
        <v>132</v>
      </c>
      <c r="AW73" s="201">
        <v>132</v>
      </c>
      <c r="AX73" s="201">
        <v>130</v>
      </c>
      <c r="AY73" s="201">
        <v>130</v>
      </c>
      <c r="AZ73" s="305">
        <v>130</v>
      </c>
      <c r="BA73" s="305">
        <v>130</v>
      </c>
      <c r="BB73" s="305">
        <v>128</v>
      </c>
      <c r="BC73" s="305">
        <v>129</v>
      </c>
      <c r="BD73" s="305">
        <v>128</v>
      </c>
      <c r="BE73" s="305">
        <v>128</v>
      </c>
      <c r="BF73" s="305">
        <v>125</v>
      </c>
      <c r="BG73" s="305">
        <v>121</v>
      </c>
      <c r="BH73" s="305">
        <v>121</v>
      </c>
      <c r="BI73" s="305">
        <v>121</v>
      </c>
      <c r="BJ73" s="305">
        <v>122</v>
      </c>
      <c r="BK73" s="305">
        <v>122</v>
      </c>
      <c r="BL73" s="201">
        <v>122</v>
      </c>
      <c r="BM73" s="201">
        <v>122</v>
      </c>
      <c r="BN73" s="201">
        <v>122</v>
      </c>
      <c r="BO73" s="201">
        <v>123</v>
      </c>
      <c r="BP73" s="201">
        <v>123</v>
      </c>
      <c r="BQ73" s="201">
        <v>124</v>
      </c>
      <c r="BR73" s="201">
        <v>124</v>
      </c>
      <c r="BS73" s="201">
        <v>124</v>
      </c>
      <c r="BT73" s="201">
        <v>124</v>
      </c>
      <c r="BU73" s="201">
        <v>124</v>
      </c>
      <c r="BV73" s="201">
        <v>124</v>
      </c>
      <c r="BW73" s="201">
        <v>124</v>
      </c>
      <c r="BX73" s="305">
        <v>125</v>
      </c>
      <c r="BY73" s="305">
        <v>127</v>
      </c>
      <c r="BZ73" s="305">
        <v>137</v>
      </c>
      <c r="CA73" s="305">
        <v>138</v>
      </c>
      <c r="CB73" s="305">
        <v>138</v>
      </c>
      <c r="CC73" s="305">
        <v>136</v>
      </c>
      <c r="CD73" s="305">
        <v>136</v>
      </c>
      <c r="CE73" s="305">
        <v>136</v>
      </c>
      <c r="CF73" s="305">
        <v>135</v>
      </c>
      <c r="CG73" s="305">
        <v>136</v>
      </c>
      <c r="CH73" s="305">
        <v>136</v>
      </c>
      <c r="CI73" s="305">
        <v>135</v>
      </c>
      <c r="CJ73" s="201">
        <v>135</v>
      </c>
      <c r="CK73" s="201">
        <v>137</v>
      </c>
      <c r="CL73" s="201">
        <v>137</v>
      </c>
      <c r="CM73" s="201">
        <v>137</v>
      </c>
      <c r="CN73" s="201">
        <v>136</v>
      </c>
      <c r="CO73" s="201">
        <v>136</v>
      </c>
      <c r="CP73" s="201">
        <v>135</v>
      </c>
      <c r="CQ73" s="201">
        <v>135</v>
      </c>
      <c r="CR73" s="201">
        <v>137</v>
      </c>
      <c r="CS73" s="201">
        <v>132</v>
      </c>
      <c r="CT73" s="201">
        <v>135</v>
      </c>
      <c r="CU73" s="201">
        <v>135</v>
      </c>
      <c r="CV73" s="305">
        <v>135</v>
      </c>
      <c r="CW73" s="305">
        <v>136</v>
      </c>
      <c r="CX73" s="305">
        <v>132</v>
      </c>
      <c r="CY73" s="305">
        <v>136</v>
      </c>
      <c r="CZ73" s="305">
        <v>136</v>
      </c>
      <c r="DA73" s="305">
        <v>135</v>
      </c>
      <c r="DB73" s="305">
        <v>134</v>
      </c>
      <c r="DC73" s="305">
        <v>135</v>
      </c>
      <c r="DD73" s="305">
        <v>134</v>
      </c>
      <c r="DE73" s="305">
        <v>133</v>
      </c>
      <c r="DF73" s="305">
        <v>133</v>
      </c>
      <c r="DG73" s="305">
        <v>133</v>
      </c>
      <c r="DH73" s="201">
        <v>132</v>
      </c>
      <c r="DI73" s="201">
        <v>134</v>
      </c>
      <c r="DJ73" s="201">
        <v>125</v>
      </c>
      <c r="DK73" s="201">
        <v>126</v>
      </c>
      <c r="DL73" s="201">
        <v>130</v>
      </c>
      <c r="DM73" s="201">
        <v>130</v>
      </c>
      <c r="DN73" s="201">
        <v>134</v>
      </c>
      <c r="DO73" s="201">
        <v>133</v>
      </c>
      <c r="DP73" s="201">
        <v>134</v>
      </c>
      <c r="DQ73" s="201">
        <v>135</v>
      </c>
      <c r="DR73" s="201">
        <v>136</v>
      </c>
      <c r="DS73" s="201">
        <v>136</v>
      </c>
      <c r="DT73" s="201">
        <v>135</v>
      </c>
      <c r="DU73" s="201">
        <v>136</v>
      </c>
      <c r="DV73" s="201">
        <v>136</v>
      </c>
      <c r="DW73" s="201">
        <v>134</v>
      </c>
      <c r="DX73" s="311">
        <v>136</v>
      </c>
      <c r="DY73" s="201">
        <v>136</v>
      </c>
      <c r="DZ73" s="315">
        <v>0</v>
      </c>
      <c r="EA73" s="316">
        <v>100</v>
      </c>
      <c r="EB73" s="315">
        <v>0</v>
      </c>
      <c r="EC73" s="316">
        <v>100</v>
      </c>
    </row>
    <row r="74" spans="1:133" ht="15" outlineLevel="2">
      <c r="A74" s="302">
        <v>658</v>
      </c>
      <c r="B74" s="303" t="s">
        <v>536</v>
      </c>
      <c r="C74" s="304" t="s">
        <v>586</v>
      </c>
      <c r="D74" s="305">
        <v>115</v>
      </c>
      <c r="E74" s="305">
        <v>115</v>
      </c>
      <c r="F74" s="305">
        <v>115</v>
      </c>
      <c r="G74" s="305">
        <v>115</v>
      </c>
      <c r="H74" s="305">
        <v>115</v>
      </c>
      <c r="I74" s="305">
        <v>115</v>
      </c>
      <c r="J74" s="305">
        <v>115</v>
      </c>
      <c r="K74" s="305">
        <v>115</v>
      </c>
      <c r="L74" s="305">
        <v>115</v>
      </c>
      <c r="M74" s="305">
        <v>115</v>
      </c>
      <c r="N74" s="305">
        <v>113</v>
      </c>
      <c r="O74" s="305">
        <v>118</v>
      </c>
      <c r="P74" s="201">
        <v>118</v>
      </c>
      <c r="Q74" s="201">
        <v>97</v>
      </c>
      <c r="R74" s="201">
        <v>96</v>
      </c>
      <c r="S74" s="201">
        <v>113</v>
      </c>
      <c r="T74" s="201">
        <v>111</v>
      </c>
      <c r="U74" s="201">
        <v>112</v>
      </c>
      <c r="V74" s="201">
        <v>110</v>
      </c>
      <c r="W74" s="201">
        <v>110</v>
      </c>
      <c r="X74" s="201">
        <v>108</v>
      </c>
      <c r="Y74" s="201">
        <v>108</v>
      </c>
      <c r="Z74" s="201">
        <v>107</v>
      </c>
      <c r="AA74" s="201">
        <v>107</v>
      </c>
      <c r="AB74" s="305">
        <v>107</v>
      </c>
      <c r="AC74" s="305">
        <v>107</v>
      </c>
      <c r="AD74" s="305">
        <v>107</v>
      </c>
      <c r="AE74" s="305">
        <v>107</v>
      </c>
      <c r="AF74" s="305">
        <v>109</v>
      </c>
      <c r="AG74" s="305">
        <v>109</v>
      </c>
      <c r="AH74" s="305">
        <v>109</v>
      </c>
      <c r="AI74" s="305">
        <v>108</v>
      </c>
      <c r="AJ74" s="305">
        <v>107</v>
      </c>
      <c r="AK74" s="305">
        <v>107</v>
      </c>
      <c r="AL74" s="305">
        <v>107</v>
      </c>
      <c r="AM74" s="305">
        <v>107</v>
      </c>
      <c r="AN74" s="201">
        <v>107</v>
      </c>
      <c r="AO74" s="201">
        <v>107</v>
      </c>
      <c r="AP74" s="201">
        <v>107</v>
      </c>
      <c r="AQ74" s="201">
        <v>107</v>
      </c>
      <c r="AR74" s="201">
        <v>107</v>
      </c>
      <c r="AS74" s="201">
        <v>107</v>
      </c>
      <c r="AT74" s="201">
        <v>107</v>
      </c>
      <c r="AU74" s="201">
        <v>104</v>
      </c>
      <c r="AV74" s="201">
        <v>101</v>
      </c>
      <c r="AW74" s="201">
        <v>101</v>
      </c>
      <c r="AX74" s="201">
        <v>101</v>
      </c>
      <c r="AY74" s="201">
        <v>101</v>
      </c>
      <c r="AZ74" s="305">
        <v>101</v>
      </c>
      <c r="BA74" s="305">
        <v>101</v>
      </c>
      <c r="BB74" s="305">
        <v>101</v>
      </c>
      <c r="BC74" s="305">
        <v>100</v>
      </c>
      <c r="BD74" s="305">
        <v>100</v>
      </c>
      <c r="BE74" s="305">
        <v>100</v>
      </c>
      <c r="BF74" s="305">
        <v>97</v>
      </c>
      <c r="BG74" s="305">
        <v>99</v>
      </c>
      <c r="BH74" s="305">
        <v>99</v>
      </c>
      <c r="BI74" s="305">
        <v>99</v>
      </c>
      <c r="BJ74" s="305">
        <v>97</v>
      </c>
      <c r="BK74" s="305">
        <v>96</v>
      </c>
      <c r="BL74" s="201">
        <v>96</v>
      </c>
      <c r="BM74" s="201">
        <v>96</v>
      </c>
      <c r="BN74" s="201">
        <v>100</v>
      </c>
      <c r="BO74" s="201">
        <v>100</v>
      </c>
      <c r="BP74" s="201">
        <v>100</v>
      </c>
      <c r="BQ74" s="201">
        <v>100</v>
      </c>
      <c r="BR74" s="201">
        <v>99</v>
      </c>
      <c r="BS74" s="201">
        <v>98</v>
      </c>
      <c r="BT74" s="201">
        <v>97</v>
      </c>
      <c r="BU74" s="201">
        <v>96</v>
      </c>
      <c r="BV74" s="201">
        <v>96</v>
      </c>
      <c r="BW74" s="201">
        <v>95</v>
      </c>
      <c r="BX74" s="305">
        <v>97</v>
      </c>
      <c r="BY74" s="305">
        <v>96</v>
      </c>
      <c r="BZ74" s="305">
        <v>106</v>
      </c>
      <c r="CA74" s="305">
        <v>106</v>
      </c>
      <c r="CB74" s="305">
        <v>103</v>
      </c>
      <c r="CC74" s="305">
        <v>102</v>
      </c>
      <c r="CD74" s="305">
        <v>102</v>
      </c>
      <c r="CE74" s="305">
        <v>102</v>
      </c>
      <c r="CF74" s="305">
        <v>101</v>
      </c>
      <c r="CG74" s="305">
        <v>102</v>
      </c>
      <c r="CH74" s="305">
        <v>100</v>
      </c>
      <c r="CI74" s="305">
        <v>101</v>
      </c>
      <c r="CJ74" s="201">
        <v>99</v>
      </c>
      <c r="CK74" s="201">
        <v>100</v>
      </c>
      <c r="CL74" s="201">
        <v>97</v>
      </c>
      <c r="CM74" s="201">
        <v>98</v>
      </c>
      <c r="CN74" s="201">
        <v>98</v>
      </c>
      <c r="CO74" s="201">
        <v>99</v>
      </c>
      <c r="CP74" s="201">
        <v>98</v>
      </c>
      <c r="CQ74" s="201">
        <v>98</v>
      </c>
      <c r="CR74" s="201">
        <v>98</v>
      </c>
      <c r="CS74" s="201">
        <v>97</v>
      </c>
      <c r="CT74" s="201">
        <v>96</v>
      </c>
      <c r="CU74" s="201">
        <v>96</v>
      </c>
      <c r="CV74" s="305">
        <v>96</v>
      </c>
      <c r="CW74" s="305">
        <v>96</v>
      </c>
      <c r="CX74" s="305">
        <v>97</v>
      </c>
      <c r="CY74" s="305">
        <v>97</v>
      </c>
      <c r="CZ74" s="305">
        <v>97</v>
      </c>
      <c r="DA74" s="305">
        <v>99</v>
      </c>
      <c r="DB74" s="305">
        <v>97</v>
      </c>
      <c r="DC74" s="305">
        <v>97</v>
      </c>
      <c r="DD74" s="305">
        <v>97</v>
      </c>
      <c r="DE74" s="305">
        <v>97</v>
      </c>
      <c r="DF74" s="305">
        <v>97</v>
      </c>
      <c r="DG74" s="305">
        <v>96</v>
      </c>
      <c r="DH74" s="201">
        <v>97</v>
      </c>
      <c r="DI74" s="201">
        <v>97</v>
      </c>
      <c r="DJ74" s="201">
        <v>95</v>
      </c>
      <c r="DK74" s="201">
        <v>94</v>
      </c>
      <c r="DL74" s="201">
        <v>93</v>
      </c>
      <c r="DM74" s="201">
        <v>95</v>
      </c>
      <c r="DN74" s="201">
        <v>95</v>
      </c>
      <c r="DO74" s="201">
        <v>94</v>
      </c>
      <c r="DP74" s="201">
        <v>93</v>
      </c>
      <c r="DQ74" s="201">
        <v>92</v>
      </c>
      <c r="DR74" s="201">
        <v>92</v>
      </c>
      <c r="DS74" s="201">
        <v>92</v>
      </c>
      <c r="DT74" s="201">
        <v>92</v>
      </c>
      <c r="DU74" s="201">
        <v>92</v>
      </c>
      <c r="DV74" s="201">
        <v>92</v>
      </c>
      <c r="DW74" s="201">
        <v>92</v>
      </c>
      <c r="DX74" s="311">
        <v>91</v>
      </c>
      <c r="DY74" s="201">
        <v>90</v>
      </c>
      <c r="DZ74" s="315">
        <v>-1</v>
      </c>
      <c r="EA74" s="316">
        <v>98.901098901098905</v>
      </c>
      <c r="EB74" s="315">
        <v>-2</v>
      </c>
      <c r="EC74" s="316">
        <v>97.826086956521706</v>
      </c>
    </row>
    <row r="75" spans="1:133" ht="15" outlineLevel="2">
      <c r="A75" s="302">
        <v>664</v>
      </c>
      <c r="B75" s="303" t="s">
        <v>536</v>
      </c>
      <c r="C75" s="304" t="s">
        <v>587</v>
      </c>
      <c r="D75" s="305">
        <v>387</v>
      </c>
      <c r="E75" s="305">
        <v>387</v>
      </c>
      <c r="F75" s="305">
        <v>387</v>
      </c>
      <c r="G75" s="305">
        <v>387</v>
      </c>
      <c r="H75" s="305">
        <v>387</v>
      </c>
      <c r="I75" s="305">
        <v>400</v>
      </c>
      <c r="J75" s="305">
        <v>400</v>
      </c>
      <c r="K75" s="305">
        <v>400</v>
      </c>
      <c r="L75" s="305">
        <v>400</v>
      </c>
      <c r="M75" s="305">
        <v>400</v>
      </c>
      <c r="N75" s="305">
        <v>399</v>
      </c>
      <c r="O75" s="305">
        <v>406</v>
      </c>
      <c r="P75" s="201">
        <v>403</v>
      </c>
      <c r="Q75" s="201">
        <v>327</v>
      </c>
      <c r="R75" s="201">
        <v>322</v>
      </c>
      <c r="S75" s="201">
        <v>443</v>
      </c>
      <c r="T75" s="201">
        <v>431</v>
      </c>
      <c r="U75" s="201">
        <v>432</v>
      </c>
      <c r="V75" s="201">
        <v>423</v>
      </c>
      <c r="W75" s="201">
        <v>423</v>
      </c>
      <c r="X75" s="201">
        <v>422</v>
      </c>
      <c r="Y75" s="201">
        <v>427</v>
      </c>
      <c r="Z75" s="201">
        <v>426</v>
      </c>
      <c r="AA75" s="201">
        <v>424</v>
      </c>
      <c r="AB75" s="305">
        <v>429</v>
      </c>
      <c r="AC75" s="305">
        <v>427</v>
      </c>
      <c r="AD75" s="305">
        <v>427</v>
      </c>
      <c r="AE75" s="305">
        <v>427</v>
      </c>
      <c r="AF75" s="305">
        <v>424</v>
      </c>
      <c r="AG75" s="305">
        <v>421</v>
      </c>
      <c r="AH75" s="305">
        <v>417</v>
      </c>
      <c r="AI75" s="305">
        <v>417</v>
      </c>
      <c r="AJ75" s="305">
        <v>417</v>
      </c>
      <c r="AK75" s="305">
        <v>415</v>
      </c>
      <c r="AL75" s="305">
        <v>412</v>
      </c>
      <c r="AM75" s="305">
        <v>411</v>
      </c>
      <c r="AN75" s="201">
        <v>410</v>
      </c>
      <c r="AO75" s="201">
        <v>409</v>
      </c>
      <c r="AP75" s="201">
        <v>408</v>
      </c>
      <c r="AQ75" s="201">
        <v>408</v>
      </c>
      <c r="AR75" s="201">
        <v>408</v>
      </c>
      <c r="AS75" s="201">
        <v>406</v>
      </c>
      <c r="AT75" s="201">
        <v>406</v>
      </c>
      <c r="AU75" s="201">
        <v>406</v>
      </c>
      <c r="AV75" s="201">
        <v>405</v>
      </c>
      <c r="AW75" s="201">
        <v>402</v>
      </c>
      <c r="AX75" s="201">
        <v>400</v>
      </c>
      <c r="AY75" s="201">
        <v>400</v>
      </c>
      <c r="AZ75" s="305">
        <v>398</v>
      </c>
      <c r="BA75" s="305">
        <v>398</v>
      </c>
      <c r="BB75" s="305">
        <v>398</v>
      </c>
      <c r="BC75" s="305">
        <v>397</v>
      </c>
      <c r="BD75" s="305">
        <v>395</v>
      </c>
      <c r="BE75" s="305">
        <v>391</v>
      </c>
      <c r="BF75" s="305">
        <v>385</v>
      </c>
      <c r="BG75" s="305">
        <v>380</v>
      </c>
      <c r="BH75" s="305">
        <v>380</v>
      </c>
      <c r="BI75" s="305">
        <v>380</v>
      </c>
      <c r="BJ75" s="305">
        <v>379</v>
      </c>
      <c r="BK75" s="305">
        <v>379</v>
      </c>
      <c r="BL75" s="201">
        <v>378</v>
      </c>
      <c r="BM75" s="201">
        <v>378</v>
      </c>
      <c r="BN75" s="201">
        <v>396</v>
      </c>
      <c r="BO75" s="201">
        <v>398</v>
      </c>
      <c r="BP75" s="201">
        <v>398</v>
      </c>
      <c r="BQ75" s="201">
        <v>397</v>
      </c>
      <c r="BR75" s="201">
        <v>391</v>
      </c>
      <c r="BS75" s="201">
        <v>391</v>
      </c>
      <c r="BT75" s="201">
        <v>390</v>
      </c>
      <c r="BU75" s="201">
        <v>389</v>
      </c>
      <c r="BV75" s="201">
        <v>388</v>
      </c>
      <c r="BW75" s="201">
        <v>387</v>
      </c>
      <c r="BX75" s="305">
        <v>389</v>
      </c>
      <c r="BY75" s="305">
        <v>389</v>
      </c>
      <c r="BZ75" s="305">
        <v>422</v>
      </c>
      <c r="CA75" s="305">
        <v>417</v>
      </c>
      <c r="CB75" s="305">
        <v>412</v>
      </c>
      <c r="CC75" s="305">
        <v>407</v>
      </c>
      <c r="CD75" s="305">
        <v>408</v>
      </c>
      <c r="CE75" s="305">
        <v>407</v>
      </c>
      <c r="CF75" s="305">
        <v>402</v>
      </c>
      <c r="CG75" s="305">
        <v>402</v>
      </c>
      <c r="CH75" s="305">
        <v>402</v>
      </c>
      <c r="CI75" s="305">
        <v>397</v>
      </c>
      <c r="CJ75" s="201">
        <v>397</v>
      </c>
      <c r="CK75" s="201">
        <v>401</v>
      </c>
      <c r="CL75" s="201">
        <v>402</v>
      </c>
      <c r="CM75" s="201">
        <v>407</v>
      </c>
      <c r="CN75" s="201">
        <v>408</v>
      </c>
      <c r="CO75" s="201">
        <v>406</v>
      </c>
      <c r="CP75" s="201">
        <v>401</v>
      </c>
      <c r="CQ75" s="201">
        <v>407</v>
      </c>
      <c r="CR75" s="201">
        <v>406</v>
      </c>
      <c r="CS75" s="201">
        <v>404</v>
      </c>
      <c r="CT75" s="201">
        <v>406</v>
      </c>
      <c r="CU75" s="201">
        <v>407</v>
      </c>
      <c r="CV75" s="305">
        <v>402</v>
      </c>
      <c r="CW75" s="305">
        <v>402</v>
      </c>
      <c r="CX75" s="305">
        <v>405</v>
      </c>
      <c r="CY75" s="305">
        <v>407</v>
      </c>
      <c r="CZ75" s="305">
        <v>402</v>
      </c>
      <c r="DA75" s="305">
        <v>402</v>
      </c>
      <c r="DB75" s="305">
        <v>403</v>
      </c>
      <c r="DC75" s="305">
        <v>399</v>
      </c>
      <c r="DD75" s="305">
        <v>399</v>
      </c>
      <c r="DE75" s="305">
        <v>399</v>
      </c>
      <c r="DF75" s="305">
        <v>395</v>
      </c>
      <c r="DG75" s="305">
        <v>394</v>
      </c>
      <c r="DH75" s="201">
        <v>394</v>
      </c>
      <c r="DI75" s="201">
        <v>389</v>
      </c>
      <c r="DJ75" s="201">
        <v>387</v>
      </c>
      <c r="DK75" s="201">
        <v>387</v>
      </c>
      <c r="DL75" s="201">
        <v>391</v>
      </c>
      <c r="DM75" s="201">
        <v>392</v>
      </c>
      <c r="DN75" s="201">
        <v>390</v>
      </c>
      <c r="DO75" s="201">
        <v>391</v>
      </c>
      <c r="DP75" s="201">
        <v>398</v>
      </c>
      <c r="DQ75" s="201">
        <v>399</v>
      </c>
      <c r="DR75" s="201">
        <v>402</v>
      </c>
      <c r="DS75" s="201">
        <v>402</v>
      </c>
      <c r="DT75" s="201">
        <v>401</v>
      </c>
      <c r="DU75" s="201">
        <v>401</v>
      </c>
      <c r="DV75" s="201">
        <v>398</v>
      </c>
      <c r="DW75" s="201">
        <v>395</v>
      </c>
      <c r="DX75" s="311">
        <v>400</v>
      </c>
      <c r="DY75" s="201">
        <v>400</v>
      </c>
      <c r="DZ75" s="315">
        <v>0</v>
      </c>
      <c r="EA75" s="316">
        <v>100</v>
      </c>
      <c r="EB75" s="315">
        <v>-2</v>
      </c>
      <c r="EC75" s="316">
        <v>99.502487562189103</v>
      </c>
    </row>
    <row r="76" spans="1:133" ht="15" outlineLevel="2">
      <c r="A76" s="302">
        <v>686</v>
      </c>
      <c r="B76" s="303" t="s">
        <v>536</v>
      </c>
      <c r="C76" s="304" t="s">
        <v>460</v>
      </c>
      <c r="D76" s="305">
        <v>454</v>
      </c>
      <c r="E76" s="305">
        <v>454</v>
      </c>
      <c r="F76" s="305">
        <v>454</v>
      </c>
      <c r="G76" s="305">
        <v>454</v>
      </c>
      <c r="H76" s="305">
        <v>454</v>
      </c>
      <c r="I76" s="305">
        <v>467</v>
      </c>
      <c r="J76" s="305">
        <v>466</v>
      </c>
      <c r="K76" s="305">
        <v>467</v>
      </c>
      <c r="L76" s="305">
        <v>467</v>
      </c>
      <c r="M76" s="305">
        <v>467</v>
      </c>
      <c r="N76" s="305">
        <v>467</v>
      </c>
      <c r="O76" s="305">
        <v>507</v>
      </c>
      <c r="P76" s="201">
        <v>507</v>
      </c>
      <c r="Q76" s="201">
        <v>454</v>
      </c>
      <c r="R76" s="201">
        <v>452</v>
      </c>
      <c r="S76" s="201">
        <v>658</v>
      </c>
      <c r="T76" s="201">
        <v>653</v>
      </c>
      <c r="U76" s="201">
        <v>672</v>
      </c>
      <c r="V76" s="201">
        <v>668</v>
      </c>
      <c r="W76" s="201">
        <v>667</v>
      </c>
      <c r="X76" s="201">
        <v>665</v>
      </c>
      <c r="Y76" s="201">
        <v>668</v>
      </c>
      <c r="Z76" s="201">
        <v>668</v>
      </c>
      <c r="AA76" s="201">
        <v>668</v>
      </c>
      <c r="AB76" s="305">
        <v>664</v>
      </c>
      <c r="AC76" s="305">
        <v>662</v>
      </c>
      <c r="AD76" s="305">
        <v>662</v>
      </c>
      <c r="AE76" s="305">
        <v>662</v>
      </c>
      <c r="AF76" s="305">
        <v>666</v>
      </c>
      <c r="AG76" s="305">
        <v>666</v>
      </c>
      <c r="AH76" s="305">
        <v>668</v>
      </c>
      <c r="AI76" s="305">
        <v>671</v>
      </c>
      <c r="AJ76" s="305">
        <v>674</v>
      </c>
      <c r="AK76" s="305">
        <v>676</v>
      </c>
      <c r="AL76" s="305">
        <v>675</v>
      </c>
      <c r="AM76" s="305">
        <v>675</v>
      </c>
      <c r="AN76" s="201">
        <v>675</v>
      </c>
      <c r="AO76" s="201">
        <v>674</v>
      </c>
      <c r="AP76" s="201">
        <v>672</v>
      </c>
      <c r="AQ76" s="201">
        <v>669</v>
      </c>
      <c r="AR76" s="201">
        <v>665</v>
      </c>
      <c r="AS76" s="201">
        <v>661</v>
      </c>
      <c r="AT76" s="201">
        <v>658</v>
      </c>
      <c r="AU76" s="201">
        <v>658</v>
      </c>
      <c r="AV76" s="201">
        <v>656</v>
      </c>
      <c r="AW76" s="201">
        <v>656</v>
      </c>
      <c r="AX76" s="201">
        <v>653</v>
      </c>
      <c r="AY76" s="201">
        <v>653</v>
      </c>
      <c r="AZ76" s="305">
        <v>651</v>
      </c>
      <c r="BA76" s="305">
        <v>651</v>
      </c>
      <c r="BB76" s="305">
        <v>644</v>
      </c>
      <c r="BC76" s="305">
        <v>643</v>
      </c>
      <c r="BD76" s="305">
        <v>641</v>
      </c>
      <c r="BE76" s="305">
        <v>639</v>
      </c>
      <c r="BF76" s="305">
        <v>626</v>
      </c>
      <c r="BG76" s="305">
        <v>618</v>
      </c>
      <c r="BH76" s="305">
        <v>617</v>
      </c>
      <c r="BI76" s="305">
        <v>617</v>
      </c>
      <c r="BJ76" s="305">
        <v>619</v>
      </c>
      <c r="BK76" s="305">
        <v>619</v>
      </c>
      <c r="BL76" s="201">
        <v>612</v>
      </c>
      <c r="BM76" s="201">
        <v>611</v>
      </c>
      <c r="BN76" s="201">
        <v>619</v>
      </c>
      <c r="BO76" s="201">
        <v>619</v>
      </c>
      <c r="BP76" s="201">
        <v>619</v>
      </c>
      <c r="BQ76" s="201">
        <v>622</v>
      </c>
      <c r="BR76" s="201">
        <v>615</v>
      </c>
      <c r="BS76" s="201">
        <v>612</v>
      </c>
      <c r="BT76" s="201">
        <v>610</v>
      </c>
      <c r="BU76" s="201">
        <v>608</v>
      </c>
      <c r="BV76" s="201">
        <v>608</v>
      </c>
      <c r="BW76" s="201">
        <v>608</v>
      </c>
      <c r="BX76" s="305">
        <v>613</v>
      </c>
      <c r="BY76" s="305">
        <v>599</v>
      </c>
      <c r="BZ76" s="305">
        <v>635</v>
      </c>
      <c r="CA76" s="305">
        <v>634</v>
      </c>
      <c r="CB76" s="305">
        <v>637</v>
      </c>
      <c r="CC76" s="305">
        <v>637</v>
      </c>
      <c r="CD76" s="305">
        <v>635</v>
      </c>
      <c r="CE76" s="305">
        <v>634</v>
      </c>
      <c r="CF76" s="305">
        <v>631</v>
      </c>
      <c r="CG76" s="305">
        <v>632</v>
      </c>
      <c r="CH76" s="305">
        <v>628</v>
      </c>
      <c r="CI76" s="305">
        <v>616</v>
      </c>
      <c r="CJ76" s="201">
        <v>616</v>
      </c>
      <c r="CK76" s="201">
        <v>611</v>
      </c>
      <c r="CL76" s="201">
        <v>610</v>
      </c>
      <c r="CM76" s="201">
        <v>617</v>
      </c>
      <c r="CN76" s="201">
        <v>617</v>
      </c>
      <c r="CO76" s="201">
        <v>616</v>
      </c>
      <c r="CP76" s="201">
        <v>616</v>
      </c>
      <c r="CQ76" s="201">
        <v>622</v>
      </c>
      <c r="CR76" s="201">
        <v>624</v>
      </c>
      <c r="CS76" s="201">
        <v>621</v>
      </c>
      <c r="CT76" s="201">
        <v>625</v>
      </c>
      <c r="CU76" s="201">
        <v>621</v>
      </c>
      <c r="CV76" s="305">
        <v>617</v>
      </c>
      <c r="CW76" s="305">
        <v>617</v>
      </c>
      <c r="CX76" s="305">
        <v>621</v>
      </c>
      <c r="CY76" s="305">
        <v>628</v>
      </c>
      <c r="CZ76" s="305">
        <v>627</v>
      </c>
      <c r="DA76" s="305">
        <v>629</v>
      </c>
      <c r="DB76" s="305">
        <v>629</v>
      </c>
      <c r="DC76" s="305">
        <v>626</v>
      </c>
      <c r="DD76" s="305">
        <v>623</v>
      </c>
      <c r="DE76" s="305">
        <v>628</v>
      </c>
      <c r="DF76" s="305">
        <v>625</v>
      </c>
      <c r="DG76" s="305">
        <v>623</v>
      </c>
      <c r="DH76" s="201">
        <v>623</v>
      </c>
      <c r="DI76" s="201">
        <v>628</v>
      </c>
      <c r="DJ76" s="201">
        <v>627</v>
      </c>
      <c r="DK76" s="201">
        <v>637</v>
      </c>
      <c r="DL76" s="201">
        <v>648</v>
      </c>
      <c r="DM76" s="201">
        <v>651</v>
      </c>
      <c r="DN76" s="201">
        <v>652</v>
      </c>
      <c r="DO76" s="201">
        <v>653</v>
      </c>
      <c r="DP76" s="201">
        <v>655</v>
      </c>
      <c r="DQ76" s="201">
        <v>660</v>
      </c>
      <c r="DR76" s="201">
        <v>663</v>
      </c>
      <c r="DS76" s="201">
        <v>663</v>
      </c>
      <c r="DT76" s="201">
        <v>662</v>
      </c>
      <c r="DU76" s="201">
        <v>659</v>
      </c>
      <c r="DV76" s="201">
        <v>661</v>
      </c>
      <c r="DW76" s="201">
        <v>662</v>
      </c>
      <c r="DX76" s="311">
        <v>664</v>
      </c>
      <c r="DY76" s="201">
        <v>663</v>
      </c>
      <c r="DZ76" s="315">
        <v>-1</v>
      </c>
      <c r="EA76" s="316">
        <v>99.849397590361406</v>
      </c>
      <c r="EB76" s="315">
        <v>0</v>
      </c>
      <c r="EC76" s="316">
        <v>100</v>
      </c>
    </row>
    <row r="77" spans="1:133" ht="15" outlineLevel="2">
      <c r="A77" s="302">
        <v>819</v>
      </c>
      <c r="B77" s="303" t="s">
        <v>536</v>
      </c>
      <c r="C77" s="304" t="s">
        <v>470</v>
      </c>
      <c r="D77" s="305">
        <v>90</v>
      </c>
      <c r="E77" s="305">
        <v>90</v>
      </c>
      <c r="F77" s="305">
        <v>90</v>
      </c>
      <c r="G77" s="305">
        <v>90</v>
      </c>
      <c r="H77" s="305">
        <v>90</v>
      </c>
      <c r="I77" s="305">
        <v>90</v>
      </c>
      <c r="J77" s="305">
        <v>90</v>
      </c>
      <c r="K77" s="305">
        <v>90</v>
      </c>
      <c r="L77" s="305">
        <v>90</v>
      </c>
      <c r="M77" s="305">
        <v>90</v>
      </c>
      <c r="N77" s="305">
        <v>89</v>
      </c>
      <c r="O77" s="305">
        <v>107</v>
      </c>
      <c r="P77" s="201">
        <v>107</v>
      </c>
      <c r="Q77" s="201">
        <v>93</v>
      </c>
      <c r="R77" s="201">
        <v>92</v>
      </c>
      <c r="S77" s="201">
        <v>115</v>
      </c>
      <c r="T77" s="201">
        <v>113</v>
      </c>
      <c r="U77" s="201">
        <v>114</v>
      </c>
      <c r="V77" s="201">
        <v>113</v>
      </c>
      <c r="W77" s="201">
        <v>111</v>
      </c>
      <c r="X77" s="201">
        <v>111</v>
      </c>
      <c r="Y77" s="201">
        <v>110</v>
      </c>
      <c r="Z77" s="201">
        <v>110</v>
      </c>
      <c r="AA77" s="201">
        <v>113</v>
      </c>
      <c r="AB77" s="305">
        <v>113</v>
      </c>
      <c r="AC77" s="305">
        <v>114</v>
      </c>
      <c r="AD77" s="305">
        <v>115</v>
      </c>
      <c r="AE77" s="305">
        <v>115</v>
      </c>
      <c r="AF77" s="305">
        <v>115</v>
      </c>
      <c r="AG77" s="305">
        <v>115</v>
      </c>
      <c r="AH77" s="305">
        <v>117</v>
      </c>
      <c r="AI77" s="305">
        <v>117</v>
      </c>
      <c r="AJ77" s="305">
        <v>117</v>
      </c>
      <c r="AK77" s="305">
        <v>117</v>
      </c>
      <c r="AL77" s="305">
        <v>117</v>
      </c>
      <c r="AM77" s="305">
        <v>116</v>
      </c>
      <c r="AN77" s="201">
        <v>116</v>
      </c>
      <c r="AO77" s="201">
        <v>116</v>
      </c>
      <c r="AP77" s="201">
        <v>116</v>
      </c>
      <c r="AQ77" s="201">
        <v>116</v>
      </c>
      <c r="AR77" s="201">
        <v>116</v>
      </c>
      <c r="AS77" s="201">
        <v>116</v>
      </c>
      <c r="AT77" s="201">
        <v>115</v>
      </c>
      <c r="AU77" s="201">
        <v>115</v>
      </c>
      <c r="AV77" s="201">
        <v>115</v>
      </c>
      <c r="AW77" s="201">
        <v>115</v>
      </c>
      <c r="AX77" s="201">
        <v>115</v>
      </c>
      <c r="AY77" s="201">
        <v>115</v>
      </c>
      <c r="AZ77" s="305">
        <v>115</v>
      </c>
      <c r="BA77" s="305">
        <v>114</v>
      </c>
      <c r="BB77" s="305">
        <v>114</v>
      </c>
      <c r="BC77" s="305">
        <v>114</v>
      </c>
      <c r="BD77" s="305">
        <v>114</v>
      </c>
      <c r="BE77" s="305">
        <v>114</v>
      </c>
      <c r="BF77" s="305">
        <v>110</v>
      </c>
      <c r="BG77" s="305">
        <v>111</v>
      </c>
      <c r="BH77" s="305">
        <v>111</v>
      </c>
      <c r="BI77" s="305">
        <v>111</v>
      </c>
      <c r="BJ77" s="305">
        <v>112</v>
      </c>
      <c r="BK77" s="305">
        <v>112</v>
      </c>
      <c r="BL77" s="201">
        <v>111</v>
      </c>
      <c r="BM77" s="201">
        <v>111</v>
      </c>
      <c r="BN77" s="201">
        <v>113</v>
      </c>
      <c r="BO77" s="201">
        <v>113</v>
      </c>
      <c r="BP77" s="201">
        <v>113</v>
      </c>
      <c r="BQ77" s="201">
        <v>113</v>
      </c>
      <c r="BR77" s="201">
        <v>111</v>
      </c>
      <c r="BS77" s="201">
        <v>110</v>
      </c>
      <c r="BT77" s="201">
        <v>110</v>
      </c>
      <c r="BU77" s="201">
        <v>110</v>
      </c>
      <c r="BV77" s="201">
        <v>109</v>
      </c>
      <c r="BW77" s="201">
        <v>109</v>
      </c>
      <c r="BX77" s="305">
        <v>110</v>
      </c>
      <c r="BY77" s="305">
        <v>108</v>
      </c>
      <c r="BZ77" s="305">
        <v>112</v>
      </c>
      <c r="CA77" s="305">
        <v>111</v>
      </c>
      <c r="CB77" s="305">
        <v>112</v>
      </c>
      <c r="CC77" s="305">
        <v>112</v>
      </c>
      <c r="CD77" s="305">
        <v>113</v>
      </c>
      <c r="CE77" s="305">
        <v>113</v>
      </c>
      <c r="CF77" s="305">
        <v>111</v>
      </c>
      <c r="CG77" s="305">
        <v>111</v>
      </c>
      <c r="CH77" s="305">
        <v>109</v>
      </c>
      <c r="CI77" s="305">
        <v>106</v>
      </c>
      <c r="CJ77" s="201">
        <v>106</v>
      </c>
      <c r="CK77" s="201">
        <v>106</v>
      </c>
      <c r="CL77" s="201">
        <v>106</v>
      </c>
      <c r="CM77" s="201">
        <v>107</v>
      </c>
      <c r="CN77" s="201">
        <v>107</v>
      </c>
      <c r="CO77" s="201">
        <v>106</v>
      </c>
      <c r="CP77" s="201">
        <v>107</v>
      </c>
      <c r="CQ77" s="201">
        <v>107</v>
      </c>
      <c r="CR77" s="201">
        <v>109</v>
      </c>
      <c r="CS77" s="201">
        <v>108</v>
      </c>
      <c r="CT77" s="201">
        <v>108</v>
      </c>
      <c r="CU77" s="201">
        <v>109</v>
      </c>
      <c r="CV77" s="305">
        <v>109</v>
      </c>
      <c r="CW77" s="305">
        <v>109</v>
      </c>
      <c r="CX77" s="305">
        <v>110</v>
      </c>
      <c r="CY77" s="305">
        <v>112</v>
      </c>
      <c r="CZ77" s="305">
        <v>111</v>
      </c>
      <c r="DA77" s="305">
        <v>111</v>
      </c>
      <c r="DB77" s="305">
        <v>112</v>
      </c>
      <c r="DC77" s="305">
        <v>113</v>
      </c>
      <c r="DD77" s="305">
        <v>113</v>
      </c>
      <c r="DE77" s="305">
        <v>113</v>
      </c>
      <c r="DF77" s="305">
        <v>113</v>
      </c>
      <c r="DG77" s="305">
        <v>113</v>
      </c>
      <c r="DH77" s="201">
        <v>114</v>
      </c>
      <c r="DI77" s="201">
        <v>113</v>
      </c>
      <c r="DJ77" s="201">
        <v>101</v>
      </c>
      <c r="DK77" s="201">
        <v>100</v>
      </c>
      <c r="DL77" s="201">
        <v>99</v>
      </c>
      <c r="DM77" s="201">
        <v>98</v>
      </c>
      <c r="DN77" s="201">
        <v>98</v>
      </c>
      <c r="DO77" s="201">
        <v>101</v>
      </c>
      <c r="DP77" s="201">
        <v>103</v>
      </c>
      <c r="DQ77" s="201">
        <v>103</v>
      </c>
      <c r="DR77" s="201">
        <v>103</v>
      </c>
      <c r="DS77" s="201">
        <v>103</v>
      </c>
      <c r="DT77" s="201">
        <v>103</v>
      </c>
      <c r="DU77" s="201">
        <v>100</v>
      </c>
      <c r="DV77" s="201">
        <v>100</v>
      </c>
      <c r="DW77" s="201">
        <v>100</v>
      </c>
      <c r="DX77" s="311">
        <v>100</v>
      </c>
      <c r="DY77" s="201">
        <v>101</v>
      </c>
      <c r="DZ77" s="315">
        <v>1</v>
      </c>
      <c r="EA77" s="316">
        <v>101</v>
      </c>
      <c r="EB77" s="315">
        <v>-2</v>
      </c>
      <c r="EC77" s="316">
        <v>98.058252427184499</v>
      </c>
    </row>
    <row r="78" spans="1:133" ht="15" outlineLevel="2">
      <c r="A78" s="302">
        <v>854</v>
      </c>
      <c r="B78" s="303" t="s">
        <v>536</v>
      </c>
      <c r="C78" s="304" t="s">
        <v>474</v>
      </c>
      <c r="D78" s="305">
        <v>172</v>
      </c>
      <c r="E78" s="305">
        <v>172</v>
      </c>
      <c r="F78" s="305">
        <v>172</v>
      </c>
      <c r="G78" s="305">
        <v>172</v>
      </c>
      <c r="H78" s="305">
        <v>172</v>
      </c>
      <c r="I78" s="305">
        <v>176</v>
      </c>
      <c r="J78" s="305">
        <v>175</v>
      </c>
      <c r="K78" s="305">
        <v>176</v>
      </c>
      <c r="L78" s="305">
        <v>176</v>
      </c>
      <c r="M78" s="305">
        <v>176</v>
      </c>
      <c r="N78" s="305">
        <v>175</v>
      </c>
      <c r="O78" s="305">
        <v>198</v>
      </c>
      <c r="P78" s="201">
        <v>198</v>
      </c>
      <c r="Q78" s="201">
        <v>176</v>
      </c>
      <c r="R78" s="201">
        <v>174</v>
      </c>
      <c r="S78" s="201">
        <v>222</v>
      </c>
      <c r="T78" s="201">
        <v>220</v>
      </c>
      <c r="U78" s="201">
        <v>226</v>
      </c>
      <c r="V78" s="201">
        <v>221</v>
      </c>
      <c r="W78" s="201">
        <v>223</v>
      </c>
      <c r="X78" s="201">
        <v>223</v>
      </c>
      <c r="Y78" s="201">
        <v>226</v>
      </c>
      <c r="Z78" s="201">
        <v>225</v>
      </c>
      <c r="AA78" s="201">
        <v>226</v>
      </c>
      <c r="AB78" s="305">
        <v>226</v>
      </c>
      <c r="AC78" s="305">
        <v>226</v>
      </c>
      <c r="AD78" s="305">
        <v>227</v>
      </c>
      <c r="AE78" s="305">
        <v>227</v>
      </c>
      <c r="AF78" s="305">
        <v>223</v>
      </c>
      <c r="AG78" s="305">
        <v>223</v>
      </c>
      <c r="AH78" s="305">
        <v>223</v>
      </c>
      <c r="AI78" s="305">
        <v>225</v>
      </c>
      <c r="AJ78" s="305">
        <v>227</v>
      </c>
      <c r="AK78" s="305">
        <v>227</v>
      </c>
      <c r="AL78" s="305">
        <v>226</v>
      </c>
      <c r="AM78" s="305">
        <v>226</v>
      </c>
      <c r="AN78" s="201">
        <v>225</v>
      </c>
      <c r="AO78" s="201">
        <v>226</v>
      </c>
      <c r="AP78" s="201">
        <v>226</v>
      </c>
      <c r="AQ78" s="201">
        <v>226</v>
      </c>
      <c r="AR78" s="201">
        <v>224</v>
      </c>
      <c r="AS78" s="201">
        <v>223</v>
      </c>
      <c r="AT78" s="201">
        <v>223</v>
      </c>
      <c r="AU78" s="201">
        <v>223</v>
      </c>
      <c r="AV78" s="201">
        <v>223</v>
      </c>
      <c r="AW78" s="201">
        <v>223</v>
      </c>
      <c r="AX78" s="201">
        <v>223</v>
      </c>
      <c r="AY78" s="201">
        <v>223</v>
      </c>
      <c r="AZ78" s="305">
        <v>223</v>
      </c>
      <c r="BA78" s="305">
        <v>223</v>
      </c>
      <c r="BB78" s="305">
        <v>223</v>
      </c>
      <c r="BC78" s="305">
        <v>223</v>
      </c>
      <c r="BD78" s="305">
        <v>223</v>
      </c>
      <c r="BE78" s="305">
        <v>223</v>
      </c>
      <c r="BF78" s="305">
        <v>222</v>
      </c>
      <c r="BG78" s="305">
        <v>225</v>
      </c>
      <c r="BH78" s="305">
        <v>225</v>
      </c>
      <c r="BI78" s="305">
        <v>225</v>
      </c>
      <c r="BJ78" s="305">
        <v>225</v>
      </c>
      <c r="BK78" s="305">
        <v>225</v>
      </c>
      <c r="BL78" s="201">
        <v>224</v>
      </c>
      <c r="BM78" s="201">
        <v>224</v>
      </c>
      <c r="BN78" s="201">
        <v>223</v>
      </c>
      <c r="BO78" s="201">
        <v>224</v>
      </c>
      <c r="BP78" s="201">
        <v>224</v>
      </c>
      <c r="BQ78" s="201">
        <v>228</v>
      </c>
      <c r="BR78" s="201">
        <v>227</v>
      </c>
      <c r="BS78" s="201">
        <v>228</v>
      </c>
      <c r="BT78" s="201">
        <v>227</v>
      </c>
      <c r="BU78" s="201">
        <v>227</v>
      </c>
      <c r="BV78" s="201">
        <v>228</v>
      </c>
      <c r="BW78" s="201">
        <v>230</v>
      </c>
      <c r="BX78" s="305">
        <v>231</v>
      </c>
      <c r="BY78" s="305">
        <v>227</v>
      </c>
      <c r="BZ78" s="305">
        <v>243</v>
      </c>
      <c r="CA78" s="305">
        <v>239</v>
      </c>
      <c r="CB78" s="305">
        <v>243</v>
      </c>
      <c r="CC78" s="305">
        <v>240</v>
      </c>
      <c r="CD78" s="305">
        <v>246</v>
      </c>
      <c r="CE78" s="305">
        <v>245</v>
      </c>
      <c r="CF78" s="305">
        <v>247</v>
      </c>
      <c r="CG78" s="305">
        <v>246</v>
      </c>
      <c r="CH78" s="305">
        <v>244</v>
      </c>
      <c r="CI78" s="305">
        <v>241</v>
      </c>
      <c r="CJ78" s="201">
        <v>243</v>
      </c>
      <c r="CK78" s="201">
        <v>244</v>
      </c>
      <c r="CL78" s="201">
        <v>245</v>
      </c>
      <c r="CM78" s="201">
        <v>246</v>
      </c>
      <c r="CN78" s="201">
        <v>246</v>
      </c>
      <c r="CO78" s="201">
        <v>247</v>
      </c>
      <c r="CP78" s="201">
        <v>246</v>
      </c>
      <c r="CQ78" s="201">
        <v>249</v>
      </c>
      <c r="CR78" s="201">
        <v>249</v>
      </c>
      <c r="CS78" s="201">
        <v>250</v>
      </c>
      <c r="CT78" s="201">
        <v>251</v>
      </c>
      <c r="CU78" s="201">
        <v>248</v>
      </c>
      <c r="CV78" s="305">
        <v>251</v>
      </c>
      <c r="CW78" s="305">
        <v>250</v>
      </c>
      <c r="CX78" s="305">
        <v>252</v>
      </c>
      <c r="CY78" s="305">
        <v>255</v>
      </c>
      <c r="CZ78" s="305">
        <v>258</v>
      </c>
      <c r="DA78" s="305">
        <v>259</v>
      </c>
      <c r="DB78" s="305">
        <v>256</v>
      </c>
      <c r="DC78" s="305">
        <v>257</v>
      </c>
      <c r="DD78" s="305">
        <v>255</v>
      </c>
      <c r="DE78" s="305">
        <v>255</v>
      </c>
      <c r="DF78" s="305">
        <v>256</v>
      </c>
      <c r="DG78" s="305">
        <v>254</v>
      </c>
      <c r="DH78" s="201">
        <v>257</v>
      </c>
      <c r="DI78" s="201">
        <v>251</v>
      </c>
      <c r="DJ78" s="201">
        <v>243</v>
      </c>
      <c r="DK78" s="201">
        <v>246</v>
      </c>
      <c r="DL78" s="201">
        <v>258</v>
      </c>
      <c r="DM78" s="201">
        <v>259</v>
      </c>
      <c r="DN78" s="201">
        <v>259</v>
      </c>
      <c r="DO78" s="201">
        <v>257</v>
      </c>
      <c r="DP78" s="201">
        <v>260</v>
      </c>
      <c r="DQ78" s="201">
        <v>265</v>
      </c>
      <c r="DR78" s="201">
        <v>264</v>
      </c>
      <c r="DS78" s="201">
        <v>264</v>
      </c>
      <c r="DT78" s="201">
        <v>262</v>
      </c>
      <c r="DU78" s="201">
        <v>260</v>
      </c>
      <c r="DV78" s="201">
        <v>259</v>
      </c>
      <c r="DW78" s="201">
        <v>260</v>
      </c>
      <c r="DX78" s="311">
        <v>263</v>
      </c>
      <c r="DY78" s="201">
        <v>264</v>
      </c>
      <c r="DZ78" s="315">
        <v>1</v>
      </c>
      <c r="EA78" s="316">
        <v>100.380228136882</v>
      </c>
      <c r="EB78" s="315">
        <v>0</v>
      </c>
      <c r="EC78" s="316">
        <v>100</v>
      </c>
    </row>
    <row r="79" spans="1:133" ht="15" outlineLevel="2">
      <c r="A79" s="302">
        <v>887</v>
      </c>
      <c r="B79" s="303" t="s">
        <v>536</v>
      </c>
      <c r="C79" s="304" t="s">
        <v>480</v>
      </c>
      <c r="D79" s="305">
        <v>746</v>
      </c>
      <c r="E79" s="305">
        <v>746</v>
      </c>
      <c r="F79" s="305">
        <v>744</v>
      </c>
      <c r="G79" s="305">
        <v>744</v>
      </c>
      <c r="H79" s="305">
        <v>744</v>
      </c>
      <c r="I79" s="305">
        <v>768</v>
      </c>
      <c r="J79" s="305">
        <v>768</v>
      </c>
      <c r="K79" s="305">
        <v>770</v>
      </c>
      <c r="L79" s="305">
        <v>770</v>
      </c>
      <c r="M79" s="305">
        <v>770</v>
      </c>
      <c r="N79" s="305">
        <v>769</v>
      </c>
      <c r="O79" s="305">
        <v>807</v>
      </c>
      <c r="P79" s="201">
        <v>805</v>
      </c>
      <c r="Q79" s="201">
        <v>669</v>
      </c>
      <c r="R79" s="201">
        <v>665</v>
      </c>
      <c r="S79" s="201">
        <v>897</v>
      </c>
      <c r="T79" s="201">
        <v>888</v>
      </c>
      <c r="U79" s="201">
        <v>898</v>
      </c>
      <c r="V79" s="201">
        <v>885</v>
      </c>
      <c r="W79" s="201">
        <v>885</v>
      </c>
      <c r="X79" s="201">
        <v>885</v>
      </c>
      <c r="Y79" s="201">
        <v>891</v>
      </c>
      <c r="Z79" s="201">
        <v>891</v>
      </c>
      <c r="AA79" s="201">
        <v>896</v>
      </c>
      <c r="AB79" s="305">
        <v>891</v>
      </c>
      <c r="AC79" s="305">
        <v>893</v>
      </c>
      <c r="AD79" s="305">
        <v>893</v>
      </c>
      <c r="AE79" s="305">
        <v>893</v>
      </c>
      <c r="AF79" s="305">
        <v>878</v>
      </c>
      <c r="AG79" s="305">
        <v>878</v>
      </c>
      <c r="AH79" s="305">
        <v>885</v>
      </c>
      <c r="AI79" s="305">
        <v>888</v>
      </c>
      <c r="AJ79" s="305">
        <v>887</v>
      </c>
      <c r="AK79" s="305">
        <v>885</v>
      </c>
      <c r="AL79" s="305">
        <v>883</v>
      </c>
      <c r="AM79" s="305">
        <v>882</v>
      </c>
      <c r="AN79" s="201">
        <v>878</v>
      </c>
      <c r="AO79" s="201">
        <v>879</v>
      </c>
      <c r="AP79" s="201">
        <v>878</v>
      </c>
      <c r="AQ79" s="201">
        <v>876</v>
      </c>
      <c r="AR79" s="201">
        <v>872</v>
      </c>
      <c r="AS79" s="201">
        <v>872</v>
      </c>
      <c r="AT79" s="201">
        <v>870</v>
      </c>
      <c r="AU79" s="201">
        <v>860</v>
      </c>
      <c r="AV79" s="201">
        <v>859</v>
      </c>
      <c r="AW79" s="201">
        <v>858</v>
      </c>
      <c r="AX79" s="201">
        <v>852</v>
      </c>
      <c r="AY79" s="201">
        <v>850</v>
      </c>
      <c r="AZ79" s="305">
        <v>850</v>
      </c>
      <c r="BA79" s="305">
        <v>848</v>
      </c>
      <c r="BB79" s="305">
        <v>843</v>
      </c>
      <c r="BC79" s="305">
        <v>842</v>
      </c>
      <c r="BD79" s="305">
        <v>843</v>
      </c>
      <c r="BE79" s="305">
        <v>841</v>
      </c>
      <c r="BF79" s="305">
        <v>822</v>
      </c>
      <c r="BG79" s="305">
        <v>828</v>
      </c>
      <c r="BH79" s="305">
        <v>829</v>
      </c>
      <c r="BI79" s="305">
        <v>828</v>
      </c>
      <c r="BJ79" s="305">
        <v>831</v>
      </c>
      <c r="BK79" s="305">
        <v>829</v>
      </c>
      <c r="BL79" s="201">
        <v>826</v>
      </c>
      <c r="BM79" s="201">
        <v>824</v>
      </c>
      <c r="BN79" s="201">
        <v>849</v>
      </c>
      <c r="BO79" s="201">
        <v>850</v>
      </c>
      <c r="BP79" s="201">
        <v>850</v>
      </c>
      <c r="BQ79" s="201">
        <v>857</v>
      </c>
      <c r="BR79" s="201">
        <v>840</v>
      </c>
      <c r="BS79" s="201">
        <v>843</v>
      </c>
      <c r="BT79" s="201">
        <v>839</v>
      </c>
      <c r="BU79" s="201">
        <v>837</v>
      </c>
      <c r="BV79" s="201">
        <v>832</v>
      </c>
      <c r="BW79" s="201">
        <v>832</v>
      </c>
      <c r="BX79" s="305">
        <v>840</v>
      </c>
      <c r="BY79" s="305">
        <v>830</v>
      </c>
      <c r="BZ79" s="305">
        <v>886</v>
      </c>
      <c r="CA79" s="305">
        <v>881</v>
      </c>
      <c r="CB79" s="305">
        <v>891</v>
      </c>
      <c r="CC79" s="305">
        <v>889</v>
      </c>
      <c r="CD79" s="305">
        <v>887</v>
      </c>
      <c r="CE79" s="305">
        <v>886</v>
      </c>
      <c r="CF79" s="305">
        <v>887</v>
      </c>
      <c r="CG79" s="305">
        <v>894</v>
      </c>
      <c r="CH79" s="305">
        <v>890</v>
      </c>
      <c r="CI79" s="305">
        <v>878</v>
      </c>
      <c r="CJ79" s="201">
        <v>878</v>
      </c>
      <c r="CK79" s="201">
        <v>866</v>
      </c>
      <c r="CL79" s="201">
        <v>866</v>
      </c>
      <c r="CM79" s="201">
        <v>881</v>
      </c>
      <c r="CN79" s="201">
        <v>878</v>
      </c>
      <c r="CO79" s="201">
        <v>872</v>
      </c>
      <c r="CP79" s="201">
        <v>871</v>
      </c>
      <c r="CQ79" s="201">
        <v>871</v>
      </c>
      <c r="CR79" s="201">
        <v>876</v>
      </c>
      <c r="CS79" s="201">
        <v>876</v>
      </c>
      <c r="CT79" s="201">
        <v>881</v>
      </c>
      <c r="CU79" s="201">
        <v>881</v>
      </c>
      <c r="CV79" s="305">
        <v>879</v>
      </c>
      <c r="CW79" s="305">
        <v>872</v>
      </c>
      <c r="CX79" s="305">
        <v>873</v>
      </c>
      <c r="CY79" s="305">
        <v>879</v>
      </c>
      <c r="CZ79" s="305">
        <v>880</v>
      </c>
      <c r="DA79" s="305">
        <v>881</v>
      </c>
      <c r="DB79" s="305">
        <v>881</v>
      </c>
      <c r="DC79" s="305">
        <v>875</v>
      </c>
      <c r="DD79" s="305">
        <v>876</v>
      </c>
      <c r="DE79" s="305">
        <v>878</v>
      </c>
      <c r="DF79" s="305">
        <v>879</v>
      </c>
      <c r="DG79" s="305">
        <v>879</v>
      </c>
      <c r="DH79" s="201">
        <v>872</v>
      </c>
      <c r="DI79" s="201">
        <v>861</v>
      </c>
      <c r="DJ79" s="201">
        <v>854</v>
      </c>
      <c r="DK79" s="201">
        <v>865</v>
      </c>
      <c r="DL79" s="201">
        <v>873</v>
      </c>
      <c r="DM79" s="201">
        <v>885</v>
      </c>
      <c r="DN79" s="201">
        <v>883</v>
      </c>
      <c r="DO79" s="201">
        <v>894</v>
      </c>
      <c r="DP79" s="201">
        <v>896</v>
      </c>
      <c r="DQ79" s="201">
        <v>904</v>
      </c>
      <c r="DR79" s="201">
        <v>909</v>
      </c>
      <c r="DS79" s="201">
        <v>909</v>
      </c>
      <c r="DT79" s="201">
        <v>905</v>
      </c>
      <c r="DU79" s="201">
        <v>902</v>
      </c>
      <c r="DV79" s="201">
        <v>902</v>
      </c>
      <c r="DW79" s="201">
        <v>899</v>
      </c>
      <c r="DX79" s="311">
        <v>903</v>
      </c>
      <c r="DY79" s="201">
        <v>905</v>
      </c>
      <c r="DZ79" s="315">
        <v>2</v>
      </c>
      <c r="EA79" s="316">
        <v>100.221483942414</v>
      </c>
      <c r="EB79" s="315">
        <v>-4</v>
      </c>
      <c r="EC79" s="316">
        <v>99.559955995599594</v>
      </c>
    </row>
    <row r="80" spans="1:133" ht="15" outlineLevel="1">
      <c r="A80" s="298" t="s">
        <v>537</v>
      </c>
      <c r="B80" s="299"/>
      <c r="C80" s="300"/>
      <c r="D80" s="301">
        <v>7672</v>
      </c>
      <c r="E80" s="301">
        <v>7672</v>
      </c>
      <c r="F80" s="301">
        <v>7671</v>
      </c>
      <c r="G80" s="301">
        <v>7671</v>
      </c>
      <c r="H80" s="301">
        <v>7671</v>
      </c>
      <c r="I80" s="301">
        <v>7817</v>
      </c>
      <c r="J80" s="301">
        <v>7806</v>
      </c>
      <c r="K80" s="301">
        <v>7813</v>
      </c>
      <c r="L80" s="301">
        <v>7811</v>
      </c>
      <c r="M80" s="301">
        <v>7809</v>
      </c>
      <c r="N80" s="301">
        <v>7788</v>
      </c>
      <c r="O80" s="301">
        <v>8171</v>
      </c>
      <c r="P80" s="301">
        <v>8125</v>
      </c>
      <c r="Q80" s="301">
        <v>7086</v>
      </c>
      <c r="R80" s="301">
        <v>6974</v>
      </c>
      <c r="S80" s="301">
        <v>9561</v>
      </c>
      <c r="T80" s="301">
        <v>9420</v>
      </c>
      <c r="U80" s="301">
        <v>9577</v>
      </c>
      <c r="V80" s="301">
        <v>9459</v>
      </c>
      <c r="W80" s="301">
        <v>9441</v>
      </c>
      <c r="X80" s="301">
        <v>9424</v>
      </c>
      <c r="Y80" s="301">
        <v>9477</v>
      </c>
      <c r="Z80" s="301">
        <v>9468</v>
      </c>
      <c r="AA80" s="301">
        <v>9479</v>
      </c>
      <c r="AB80" s="301">
        <v>9471</v>
      </c>
      <c r="AC80" s="301">
        <v>9457</v>
      </c>
      <c r="AD80" s="301">
        <v>9476</v>
      </c>
      <c r="AE80" s="301">
        <v>9474</v>
      </c>
      <c r="AF80" s="301">
        <v>9401</v>
      </c>
      <c r="AG80" s="301">
        <v>9363</v>
      </c>
      <c r="AH80" s="301">
        <v>9371</v>
      </c>
      <c r="AI80" s="301">
        <v>9384</v>
      </c>
      <c r="AJ80" s="301">
        <v>9369</v>
      </c>
      <c r="AK80" s="301">
        <v>9373</v>
      </c>
      <c r="AL80" s="301">
        <v>9365</v>
      </c>
      <c r="AM80" s="301">
        <v>9354</v>
      </c>
      <c r="AN80" s="301">
        <v>9332</v>
      </c>
      <c r="AO80" s="301">
        <v>9325</v>
      </c>
      <c r="AP80" s="301">
        <v>9306</v>
      </c>
      <c r="AQ80" s="301">
        <v>9282</v>
      </c>
      <c r="AR80" s="301">
        <v>9261</v>
      </c>
      <c r="AS80" s="301">
        <v>9241</v>
      </c>
      <c r="AT80" s="301">
        <v>9210</v>
      </c>
      <c r="AU80" s="301">
        <v>9152</v>
      </c>
      <c r="AV80" s="301">
        <v>9118</v>
      </c>
      <c r="AW80" s="301">
        <v>9095</v>
      </c>
      <c r="AX80" s="301">
        <v>9066</v>
      </c>
      <c r="AY80" s="301">
        <v>9046</v>
      </c>
      <c r="AZ80" s="301">
        <v>9019</v>
      </c>
      <c r="BA80" s="301">
        <v>8974</v>
      </c>
      <c r="BB80" s="301">
        <v>8922</v>
      </c>
      <c r="BC80" s="301">
        <v>8897</v>
      </c>
      <c r="BD80" s="301">
        <v>8868</v>
      </c>
      <c r="BE80" s="301">
        <v>8851</v>
      </c>
      <c r="BF80" s="301">
        <v>8660</v>
      </c>
      <c r="BG80" s="301">
        <v>8621</v>
      </c>
      <c r="BH80" s="301">
        <v>8611</v>
      </c>
      <c r="BI80" s="301">
        <v>8596</v>
      </c>
      <c r="BJ80" s="301">
        <v>8616</v>
      </c>
      <c r="BK80" s="301">
        <v>8605</v>
      </c>
      <c r="BL80" s="301">
        <v>8607</v>
      </c>
      <c r="BM80" s="301">
        <v>8588</v>
      </c>
      <c r="BN80" s="301">
        <v>8771</v>
      </c>
      <c r="BO80" s="301">
        <v>8781</v>
      </c>
      <c r="BP80" s="301">
        <v>8781</v>
      </c>
      <c r="BQ80" s="301">
        <v>8821</v>
      </c>
      <c r="BR80" s="301">
        <v>8703</v>
      </c>
      <c r="BS80" s="301">
        <v>8715</v>
      </c>
      <c r="BT80" s="301">
        <v>8684</v>
      </c>
      <c r="BU80" s="301">
        <v>8650</v>
      </c>
      <c r="BV80" s="301">
        <v>8631</v>
      </c>
      <c r="BW80" s="301">
        <v>8635</v>
      </c>
      <c r="BX80" s="301">
        <v>8741</v>
      </c>
      <c r="BY80" s="301">
        <v>8691</v>
      </c>
      <c r="BZ80" s="301">
        <v>9372</v>
      </c>
      <c r="CA80" s="301">
        <v>9353</v>
      </c>
      <c r="CB80" s="301">
        <v>9383</v>
      </c>
      <c r="CC80" s="301">
        <v>9352</v>
      </c>
      <c r="CD80" s="301">
        <v>9315</v>
      </c>
      <c r="CE80" s="301">
        <v>9273</v>
      </c>
      <c r="CF80" s="301">
        <v>9242</v>
      </c>
      <c r="CG80" s="301">
        <v>9268</v>
      </c>
      <c r="CH80" s="301">
        <v>9227</v>
      </c>
      <c r="CI80" s="301">
        <v>9100</v>
      </c>
      <c r="CJ80" s="301">
        <v>9088</v>
      </c>
      <c r="CK80" s="301">
        <v>9042</v>
      </c>
      <c r="CL80" s="301">
        <v>9012</v>
      </c>
      <c r="CM80" s="301">
        <v>9143</v>
      </c>
      <c r="CN80" s="301">
        <v>9115</v>
      </c>
      <c r="CO80" s="301">
        <v>9129</v>
      </c>
      <c r="CP80" s="301">
        <v>9111</v>
      </c>
      <c r="CQ80" s="301">
        <v>9174</v>
      </c>
      <c r="CR80" s="301">
        <v>9181</v>
      </c>
      <c r="CS80" s="301">
        <v>9139</v>
      </c>
      <c r="CT80" s="301">
        <v>9168</v>
      </c>
      <c r="CU80" s="301">
        <v>9150</v>
      </c>
      <c r="CV80" s="301">
        <v>9101</v>
      </c>
      <c r="CW80" s="301">
        <v>9073</v>
      </c>
      <c r="CX80" s="301">
        <v>9075</v>
      </c>
      <c r="CY80" s="301">
        <v>9123</v>
      </c>
      <c r="CZ80" s="301">
        <v>9115</v>
      </c>
      <c r="DA80" s="301">
        <v>9149</v>
      </c>
      <c r="DB80" s="301">
        <v>9133</v>
      </c>
      <c r="DC80" s="301">
        <v>9138</v>
      </c>
      <c r="DD80" s="301">
        <v>9169</v>
      </c>
      <c r="DE80" s="301">
        <v>9168</v>
      </c>
      <c r="DF80" s="301">
        <v>9152</v>
      </c>
      <c r="DG80" s="301">
        <v>9079</v>
      </c>
      <c r="DH80" s="301">
        <v>9073</v>
      </c>
      <c r="DI80" s="301">
        <v>9091</v>
      </c>
      <c r="DJ80" s="301">
        <v>9003</v>
      </c>
      <c r="DK80" s="301">
        <v>9117</v>
      </c>
      <c r="DL80" s="301">
        <v>9206</v>
      </c>
      <c r="DM80" s="301">
        <v>9242</v>
      </c>
      <c r="DN80" s="301">
        <v>9247</v>
      </c>
      <c r="DO80" s="301">
        <v>9271</v>
      </c>
      <c r="DP80" s="301">
        <v>9290</v>
      </c>
      <c r="DQ80" s="301">
        <v>9299</v>
      </c>
      <c r="DR80" s="301">
        <v>9321</v>
      </c>
      <c r="DS80" s="301">
        <v>9321</v>
      </c>
      <c r="DT80" s="301">
        <v>9315</v>
      </c>
      <c r="DU80" s="301">
        <v>9291</v>
      </c>
      <c r="DV80" s="301">
        <v>9310</v>
      </c>
      <c r="DW80" s="301">
        <v>9315</v>
      </c>
      <c r="DX80" s="310">
        <v>9346</v>
      </c>
      <c r="DY80" s="301">
        <v>9351</v>
      </c>
      <c r="DZ80" s="315">
        <v>5</v>
      </c>
      <c r="EA80" s="316">
        <v>100.053498823026</v>
      </c>
      <c r="EB80" s="315">
        <v>30</v>
      </c>
      <c r="EC80" s="316">
        <v>100.321853878339</v>
      </c>
    </row>
    <row r="81" spans="1:133" ht="15" outlineLevel="2">
      <c r="A81" s="302">
        <v>2</v>
      </c>
      <c r="B81" s="303" t="s">
        <v>537</v>
      </c>
      <c r="C81" s="304" t="s">
        <v>360</v>
      </c>
      <c r="D81" s="305">
        <v>391</v>
      </c>
      <c r="E81" s="305">
        <v>391</v>
      </c>
      <c r="F81" s="305">
        <v>391</v>
      </c>
      <c r="G81" s="305">
        <v>391</v>
      </c>
      <c r="H81" s="305">
        <v>391</v>
      </c>
      <c r="I81" s="305">
        <v>394</v>
      </c>
      <c r="J81" s="305">
        <v>394</v>
      </c>
      <c r="K81" s="305">
        <v>394</v>
      </c>
      <c r="L81" s="305">
        <v>394</v>
      </c>
      <c r="M81" s="305">
        <v>394</v>
      </c>
      <c r="N81" s="305">
        <v>394</v>
      </c>
      <c r="O81" s="305">
        <v>412</v>
      </c>
      <c r="P81" s="201">
        <v>410</v>
      </c>
      <c r="Q81" s="201">
        <v>368</v>
      </c>
      <c r="R81" s="201">
        <v>367</v>
      </c>
      <c r="S81" s="201">
        <v>494</v>
      </c>
      <c r="T81" s="201">
        <v>487</v>
      </c>
      <c r="U81" s="201">
        <v>490</v>
      </c>
      <c r="V81" s="201">
        <v>486</v>
      </c>
      <c r="W81" s="201">
        <v>488</v>
      </c>
      <c r="X81" s="201">
        <v>488</v>
      </c>
      <c r="Y81" s="201">
        <v>490</v>
      </c>
      <c r="Z81" s="201">
        <v>490</v>
      </c>
      <c r="AA81" s="201">
        <v>491</v>
      </c>
      <c r="AB81" s="305">
        <v>490</v>
      </c>
      <c r="AC81" s="305">
        <v>491</v>
      </c>
      <c r="AD81" s="305">
        <v>492</v>
      </c>
      <c r="AE81" s="305">
        <v>492</v>
      </c>
      <c r="AF81" s="305">
        <v>487</v>
      </c>
      <c r="AG81" s="305">
        <v>484</v>
      </c>
      <c r="AH81" s="305">
        <v>486</v>
      </c>
      <c r="AI81" s="305">
        <v>486</v>
      </c>
      <c r="AJ81" s="305">
        <v>487</v>
      </c>
      <c r="AK81" s="305">
        <v>485</v>
      </c>
      <c r="AL81" s="305">
        <v>485</v>
      </c>
      <c r="AM81" s="305">
        <v>485</v>
      </c>
      <c r="AN81" s="201">
        <v>482</v>
      </c>
      <c r="AO81" s="201">
        <v>482</v>
      </c>
      <c r="AP81" s="201">
        <v>479</v>
      </c>
      <c r="AQ81" s="201">
        <v>478</v>
      </c>
      <c r="AR81" s="201">
        <v>478</v>
      </c>
      <c r="AS81" s="201">
        <v>476</v>
      </c>
      <c r="AT81" s="201">
        <v>474</v>
      </c>
      <c r="AU81" s="201">
        <v>471</v>
      </c>
      <c r="AV81" s="201">
        <v>469</v>
      </c>
      <c r="AW81" s="201">
        <v>467</v>
      </c>
      <c r="AX81" s="201">
        <v>464</v>
      </c>
      <c r="AY81" s="201">
        <v>463</v>
      </c>
      <c r="AZ81" s="305">
        <v>462</v>
      </c>
      <c r="BA81" s="305">
        <v>458</v>
      </c>
      <c r="BB81" s="305">
        <v>454</v>
      </c>
      <c r="BC81" s="305">
        <v>453</v>
      </c>
      <c r="BD81" s="305">
        <v>447</v>
      </c>
      <c r="BE81" s="305">
        <v>446</v>
      </c>
      <c r="BF81" s="305">
        <v>440</v>
      </c>
      <c r="BG81" s="305">
        <v>435</v>
      </c>
      <c r="BH81" s="305">
        <v>435</v>
      </c>
      <c r="BI81" s="305">
        <v>435</v>
      </c>
      <c r="BJ81" s="305">
        <v>439</v>
      </c>
      <c r="BK81" s="305">
        <v>439</v>
      </c>
      <c r="BL81" s="201">
        <v>438</v>
      </c>
      <c r="BM81" s="201">
        <v>438</v>
      </c>
      <c r="BN81" s="201">
        <v>439</v>
      </c>
      <c r="BO81" s="201">
        <v>439</v>
      </c>
      <c r="BP81" s="201">
        <v>439</v>
      </c>
      <c r="BQ81" s="201">
        <v>441</v>
      </c>
      <c r="BR81" s="201">
        <v>435</v>
      </c>
      <c r="BS81" s="201">
        <v>436</v>
      </c>
      <c r="BT81" s="201">
        <v>436</v>
      </c>
      <c r="BU81" s="201">
        <v>435</v>
      </c>
      <c r="BV81" s="201">
        <v>435</v>
      </c>
      <c r="BW81" s="201">
        <v>436</v>
      </c>
      <c r="BX81" s="305">
        <v>440</v>
      </c>
      <c r="BY81" s="305">
        <v>436</v>
      </c>
      <c r="BZ81" s="305">
        <v>457</v>
      </c>
      <c r="CA81" s="305">
        <v>456</v>
      </c>
      <c r="CB81" s="305">
        <v>457</v>
      </c>
      <c r="CC81" s="305">
        <v>458</v>
      </c>
      <c r="CD81" s="305">
        <v>455</v>
      </c>
      <c r="CE81" s="305">
        <v>454</v>
      </c>
      <c r="CF81" s="305">
        <v>455</v>
      </c>
      <c r="CG81" s="305">
        <v>457</v>
      </c>
      <c r="CH81" s="305">
        <v>456</v>
      </c>
      <c r="CI81" s="305">
        <v>453</v>
      </c>
      <c r="CJ81" s="201">
        <v>451</v>
      </c>
      <c r="CK81" s="201">
        <v>447</v>
      </c>
      <c r="CL81" s="201">
        <v>446</v>
      </c>
      <c r="CM81" s="201">
        <v>455</v>
      </c>
      <c r="CN81" s="201">
        <v>451</v>
      </c>
      <c r="CO81" s="201">
        <v>455</v>
      </c>
      <c r="CP81" s="201">
        <v>454</v>
      </c>
      <c r="CQ81" s="201">
        <v>459</v>
      </c>
      <c r="CR81" s="201">
        <v>465</v>
      </c>
      <c r="CS81" s="201">
        <v>463</v>
      </c>
      <c r="CT81" s="201">
        <v>464</v>
      </c>
      <c r="CU81" s="201">
        <v>465</v>
      </c>
      <c r="CV81" s="305">
        <v>458</v>
      </c>
      <c r="CW81" s="305">
        <v>463</v>
      </c>
      <c r="CX81" s="305">
        <v>459</v>
      </c>
      <c r="CY81" s="305">
        <v>461</v>
      </c>
      <c r="CZ81" s="305">
        <v>458</v>
      </c>
      <c r="DA81" s="305">
        <v>462</v>
      </c>
      <c r="DB81" s="305">
        <v>461</v>
      </c>
      <c r="DC81" s="305">
        <v>463</v>
      </c>
      <c r="DD81" s="305">
        <v>467</v>
      </c>
      <c r="DE81" s="305">
        <v>467</v>
      </c>
      <c r="DF81" s="305">
        <v>464</v>
      </c>
      <c r="DG81" s="305">
        <v>459</v>
      </c>
      <c r="DH81" s="201">
        <v>462</v>
      </c>
      <c r="DI81" s="201">
        <v>455</v>
      </c>
      <c r="DJ81" s="201">
        <v>449</v>
      </c>
      <c r="DK81" s="201">
        <v>454</v>
      </c>
      <c r="DL81" s="201">
        <v>458</v>
      </c>
      <c r="DM81" s="201">
        <v>457</v>
      </c>
      <c r="DN81" s="201">
        <v>455</v>
      </c>
      <c r="DO81" s="201">
        <v>453</v>
      </c>
      <c r="DP81" s="201">
        <v>449</v>
      </c>
      <c r="DQ81" s="201">
        <v>453</v>
      </c>
      <c r="DR81" s="201">
        <v>451</v>
      </c>
      <c r="DS81" s="201">
        <v>451</v>
      </c>
      <c r="DT81" s="201">
        <v>450</v>
      </c>
      <c r="DU81" s="201">
        <v>452</v>
      </c>
      <c r="DV81" s="201">
        <v>452</v>
      </c>
      <c r="DW81" s="201">
        <v>456</v>
      </c>
      <c r="DX81" s="311">
        <v>463</v>
      </c>
      <c r="DY81" s="201">
        <v>459</v>
      </c>
      <c r="DZ81" s="315">
        <v>-4</v>
      </c>
      <c r="EA81" s="316">
        <v>99.1360691144708</v>
      </c>
      <c r="EB81" s="315">
        <v>8</v>
      </c>
      <c r="EC81" s="316">
        <v>101.77383592017701</v>
      </c>
    </row>
    <row r="82" spans="1:133" ht="15" outlineLevel="2">
      <c r="A82" s="302">
        <v>21</v>
      </c>
      <c r="B82" s="303" t="s">
        <v>537</v>
      </c>
      <c r="C82" s="304" t="s">
        <v>588</v>
      </c>
      <c r="D82" s="305">
        <v>34</v>
      </c>
      <c r="E82" s="305">
        <v>34</v>
      </c>
      <c r="F82" s="305">
        <v>34</v>
      </c>
      <c r="G82" s="305">
        <v>34</v>
      </c>
      <c r="H82" s="305">
        <v>34</v>
      </c>
      <c r="I82" s="305">
        <v>34</v>
      </c>
      <c r="J82" s="305">
        <v>34</v>
      </c>
      <c r="K82" s="305">
        <v>34</v>
      </c>
      <c r="L82" s="305">
        <v>34</v>
      </c>
      <c r="M82" s="305">
        <v>34</v>
      </c>
      <c r="N82" s="305">
        <v>34</v>
      </c>
      <c r="O82" s="305">
        <v>41</v>
      </c>
      <c r="P82" s="201">
        <v>41</v>
      </c>
      <c r="Q82" s="201">
        <v>37</v>
      </c>
      <c r="R82" s="201">
        <v>37</v>
      </c>
      <c r="S82" s="201">
        <v>56</v>
      </c>
      <c r="T82" s="201">
        <v>55</v>
      </c>
      <c r="U82" s="201">
        <v>57</v>
      </c>
      <c r="V82" s="201">
        <v>57</v>
      </c>
      <c r="W82" s="201">
        <v>57</v>
      </c>
      <c r="X82" s="201">
        <v>56</v>
      </c>
      <c r="Y82" s="201">
        <v>56</v>
      </c>
      <c r="Z82" s="201">
        <v>56</v>
      </c>
      <c r="AA82" s="201">
        <v>56</v>
      </c>
      <c r="AB82" s="305">
        <v>56</v>
      </c>
      <c r="AC82" s="305">
        <v>58</v>
      </c>
      <c r="AD82" s="305">
        <v>58</v>
      </c>
      <c r="AE82" s="305">
        <v>58</v>
      </c>
      <c r="AF82" s="305">
        <v>56</v>
      </c>
      <c r="AG82" s="305">
        <v>56</v>
      </c>
      <c r="AH82" s="305">
        <v>56</v>
      </c>
      <c r="AI82" s="305">
        <v>56</v>
      </c>
      <c r="AJ82" s="305">
        <v>56</v>
      </c>
      <c r="AK82" s="305">
        <v>56</v>
      </c>
      <c r="AL82" s="305">
        <v>56</v>
      </c>
      <c r="AM82" s="305">
        <v>56</v>
      </c>
      <c r="AN82" s="201">
        <v>56</v>
      </c>
      <c r="AO82" s="201">
        <v>57</v>
      </c>
      <c r="AP82" s="201">
        <v>57</v>
      </c>
      <c r="AQ82" s="201">
        <v>57</v>
      </c>
      <c r="AR82" s="201">
        <v>57</v>
      </c>
      <c r="AS82" s="201">
        <v>57</v>
      </c>
      <c r="AT82" s="201">
        <v>56</v>
      </c>
      <c r="AU82" s="201">
        <v>56</v>
      </c>
      <c r="AV82" s="201">
        <v>56</v>
      </c>
      <c r="AW82" s="201">
        <v>55</v>
      </c>
      <c r="AX82" s="201">
        <v>55</v>
      </c>
      <c r="AY82" s="201">
        <v>55</v>
      </c>
      <c r="AZ82" s="305">
        <v>55</v>
      </c>
      <c r="BA82" s="305">
        <v>55</v>
      </c>
      <c r="BB82" s="305">
        <v>55</v>
      </c>
      <c r="BC82" s="305">
        <v>55</v>
      </c>
      <c r="BD82" s="305">
        <v>55</v>
      </c>
      <c r="BE82" s="305">
        <v>55</v>
      </c>
      <c r="BF82" s="305">
        <v>53</v>
      </c>
      <c r="BG82" s="305">
        <v>54</v>
      </c>
      <c r="BH82" s="305">
        <v>54</v>
      </c>
      <c r="BI82" s="305">
        <v>54</v>
      </c>
      <c r="BJ82" s="305">
        <v>53</v>
      </c>
      <c r="BK82" s="305">
        <v>53</v>
      </c>
      <c r="BL82" s="201">
        <v>53</v>
      </c>
      <c r="BM82" s="201">
        <v>53</v>
      </c>
      <c r="BN82" s="201">
        <v>54</v>
      </c>
      <c r="BO82" s="201">
        <v>54</v>
      </c>
      <c r="BP82" s="201">
        <v>54</v>
      </c>
      <c r="BQ82" s="201">
        <v>54</v>
      </c>
      <c r="BR82" s="201">
        <v>50</v>
      </c>
      <c r="BS82" s="201">
        <v>50</v>
      </c>
      <c r="BT82" s="201">
        <v>50</v>
      </c>
      <c r="BU82" s="201">
        <v>50</v>
      </c>
      <c r="BV82" s="201">
        <v>53</v>
      </c>
      <c r="BW82" s="201">
        <v>53</v>
      </c>
      <c r="BX82" s="305">
        <v>53</v>
      </c>
      <c r="BY82" s="305">
        <v>54</v>
      </c>
      <c r="BZ82" s="305">
        <v>59</v>
      </c>
      <c r="CA82" s="305">
        <v>59</v>
      </c>
      <c r="CB82" s="305">
        <v>58</v>
      </c>
      <c r="CC82" s="305">
        <v>58</v>
      </c>
      <c r="CD82" s="305">
        <v>60</v>
      </c>
      <c r="CE82" s="305">
        <v>60</v>
      </c>
      <c r="CF82" s="305">
        <v>59</v>
      </c>
      <c r="CG82" s="305">
        <v>59</v>
      </c>
      <c r="CH82" s="305">
        <v>59</v>
      </c>
      <c r="CI82" s="305">
        <v>57</v>
      </c>
      <c r="CJ82" s="201">
        <v>57</v>
      </c>
      <c r="CK82" s="201">
        <v>57</v>
      </c>
      <c r="CL82" s="201">
        <v>57</v>
      </c>
      <c r="CM82" s="201">
        <v>60</v>
      </c>
      <c r="CN82" s="201">
        <v>59</v>
      </c>
      <c r="CO82" s="201">
        <v>59</v>
      </c>
      <c r="CP82" s="201">
        <v>59</v>
      </c>
      <c r="CQ82" s="201">
        <v>61</v>
      </c>
      <c r="CR82" s="201">
        <v>62</v>
      </c>
      <c r="CS82" s="201">
        <v>62</v>
      </c>
      <c r="CT82" s="201">
        <v>62</v>
      </c>
      <c r="CU82" s="201">
        <v>62</v>
      </c>
      <c r="CV82" s="305">
        <v>60</v>
      </c>
      <c r="CW82" s="305">
        <v>60</v>
      </c>
      <c r="CX82" s="305">
        <v>58</v>
      </c>
      <c r="CY82" s="305">
        <v>57</v>
      </c>
      <c r="CZ82" s="305">
        <v>57</v>
      </c>
      <c r="DA82" s="305">
        <v>57</v>
      </c>
      <c r="DB82" s="305">
        <v>57</v>
      </c>
      <c r="DC82" s="305">
        <v>57</v>
      </c>
      <c r="DD82" s="305">
        <v>57</v>
      </c>
      <c r="DE82" s="305">
        <v>60</v>
      </c>
      <c r="DF82" s="305">
        <v>60</v>
      </c>
      <c r="DG82" s="305">
        <v>60</v>
      </c>
      <c r="DH82" s="201">
        <v>59</v>
      </c>
      <c r="DI82" s="201">
        <v>54</v>
      </c>
      <c r="DJ82" s="201">
        <v>57</v>
      </c>
      <c r="DK82" s="201">
        <v>57</v>
      </c>
      <c r="DL82" s="201">
        <v>57</v>
      </c>
      <c r="DM82" s="201">
        <v>57</v>
      </c>
      <c r="DN82" s="201">
        <v>57</v>
      </c>
      <c r="DO82" s="201">
        <v>57</v>
      </c>
      <c r="DP82" s="201">
        <v>57</v>
      </c>
      <c r="DQ82" s="201">
        <v>58</v>
      </c>
      <c r="DR82" s="201">
        <v>58</v>
      </c>
      <c r="DS82" s="201">
        <v>58</v>
      </c>
      <c r="DT82" s="201">
        <v>58</v>
      </c>
      <c r="DU82" s="201">
        <v>58</v>
      </c>
      <c r="DV82" s="201">
        <v>57</v>
      </c>
      <c r="DW82" s="201">
        <v>58</v>
      </c>
      <c r="DX82" s="311">
        <v>58</v>
      </c>
      <c r="DY82" s="201">
        <v>57</v>
      </c>
      <c r="DZ82" s="315">
        <v>-1</v>
      </c>
      <c r="EA82" s="316">
        <v>98.275862068965495</v>
      </c>
      <c r="EB82" s="315">
        <v>-1</v>
      </c>
      <c r="EC82" s="316">
        <v>98.275862068965495</v>
      </c>
    </row>
    <row r="83" spans="1:133" ht="15" outlineLevel="2">
      <c r="A83" s="302">
        <v>55</v>
      </c>
      <c r="B83" s="303" t="s">
        <v>537</v>
      </c>
      <c r="C83" s="304" t="s">
        <v>373</v>
      </c>
      <c r="D83" s="305">
        <v>155</v>
      </c>
      <c r="E83" s="305">
        <v>155</v>
      </c>
      <c r="F83" s="305">
        <v>155</v>
      </c>
      <c r="G83" s="305">
        <v>155</v>
      </c>
      <c r="H83" s="305">
        <v>155</v>
      </c>
      <c r="I83" s="305">
        <v>157</v>
      </c>
      <c r="J83" s="305">
        <v>157</v>
      </c>
      <c r="K83" s="305">
        <v>157</v>
      </c>
      <c r="L83" s="305">
        <v>157</v>
      </c>
      <c r="M83" s="305">
        <v>157</v>
      </c>
      <c r="N83" s="305">
        <v>157</v>
      </c>
      <c r="O83" s="305">
        <v>185</v>
      </c>
      <c r="P83" s="201">
        <v>184</v>
      </c>
      <c r="Q83" s="201">
        <v>165</v>
      </c>
      <c r="R83" s="201">
        <v>162</v>
      </c>
      <c r="S83" s="201">
        <v>186</v>
      </c>
      <c r="T83" s="201">
        <v>181</v>
      </c>
      <c r="U83" s="201">
        <v>186</v>
      </c>
      <c r="V83" s="201">
        <v>184</v>
      </c>
      <c r="W83" s="201">
        <v>186</v>
      </c>
      <c r="X83" s="201">
        <v>186</v>
      </c>
      <c r="Y83" s="201">
        <v>188</v>
      </c>
      <c r="Z83" s="201">
        <v>188</v>
      </c>
      <c r="AA83" s="201">
        <v>187</v>
      </c>
      <c r="AB83" s="305">
        <v>187</v>
      </c>
      <c r="AC83" s="305">
        <v>187</v>
      </c>
      <c r="AD83" s="305">
        <v>187</v>
      </c>
      <c r="AE83" s="305">
        <v>187</v>
      </c>
      <c r="AF83" s="305">
        <v>189</v>
      </c>
      <c r="AG83" s="305">
        <v>189</v>
      </c>
      <c r="AH83" s="305">
        <v>189</v>
      </c>
      <c r="AI83" s="305">
        <v>189</v>
      </c>
      <c r="AJ83" s="305">
        <v>189</v>
      </c>
      <c r="AK83" s="305">
        <v>194</v>
      </c>
      <c r="AL83" s="305">
        <v>194</v>
      </c>
      <c r="AM83" s="305">
        <v>194</v>
      </c>
      <c r="AN83" s="201">
        <v>194</v>
      </c>
      <c r="AO83" s="201">
        <v>197</v>
      </c>
      <c r="AP83" s="201">
        <v>197</v>
      </c>
      <c r="AQ83" s="201">
        <v>197</v>
      </c>
      <c r="AR83" s="201">
        <v>194</v>
      </c>
      <c r="AS83" s="201">
        <v>194</v>
      </c>
      <c r="AT83" s="201">
        <v>193</v>
      </c>
      <c r="AU83" s="201">
        <v>192</v>
      </c>
      <c r="AV83" s="201">
        <v>192</v>
      </c>
      <c r="AW83" s="201">
        <v>191</v>
      </c>
      <c r="AX83" s="201">
        <v>191</v>
      </c>
      <c r="AY83" s="201">
        <v>191</v>
      </c>
      <c r="AZ83" s="305">
        <v>190</v>
      </c>
      <c r="BA83" s="305">
        <v>189</v>
      </c>
      <c r="BB83" s="305">
        <v>189</v>
      </c>
      <c r="BC83" s="305">
        <v>189</v>
      </c>
      <c r="BD83" s="305">
        <v>188</v>
      </c>
      <c r="BE83" s="305">
        <v>188</v>
      </c>
      <c r="BF83" s="305">
        <v>186</v>
      </c>
      <c r="BG83" s="305">
        <v>187</v>
      </c>
      <c r="BH83" s="305">
        <v>186</v>
      </c>
      <c r="BI83" s="305">
        <v>185</v>
      </c>
      <c r="BJ83" s="305">
        <v>184</v>
      </c>
      <c r="BK83" s="305">
        <v>184</v>
      </c>
      <c r="BL83" s="201">
        <v>184</v>
      </c>
      <c r="BM83" s="201">
        <v>183</v>
      </c>
      <c r="BN83" s="201">
        <v>191</v>
      </c>
      <c r="BO83" s="201">
        <v>192</v>
      </c>
      <c r="BP83" s="201">
        <v>192</v>
      </c>
      <c r="BQ83" s="201">
        <v>190</v>
      </c>
      <c r="BR83" s="201">
        <v>187</v>
      </c>
      <c r="BS83" s="201">
        <v>189</v>
      </c>
      <c r="BT83" s="201">
        <v>189</v>
      </c>
      <c r="BU83" s="201">
        <v>188</v>
      </c>
      <c r="BV83" s="201">
        <v>187</v>
      </c>
      <c r="BW83" s="201">
        <v>187</v>
      </c>
      <c r="BX83" s="305">
        <v>191</v>
      </c>
      <c r="BY83" s="305">
        <v>190</v>
      </c>
      <c r="BZ83" s="305">
        <v>203</v>
      </c>
      <c r="CA83" s="305">
        <v>203</v>
      </c>
      <c r="CB83" s="305">
        <v>202</v>
      </c>
      <c r="CC83" s="305">
        <v>202</v>
      </c>
      <c r="CD83" s="305">
        <v>202</v>
      </c>
      <c r="CE83" s="305">
        <v>203</v>
      </c>
      <c r="CF83" s="305">
        <v>203</v>
      </c>
      <c r="CG83" s="305">
        <v>201</v>
      </c>
      <c r="CH83" s="305">
        <v>199</v>
      </c>
      <c r="CI83" s="305">
        <v>193</v>
      </c>
      <c r="CJ83" s="201">
        <v>193</v>
      </c>
      <c r="CK83" s="201">
        <v>191</v>
      </c>
      <c r="CL83" s="201">
        <v>191</v>
      </c>
      <c r="CM83" s="201">
        <v>194</v>
      </c>
      <c r="CN83" s="201">
        <v>193</v>
      </c>
      <c r="CO83" s="201">
        <v>191</v>
      </c>
      <c r="CP83" s="201">
        <v>193</v>
      </c>
      <c r="CQ83" s="201">
        <v>193</v>
      </c>
      <c r="CR83" s="201">
        <v>192</v>
      </c>
      <c r="CS83" s="201">
        <v>190</v>
      </c>
      <c r="CT83" s="201">
        <v>195</v>
      </c>
      <c r="CU83" s="201">
        <v>194</v>
      </c>
      <c r="CV83" s="305">
        <v>194</v>
      </c>
      <c r="CW83" s="305">
        <v>192</v>
      </c>
      <c r="CX83" s="305">
        <v>190</v>
      </c>
      <c r="CY83" s="305">
        <v>189</v>
      </c>
      <c r="CZ83" s="305">
        <v>190</v>
      </c>
      <c r="DA83" s="305">
        <v>189</v>
      </c>
      <c r="DB83" s="305">
        <v>190</v>
      </c>
      <c r="DC83" s="305">
        <v>189</v>
      </c>
      <c r="DD83" s="305">
        <v>189</v>
      </c>
      <c r="DE83" s="305">
        <v>188</v>
      </c>
      <c r="DF83" s="305">
        <v>187</v>
      </c>
      <c r="DG83" s="305">
        <v>186</v>
      </c>
      <c r="DH83" s="201">
        <v>188</v>
      </c>
      <c r="DI83" s="201">
        <v>186</v>
      </c>
      <c r="DJ83" s="201">
        <v>184</v>
      </c>
      <c r="DK83" s="201">
        <v>190</v>
      </c>
      <c r="DL83" s="201">
        <v>193</v>
      </c>
      <c r="DM83" s="201">
        <v>195</v>
      </c>
      <c r="DN83" s="201">
        <v>196</v>
      </c>
      <c r="DO83" s="201">
        <v>197</v>
      </c>
      <c r="DP83" s="201">
        <v>196</v>
      </c>
      <c r="DQ83" s="201">
        <v>196</v>
      </c>
      <c r="DR83" s="201">
        <v>196</v>
      </c>
      <c r="DS83" s="201">
        <v>196</v>
      </c>
      <c r="DT83" s="201">
        <v>197</v>
      </c>
      <c r="DU83" s="201">
        <v>197</v>
      </c>
      <c r="DV83" s="201">
        <v>198</v>
      </c>
      <c r="DW83" s="201">
        <v>201</v>
      </c>
      <c r="DX83" s="311">
        <v>202</v>
      </c>
      <c r="DY83" s="201">
        <v>201</v>
      </c>
      <c r="DZ83" s="315">
        <v>-1</v>
      </c>
      <c r="EA83" s="316">
        <v>99.504950495049499</v>
      </c>
      <c r="EB83" s="315">
        <v>5</v>
      </c>
      <c r="EC83" s="316">
        <v>102.551020408163</v>
      </c>
    </row>
    <row r="84" spans="1:133" ht="15" outlineLevel="2">
      <c r="A84" s="302">
        <v>148</v>
      </c>
      <c r="B84" s="303" t="s">
        <v>537</v>
      </c>
      <c r="C84" s="304" t="s">
        <v>391</v>
      </c>
      <c r="D84" s="305">
        <v>662</v>
      </c>
      <c r="E84" s="305">
        <v>662</v>
      </c>
      <c r="F84" s="305">
        <v>663</v>
      </c>
      <c r="G84" s="305">
        <v>663</v>
      </c>
      <c r="H84" s="305">
        <v>663</v>
      </c>
      <c r="I84" s="305">
        <v>676</v>
      </c>
      <c r="J84" s="305">
        <v>674</v>
      </c>
      <c r="K84" s="305">
        <v>676</v>
      </c>
      <c r="L84" s="305">
        <v>676</v>
      </c>
      <c r="M84" s="305">
        <v>676</v>
      </c>
      <c r="N84" s="305">
        <v>675</v>
      </c>
      <c r="O84" s="305">
        <v>693</v>
      </c>
      <c r="P84" s="201">
        <v>689</v>
      </c>
      <c r="Q84" s="201">
        <v>598</v>
      </c>
      <c r="R84" s="201">
        <v>587</v>
      </c>
      <c r="S84" s="201">
        <v>788</v>
      </c>
      <c r="T84" s="201">
        <v>778</v>
      </c>
      <c r="U84" s="201">
        <v>785</v>
      </c>
      <c r="V84" s="201">
        <v>765</v>
      </c>
      <c r="W84" s="201">
        <v>764</v>
      </c>
      <c r="X84" s="201">
        <v>762</v>
      </c>
      <c r="Y84" s="201">
        <v>768</v>
      </c>
      <c r="Z84" s="201">
        <v>767</v>
      </c>
      <c r="AA84" s="201">
        <v>767</v>
      </c>
      <c r="AB84" s="305">
        <v>766</v>
      </c>
      <c r="AC84" s="305">
        <v>765</v>
      </c>
      <c r="AD84" s="305">
        <v>765</v>
      </c>
      <c r="AE84" s="305">
        <v>764</v>
      </c>
      <c r="AF84" s="305">
        <v>755</v>
      </c>
      <c r="AG84" s="305">
        <v>753</v>
      </c>
      <c r="AH84" s="305">
        <v>750</v>
      </c>
      <c r="AI84" s="305">
        <v>747</v>
      </c>
      <c r="AJ84" s="305">
        <v>746</v>
      </c>
      <c r="AK84" s="305">
        <v>740</v>
      </c>
      <c r="AL84" s="305">
        <v>739</v>
      </c>
      <c r="AM84" s="305">
        <v>737</v>
      </c>
      <c r="AN84" s="201">
        <v>736</v>
      </c>
      <c r="AO84" s="201">
        <v>733</v>
      </c>
      <c r="AP84" s="201">
        <v>731</v>
      </c>
      <c r="AQ84" s="201">
        <v>730</v>
      </c>
      <c r="AR84" s="201">
        <v>728</v>
      </c>
      <c r="AS84" s="201">
        <v>725</v>
      </c>
      <c r="AT84" s="201">
        <v>722</v>
      </c>
      <c r="AU84" s="201">
        <v>719</v>
      </c>
      <c r="AV84" s="201">
        <v>719</v>
      </c>
      <c r="AW84" s="201">
        <v>718</v>
      </c>
      <c r="AX84" s="201">
        <v>715</v>
      </c>
      <c r="AY84" s="201">
        <v>715</v>
      </c>
      <c r="AZ84" s="305">
        <v>715</v>
      </c>
      <c r="BA84" s="305">
        <v>714</v>
      </c>
      <c r="BB84" s="305">
        <v>708</v>
      </c>
      <c r="BC84" s="305">
        <v>706</v>
      </c>
      <c r="BD84" s="305">
        <v>703</v>
      </c>
      <c r="BE84" s="305">
        <v>702</v>
      </c>
      <c r="BF84" s="305">
        <v>689</v>
      </c>
      <c r="BG84" s="305">
        <v>685</v>
      </c>
      <c r="BH84" s="305">
        <v>685</v>
      </c>
      <c r="BI84" s="305">
        <v>684</v>
      </c>
      <c r="BJ84" s="305">
        <v>683</v>
      </c>
      <c r="BK84" s="305">
        <v>683</v>
      </c>
      <c r="BL84" s="201">
        <v>679</v>
      </c>
      <c r="BM84" s="201">
        <v>678</v>
      </c>
      <c r="BN84" s="201">
        <v>691</v>
      </c>
      <c r="BO84" s="201">
        <v>691</v>
      </c>
      <c r="BP84" s="201">
        <v>691</v>
      </c>
      <c r="BQ84" s="201">
        <v>694</v>
      </c>
      <c r="BR84" s="201">
        <v>685</v>
      </c>
      <c r="BS84" s="201">
        <v>682</v>
      </c>
      <c r="BT84" s="201">
        <v>679</v>
      </c>
      <c r="BU84" s="201">
        <v>678</v>
      </c>
      <c r="BV84" s="201">
        <v>674</v>
      </c>
      <c r="BW84" s="201">
        <v>676</v>
      </c>
      <c r="BX84" s="305">
        <v>679</v>
      </c>
      <c r="BY84" s="305">
        <v>670</v>
      </c>
      <c r="BZ84" s="305">
        <v>732</v>
      </c>
      <c r="CA84" s="305">
        <v>735</v>
      </c>
      <c r="CB84" s="305">
        <v>739</v>
      </c>
      <c r="CC84" s="305">
        <v>740</v>
      </c>
      <c r="CD84" s="305">
        <v>729</v>
      </c>
      <c r="CE84" s="305">
        <v>722</v>
      </c>
      <c r="CF84" s="305">
        <v>720</v>
      </c>
      <c r="CG84" s="305">
        <v>717</v>
      </c>
      <c r="CH84" s="305">
        <v>715</v>
      </c>
      <c r="CI84" s="305">
        <v>710</v>
      </c>
      <c r="CJ84" s="201">
        <v>713</v>
      </c>
      <c r="CK84" s="201">
        <v>706</v>
      </c>
      <c r="CL84" s="201">
        <v>703</v>
      </c>
      <c r="CM84" s="201">
        <v>709</v>
      </c>
      <c r="CN84" s="201">
        <v>709</v>
      </c>
      <c r="CO84" s="201">
        <v>710</v>
      </c>
      <c r="CP84" s="201">
        <v>702</v>
      </c>
      <c r="CQ84" s="201">
        <v>707</v>
      </c>
      <c r="CR84" s="201">
        <v>707</v>
      </c>
      <c r="CS84" s="201">
        <v>706</v>
      </c>
      <c r="CT84" s="201">
        <v>710</v>
      </c>
      <c r="CU84" s="201">
        <v>714</v>
      </c>
      <c r="CV84" s="305">
        <v>709</v>
      </c>
      <c r="CW84" s="305">
        <v>708</v>
      </c>
      <c r="CX84" s="305">
        <v>705</v>
      </c>
      <c r="CY84" s="305">
        <v>710</v>
      </c>
      <c r="CZ84" s="305">
        <v>706</v>
      </c>
      <c r="DA84" s="305">
        <v>709</v>
      </c>
      <c r="DB84" s="305">
        <v>706</v>
      </c>
      <c r="DC84" s="305">
        <v>701</v>
      </c>
      <c r="DD84" s="305">
        <v>701</v>
      </c>
      <c r="DE84" s="305">
        <v>699</v>
      </c>
      <c r="DF84" s="305">
        <v>699</v>
      </c>
      <c r="DG84" s="305">
        <v>699</v>
      </c>
      <c r="DH84" s="201">
        <v>699</v>
      </c>
      <c r="DI84" s="201">
        <v>698</v>
      </c>
      <c r="DJ84" s="201">
        <v>696</v>
      </c>
      <c r="DK84" s="201">
        <v>701</v>
      </c>
      <c r="DL84" s="201">
        <v>710</v>
      </c>
      <c r="DM84" s="201">
        <v>713</v>
      </c>
      <c r="DN84" s="201">
        <v>710</v>
      </c>
      <c r="DO84" s="201">
        <v>712</v>
      </c>
      <c r="DP84" s="201">
        <v>712</v>
      </c>
      <c r="DQ84" s="201">
        <v>710</v>
      </c>
      <c r="DR84" s="201">
        <v>710</v>
      </c>
      <c r="DS84" s="201">
        <v>710</v>
      </c>
      <c r="DT84" s="201">
        <v>706</v>
      </c>
      <c r="DU84" s="201">
        <v>707</v>
      </c>
      <c r="DV84" s="201">
        <v>707</v>
      </c>
      <c r="DW84" s="201">
        <v>709</v>
      </c>
      <c r="DX84" s="311">
        <v>707</v>
      </c>
      <c r="DY84" s="201">
        <v>701</v>
      </c>
      <c r="DZ84" s="315">
        <v>-6</v>
      </c>
      <c r="EA84" s="316">
        <v>99.151343705799107</v>
      </c>
      <c r="EB84" s="315">
        <v>-9</v>
      </c>
      <c r="EC84" s="316">
        <v>98.732394366197198</v>
      </c>
    </row>
    <row r="85" spans="1:133" ht="15" outlineLevel="2">
      <c r="A85" s="302">
        <v>197</v>
      </c>
      <c r="B85" s="303" t="s">
        <v>537</v>
      </c>
      <c r="C85" s="304" t="s">
        <v>589</v>
      </c>
      <c r="D85" s="305">
        <v>214</v>
      </c>
      <c r="E85" s="305">
        <v>214</v>
      </c>
      <c r="F85" s="305">
        <v>214</v>
      </c>
      <c r="G85" s="305">
        <v>214</v>
      </c>
      <c r="H85" s="305">
        <v>214</v>
      </c>
      <c r="I85" s="305">
        <v>219</v>
      </c>
      <c r="J85" s="305">
        <v>219</v>
      </c>
      <c r="K85" s="305">
        <v>219</v>
      </c>
      <c r="L85" s="305">
        <v>219</v>
      </c>
      <c r="M85" s="305">
        <v>219</v>
      </c>
      <c r="N85" s="305">
        <v>218</v>
      </c>
      <c r="O85" s="305">
        <v>227</v>
      </c>
      <c r="P85" s="201">
        <v>226</v>
      </c>
      <c r="Q85" s="201">
        <v>200</v>
      </c>
      <c r="R85" s="201">
        <v>198</v>
      </c>
      <c r="S85" s="201">
        <v>289</v>
      </c>
      <c r="T85" s="201">
        <v>285</v>
      </c>
      <c r="U85" s="201">
        <v>289</v>
      </c>
      <c r="V85" s="201">
        <v>289</v>
      </c>
      <c r="W85" s="201">
        <v>287</v>
      </c>
      <c r="X85" s="201">
        <v>287</v>
      </c>
      <c r="Y85" s="201">
        <v>288</v>
      </c>
      <c r="Z85" s="201">
        <v>288</v>
      </c>
      <c r="AA85" s="201">
        <v>290</v>
      </c>
      <c r="AB85" s="305">
        <v>290</v>
      </c>
      <c r="AC85" s="305">
        <v>288</v>
      </c>
      <c r="AD85" s="305">
        <v>288</v>
      </c>
      <c r="AE85" s="305">
        <v>288</v>
      </c>
      <c r="AF85" s="305">
        <v>286</v>
      </c>
      <c r="AG85" s="305">
        <v>285</v>
      </c>
      <c r="AH85" s="305">
        <v>285</v>
      </c>
      <c r="AI85" s="305">
        <v>285</v>
      </c>
      <c r="AJ85" s="305">
        <v>284</v>
      </c>
      <c r="AK85" s="305">
        <v>284</v>
      </c>
      <c r="AL85" s="305">
        <v>286</v>
      </c>
      <c r="AM85" s="305">
        <v>286</v>
      </c>
      <c r="AN85" s="201">
        <v>286</v>
      </c>
      <c r="AO85" s="201">
        <v>286</v>
      </c>
      <c r="AP85" s="201">
        <v>285</v>
      </c>
      <c r="AQ85" s="201">
        <v>284</v>
      </c>
      <c r="AR85" s="201">
        <v>282</v>
      </c>
      <c r="AS85" s="201">
        <v>282</v>
      </c>
      <c r="AT85" s="201">
        <v>282</v>
      </c>
      <c r="AU85" s="201">
        <v>280</v>
      </c>
      <c r="AV85" s="201">
        <v>278</v>
      </c>
      <c r="AW85" s="201">
        <v>277</v>
      </c>
      <c r="AX85" s="201">
        <v>276</v>
      </c>
      <c r="AY85" s="201">
        <v>276</v>
      </c>
      <c r="AZ85" s="305">
        <v>276</v>
      </c>
      <c r="BA85" s="305">
        <v>275</v>
      </c>
      <c r="BB85" s="305">
        <v>275</v>
      </c>
      <c r="BC85" s="305">
        <v>274</v>
      </c>
      <c r="BD85" s="305">
        <v>272</v>
      </c>
      <c r="BE85" s="305">
        <v>271</v>
      </c>
      <c r="BF85" s="305">
        <v>263</v>
      </c>
      <c r="BG85" s="305">
        <v>261</v>
      </c>
      <c r="BH85" s="305">
        <v>261</v>
      </c>
      <c r="BI85" s="305">
        <v>260</v>
      </c>
      <c r="BJ85" s="305">
        <v>262</v>
      </c>
      <c r="BK85" s="305">
        <v>261</v>
      </c>
      <c r="BL85" s="201">
        <v>260</v>
      </c>
      <c r="BM85" s="201">
        <v>260</v>
      </c>
      <c r="BN85" s="201">
        <v>263</v>
      </c>
      <c r="BO85" s="201">
        <v>263</v>
      </c>
      <c r="BP85" s="201">
        <v>263</v>
      </c>
      <c r="BQ85" s="201">
        <v>262</v>
      </c>
      <c r="BR85" s="201">
        <v>260</v>
      </c>
      <c r="BS85" s="201">
        <v>262</v>
      </c>
      <c r="BT85" s="201">
        <v>261</v>
      </c>
      <c r="BU85" s="201">
        <v>259</v>
      </c>
      <c r="BV85" s="201">
        <v>257</v>
      </c>
      <c r="BW85" s="201">
        <v>258</v>
      </c>
      <c r="BX85" s="305">
        <v>263</v>
      </c>
      <c r="BY85" s="305">
        <v>262</v>
      </c>
      <c r="BZ85" s="305">
        <v>283</v>
      </c>
      <c r="CA85" s="305">
        <v>277</v>
      </c>
      <c r="CB85" s="305">
        <v>280</v>
      </c>
      <c r="CC85" s="305">
        <v>282</v>
      </c>
      <c r="CD85" s="305">
        <v>281</v>
      </c>
      <c r="CE85" s="305">
        <v>279</v>
      </c>
      <c r="CF85" s="305">
        <v>277</v>
      </c>
      <c r="CG85" s="305">
        <v>279</v>
      </c>
      <c r="CH85" s="305">
        <v>277</v>
      </c>
      <c r="CI85" s="305">
        <v>277</v>
      </c>
      <c r="CJ85" s="201">
        <v>280</v>
      </c>
      <c r="CK85" s="201">
        <v>278</v>
      </c>
      <c r="CL85" s="201">
        <v>276</v>
      </c>
      <c r="CM85" s="201">
        <v>277</v>
      </c>
      <c r="CN85" s="201">
        <v>277</v>
      </c>
      <c r="CO85" s="201">
        <v>280</v>
      </c>
      <c r="CP85" s="201">
        <v>281</v>
      </c>
      <c r="CQ85" s="201">
        <v>285</v>
      </c>
      <c r="CR85" s="201">
        <v>286</v>
      </c>
      <c r="CS85" s="201">
        <v>284</v>
      </c>
      <c r="CT85" s="201">
        <v>283</v>
      </c>
      <c r="CU85" s="201">
        <v>283</v>
      </c>
      <c r="CV85" s="305">
        <v>282</v>
      </c>
      <c r="CW85" s="305">
        <v>280</v>
      </c>
      <c r="CX85" s="305">
        <v>280</v>
      </c>
      <c r="CY85" s="305">
        <v>282</v>
      </c>
      <c r="CZ85" s="305">
        <v>283</v>
      </c>
      <c r="DA85" s="305">
        <v>284</v>
      </c>
      <c r="DB85" s="305">
        <v>285</v>
      </c>
      <c r="DC85" s="305">
        <v>287</v>
      </c>
      <c r="DD85" s="305">
        <v>288</v>
      </c>
      <c r="DE85" s="305">
        <v>292</v>
      </c>
      <c r="DF85" s="305">
        <v>291</v>
      </c>
      <c r="DG85" s="305">
        <v>291</v>
      </c>
      <c r="DH85" s="201">
        <v>292</v>
      </c>
      <c r="DI85" s="201">
        <v>293</v>
      </c>
      <c r="DJ85" s="201">
        <v>280</v>
      </c>
      <c r="DK85" s="201">
        <v>278</v>
      </c>
      <c r="DL85" s="201">
        <v>280</v>
      </c>
      <c r="DM85" s="201">
        <v>280</v>
      </c>
      <c r="DN85" s="201">
        <v>278</v>
      </c>
      <c r="DO85" s="201">
        <v>283</v>
      </c>
      <c r="DP85" s="201">
        <v>284</v>
      </c>
      <c r="DQ85" s="201">
        <v>285</v>
      </c>
      <c r="DR85" s="201">
        <v>287</v>
      </c>
      <c r="DS85" s="201">
        <v>287</v>
      </c>
      <c r="DT85" s="201">
        <v>290</v>
      </c>
      <c r="DU85" s="201">
        <v>290</v>
      </c>
      <c r="DV85" s="201">
        <v>290</v>
      </c>
      <c r="DW85" s="201">
        <v>294</v>
      </c>
      <c r="DX85" s="311">
        <v>296</v>
      </c>
      <c r="DY85" s="201">
        <v>298</v>
      </c>
      <c r="DZ85" s="315">
        <v>2</v>
      </c>
      <c r="EA85" s="316">
        <v>100.675675675676</v>
      </c>
      <c r="EB85" s="315">
        <v>11</v>
      </c>
      <c r="EC85" s="316">
        <v>103.83275261324</v>
      </c>
    </row>
    <row r="86" spans="1:133" ht="15" outlineLevel="2">
      <c r="A86" s="302">
        <v>206</v>
      </c>
      <c r="B86" s="303" t="s">
        <v>537</v>
      </c>
      <c r="C86" s="304" t="s">
        <v>590</v>
      </c>
      <c r="D86" s="305">
        <v>52</v>
      </c>
      <c r="E86" s="305">
        <v>52</v>
      </c>
      <c r="F86" s="305">
        <v>52</v>
      </c>
      <c r="G86" s="305">
        <v>52</v>
      </c>
      <c r="H86" s="305">
        <v>52</v>
      </c>
      <c r="I86" s="305">
        <v>53</v>
      </c>
      <c r="J86" s="305">
        <v>53</v>
      </c>
      <c r="K86" s="305">
        <v>53</v>
      </c>
      <c r="L86" s="305">
        <v>53</v>
      </c>
      <c r="M86" s="305">
        <v>53</v>
      </c>
      <c r="N86" s="305">
        <v>52</v>
      </c>
      <c r="O86" s="305">
        <v>57</v>
      </c>
      <c r="P86" s="201">
        <v>57</v>
      </c>
      <c r="Q86" s="201">
        <v>55</v>
      </c>
      <c r="R86" s="201">
        <v>49</v>
      </c>
      <c r="S86" s="201">
        <v>65</v>
      </c>
      <c r="T86" s="201">
        <v>64</v>
      </c>
      <c r="U86" s="201">
        <v>69</v>
      </c>
      <c r="V86" s="201">
        <v>66</v>
      </c>
      <c r="W86" s="201">
        <v>65</v>
      </c>
      <c r="X86" s="201">
        <v>65</v>
      </c>
      <c r="Y86" s="201">
        <v>65</v>
      </c>
      <c r="Z86" s="201">
        <v>65</v>
      </c>
      <c r="AA86" s="201">
        <v>65</v>
      </c>
      <c r="AB86" s="305">
        <v>65</v>
      </c>
      <c r="AC86" s="305">
        <v>65</v>
      </c>
      <c r="AD86" s="305">
        <v>65</v>
      </c>
      <c r="AE86" s="305">
        <v>65</v>
      </c>
      <c r="AF86" s="305">
        <v>64</v>
      </c>
      <c r="AG86" s="305">
        <v>62</v>
      </c>
      <c r="AH86" s="305">
        <v>62</v>
      </c>
      <c r="AI86" s="305">
        <v>63</v>
      </c>
      <c r="AJ86" s="305">
        <v>63</v>
      </c>
      <c r="AK86" s="305">
        <v>63</v>
      </c>
      <c r="AL86" s="305">
        <v>63</v>
      </c>
      <c r="AM86" s="305">
        <v>63</v>
      </c>
      <c r="AN86" s="201">
        <v>63</v>
      </c>
      <c r="AO86" s="201">
        <v>63</v>
      </c>
      <c r="AP86" s="201">
        <v>63</v>
      </c>
      <c r="AQ86" s="201">
        <v>63</v>
      </c>
      <c r="AR86" s="201">
        <v>63</v>
      </c>
      <c r="AS86" s="201">
        <v>63</v>
      </c>
      <c r="AT86" s="201">
        <v>63</v>
      </c>
      <c r="AU86" s="201">
        <v>63</v>
      </c>
      <c r="AV86" s="201">
        <v>62</v>
      </c>
      <c r="AW86" s="201">
        <v>62</v>
      </c>
      <c r="AX86" s="201">
        <v>62</v>
      </c>
      <c r="AY86" s="201">
        <v>61</v>
      </c>
      <c r="AZ86" s="305">
        <v>61</v>
      </c>
      <c r="BA86" s="305">
        <v>60</v>
      </c>
      <c r="BB86" s="305">
        <v>60</v>
      </c>
      <c r="BC86" s="305">
        <v>60</v>
      </c>
      <c r="BD86" s="305">
        <v>60</v>
      </c>
      <c r="BE86" s="305">
        <v>60</v>
      </c>
      <c r="BF86" s="305">
        <v>59</v>
      </c>
      <c r="BG86" s="305">
        <v>59</v>
      </c>
      <c r="BH86" s="305">
        <v>59</v>
      </c>
      <c r="BI86" s="305">
        <v>59</v>
      </c>
      <c r="BJ86" s="305">
        <v>60</v>
      </c>
      <c r="BK86" s="305">
        <v>60</v>
      </c>
      <c r="BL86" s="201">
        <v>59</v>
      </c>
      <c r="BM86" s="201">
        <v>59</v>
      </c>
      <c r="BN86" s="201">
        <v>59</v>
      </c>
      <c r="BO86" s="201">
        <v>59</v>
      </c>
      <c r="BP86" s="201">
        <v>59</v>
      </c>
      <c r="BQ86" s="201">
        <v>59</v>
      </c>
      <c r="BR86" s="201">
        <v>58</v>
      </c>
      <c r="BS86" s="201">
        <v>58</v>
      </c>
      <c r="BT86" s="201">
        <v>58</v>
      </c>
      <c r="BU86" s="201">
        <v>58</v>
      </c>
      <c r="BV86" s="201">
        <v>59</v>
      </c>
      <c r="BW86" s="201">
        <v>59</v>
      </c>
      <c r="BX86" s="305">
        <v>60</v>
      </c>
      <c r="BY86" s="305">
        <v>60</v>
      </c>
      <c r="BZ86" s="305">
        <v>67</v>
      </c>
      <c r="CA86" s="305">
        <v>68</v>
      </c>
      <c r="CB86" s="305">
        <v>71</v>
      </c>
      <c r="CC86" s="305">
        <v>72</v>
      </c>
      <c r="CD86" s="305">
        <v>71</v>
      </c>
      <c r="CE86" s="305">
        <v>70</v>
      </c>
      <c r="CF86" s="305">
        <v>71</v>
      </c>
      <c r="CG86" s="305">
        <v>75</v>
      </c>
      <c r="CH86" s="305">
        <v>74</v>
      </c>
      <c r="CI86" s="305">
        <v>72</v>
      </c>
      <c r="CJ86" s="201">
        <v>69</v>
      </c>
      <c r="CK86" s="201">
        <v>69</v>
      </c>
      <c r="CL86" s="201">
        <v>69</v>
      </c>
      <c r="CM86" s="201">
        <v>69</v>
      </c>
      <c r="CN86" s="201">
        <v>70</v>
      </c>
      <c r="CO86" s="201">
        <v>70</v>
      </c>
      <c r="CP86" s="201">
        <v>69</v>
      </c>
      <c r="CQ86" s="201">
        <v>69</v>
      </c>
      <c r="CR86" s="201">
        <v>69</v>
      </c>
      <c r="CS86" s="201">
        <v>69</v>
      </c>
      <c r="CT86" s="201">
        <v>70</v>
      </c>
      <c r="CU86" s="201">
        <v>70</v>
      </c>
      <c r="CV86" s="305">
        <v>70</v>
      </c>
      <c r="CW86" s="305">
        <v>70</v>
      </c>
      <c r="CX86" s="305">
        <v>71</v>
      </c>
      <c r="CY86" s="305">
        <v>71</v>
      </c>
      <c r="CZ86" s="305">
        <v>71</v>
      </c>
      <c r="DA86" s="305">
        <v>71</v>
      </c>
      <c r="DB86" s="305">
        <v>71</v>
      </c>
      <c r="DC86" s="305">
        <v>72</v>
      </c>
      <c r="DD86" s="305">
        <v>70</v>
      </c>
      <c r="DE86" s="305">
        <v>72</v>
      </c>
      <c r="DF86" s="305">
        <v>72</v>
      </c>
      <c r="DG86" s="305">
        <v>72</v>
      </c>
      <c r="DH86" s="201">
        <v>74</v>
      </c>
      <c r="DI86" s="201">
        <v>74</v>
      </c>
      <c r="DJ86" s="201">
        <v>74</v>
      </c>
      <c r="DK86" s="201">
        <v>73</v>
      </c>
      <c r="DL86" s="201">
        <v>74</v>
      </c>
      <c r="DM86" s="201">
        <v>74</v>
      </c>
      <c r="DN86" s="201">
        <v>73</v>
      </c>
      <c r="DO86" s="201">
        <v>74</v>
      </c>
      <c r="DP86" s="201">
        <v>74</v>
      </c>
      <c r="DQ86" s="201">
        <v>78</v>
      </c>
      <c r="DR86" s="201">
        <v>78</v>
      </c>
      <c r="DS86" s="201">
        <v>78</v>
      </c>
      <c r="DT86" s="201">
        <v>78</v>
      </c>
      <c r="DU86" s="201">
        <v>76</v>
      </c>
      <c r="DV86" s="201">
        <v>76</v>
      </c>
      <c r="DW86" s="201">
        <v>74</v>
      </c>
      <c r="DX86" s="311">
        <v>74</v>
      </c>
      <c r="DY86" s="201">
        <v>74</v>
      </c>
      <c r="DZ86" s="315">
        <v>0</v>
      </c>
      <c r="EA86" s="316">
        <v>100</v>
      </c>
      <c r="EB86" s="315">
        <v>-4</v>
      </c>
      <c r="EC86" s="316">
        <v>94.871794871794904</v>
      </c>
    </row>
    <row r="87" spans="1:133" ht="15" outlineLevel="2">
      <c r="A87" s="302">
        <v>313</v>
      </c>
      <c r="B87" s="303" t="s">
        <v>537</v>
      </c>
      <c r="C87" s="304" t="s">
        <v>411</v>
      </c>
      <c r="D87" s="305">
        <v>173</v>
      </c>
      <c r="E87" s="305">
        <v>173</v>
      </c>
      <c r="F87" s="305">
        <v>173</v>
      </c>
      <c r="G87" s="305">
        <v>173</v>
      </c>
      <c r="H87" s="305">
        <v>173</v>
      </c>
      <c r="I87" s="305">
        <v>178</v>
      </c>
      <c r="J87" s="305">
        <v>178</v>
      </c>
      <c r="K87" s="305">
        <v>178</v>
      </c>
      <c r="L87" s="305">
        <v>178</v>
      </c>
      <c r="M87" s="305">
        <v>178</v>
      </c>
      <c r="N87" s="305">
        <v>177</v>
      </c>
      <c r="O87" s="305">
        <v>181</v>
      </c>
      <c r="P87" s="201">
        <v>181</v>
      </c>
      <c r="Q87" s="201">
        <v>147</v>
      </c>
      <c r="R87" s="201">
        <v>147</v>
      </c>
      <c r="S87" s="201">
        <v>195</v>
      </c>
      <c r="T87" s="201">
        <v>193</v>
      </c>
      <c r="U87" s="201">
        <v>194</v>
      </c>
      <c r="V87" s="201">
        <v>190</v>
      </c>
      <c r="W87" s="201">
        <v>190</v>
      </c>
      <c r="X87" s="201">
        <v>190</v>
      </c>
      <c r="Y87" s="201">
        <v>190</v>
      </c>
      <c r="Z87" s="201">
        <v>190</v>
      </c>
      <c r="AA87" s="201">
        <v>192</v>
      </c>
      <c r="AB87" s="305">
        <v>192</v>
      </c>
      <c r="AC87" s="305">
        <v>193</v>
      </c>
      <c r="AD87" s="305">
        <v>195</v>
      </c>
      <c r="AE87" s="305">
        <v>195</v>
      </c>
      <c r="AF87" s="305">
        <v>195</v>
      </c>
      <c r="AG87" s="305">
        <v>194</v>
      </c>
      <c r="AH87" s="305">
        <v>194</v>
      </c>
      <c r="AI87" s="305">
        <v>192</v>
      </c>
      <c r="AJ87" s="305">
        <v>188</v>
      </c>
      <c r="AK87" s="305">
        <v>188</v>
      </c>
      <c r="AL87" s="305">
        <v>187</v>
      </c>
      <c r="AM87" s="305">
        <v>186</v>
      </c>
      <c r="AN87" s="201">
        <v>186</v>
      </c>
      <c r="AO87" s="201">
        <v>184</v>
      </c>
      <c r="AP87" s="201">
        <v>184</v>
      </c>
      <c r="AQ87" s="201">
        <v>183</v>
      </c>
      <c r="AR87" s="201">
        <v>183</v>
      </c>
      <c r="AS87" s="201">
        <v>183</v>
      </c>
      <c r="AT87" s="201">
        <v>183</v>
      </c>
      <c r="AU87" s="201">
        <v>183</v>
      </c>
      <c r="AV87" s="201">
        <v>182</v>
      </c>
      <c r="AW87" s="201">
        <v>182</v>
      </c>
      <c r="AX87" s="201">
        <v>181</v>
      </c>
      <c r="AY87" s="201">
        <v>181</v>
      </c>
      <c r="AZ87" s="305">
        <v>179</v>
      </c>
      <c r="BA87" s="305">
        <v>178</v>
      </c>
      <c r="BB87" s="305">
        <v>178</v>
      </c>
      <c r="BC87" s="305">
        <v>178</v>
      </c>
      <c r="BD87" s="305">
        <v>178</v>
      </c>
      <c r="BE87" s="305">
        <v>178</v>
      </c>
      <c r="BF87" s="305">
        <v>174</v>
      </c>
      <c r="BG87" s="305">
        <v>175</v>
      </c>
      <c r="BH87" s="305">
        <v>175</v>
      </c>
      <c r="BI87" s="305">
        <v>175</v>
      </c>
      <c r="BJ87" s="305">
        <v>178</v>
      </c>
      <c r="BK87" s="305">
        <v>178</v>
      </c>
      <c r="BL87" s="201">
        <v>176</v>
      </c>
      <c r="BM87" s="201">
        <v>175</v>
      </c>
      <c r="BN87" s="201">
        <v>181</v>
      </c>
      <c r="BO87" s="201">
        <v>181</v>
      </c>
      <c r="BP87" s="201">
        <v>181</v>
      </c>
      <c r="BQ87" s="201">
        <v>181</v>
      </c>
      <c r="BR87" s="201">
        <v>177</v>
      </c>
      <c r="BS87" s="201">
        <v>177</v>
      </c>
      <c r="BT87" s="201">
        <v>177</v>
      </c>
      <c r="BU87" s="201">
        <v>177</v>
      </c>
      <c r="BV87" s="201">
        <v>177</v>
      </c>
      <c r="BW87" s="201">
        <v>176</v>
      </c>
      <c r="BX87" s="305">
        <v>175</v>
      </c>
      <c r="BY87" s="305">
        <v>175</v>
      </c>
      <c r="BZ87" s="305">
        <v>188</v>
      </c>
      <c r="CA87" s="305">
        <v>186</v>
      </c>
      <c r="CB87" s="305">
        <v>186</v>
      </c>
      <c r="CC87" s="305">
        <v>186</v>
      </c>
      <c r="CD87" s="305">
        <v>187</v>
      </c>
      <c r="CE87" s="305">
        <v>186</v>
      </c>
      <c r="CF87" s="305">
        <v>186</v>
      </c>
      <c r="CG87" s="305">
        <v>186</v>
      </c>
      <c r="CH87" s="305">
        <v>186</v>
      </c>
      <c r="CI87" s="305">
        <v>185</v>
      </c>
      <c r="CJ87" s="201">
        <v>183</v>
      </c>
      <c r="CK87" s="201">
        <v>182</v>
      </c>
      <c r="CL87" s="201">
        <v>180</v>
      </c>
      <c r="CM87" s="201">
        <v>180</v>
      </c>
      <c r="CN87" s="201">
        <v>179</v>
      </c>
      <c r="CO87" s="201">
        <v>181</v>
      </c>
      <c r="CP87" s="201">
        <v>181</v>
      </c>
      <c r="CQ87" s="201">
        <v>184</v>
      </c>
      <c r="CR87" s="201">
        <v>183</v>
      </c>
      <c r="CS87" s="201">
        <v>180</v>
      </c>
      <c r="CT87" s="201">
        <v>191</v>
      </c>
      <c r="CU87" s="201">
        <v>189</v>
      </c>
      <c r="CV87" s="305">
        <v>187</v>
      </c>
      <c r="CW87" s="305">
        <v>189</v>
      </c>
      <c r="CX87" s="305">
        <v>188</v>
      </c>
      <c r="CY87" s="305">
        <v>189</v>
      </c>
      <c r="CZ87" s="305">
        <v>189</v>
      </c>
      <c r="DA87" s="305">
        <v>195</v>
      </c>
      <c r="DB87" s="305">
        <v>197</v>
      </c>
      <c r="DC87" s="305">
        <v>197</v>
      </c>
      <c r="DD87" s="305">
        <v>197</v>
      </c>
      <c r="DE87" s="305">
        <v>196</v>
      </c>
      <c r="DF87" s="305">
        <v>195</v>
      </c>
      <c r="DG87" s="305">
        <v>195</v>
      </c>
      <c r="DH87" s="201">
        <v>198</v>
      </c>
      <c r="DI87" s="201">
        <v>192</v>
      </c>
      <c r="DJ87" s="201">
        <v>189</v>
      </c>
      <c r="DK87" s="201">
        <v>193</v>
      </c>
      <c r="DL87" s="201">
        <v>197</v>
      </c>
      <c r="DM87" s="201">
        <v>206</v>
      </c>
      <c r="DN87" s="201">
        <v>206</v>
      </c>
      <c r="DO87" s="201">
        <v>211</v>
      </c>
      <c r="DP87" s="201">
        <v>216</v>
      </c>
      <c r="DQ87" s="201">
        <v>213</v>
      </c>
      <c r="DR87" s="201">
        <v>212</v>
      </c>
      <c r="DS87" s="201">
        <v>212</v>
      </c>
      <c r="DT87" s="201">
        <v>211</v>
      </c>
      <c r="DU87" s="201">
        <v>211</v>
      </c>
      <c r="DV87" s="201">
        <v>209</v>
      </c>
      <c r="DW87" s="201">
        <v>208</v>
      </c>
      <c r="DX87" s="311">
        <v>207</v>
      </c>
      <c r="DY87" s="201">
        <v>208</v>
      </c>
      <c r="DZ87" s="315">
        <v>1</v>
      </c>
      <c r="EA87" s="316">
        <v>100.48309178744</v>
      </c>
      <c r="EB87" s="315">
        <v>-4</v>
      </c>
      <c r="EC87" s="316">
        <v>98.113207547169793</v>
      </c>
    </row>
    <row r="88" spans="1:133" ht="15" outlineLevel="2">
      <c r="A88" s="302">
        <v>318</v>
      </c>
      <c r="B88" s="303" t="s">
        <v>537</v>
      </c>
      <c r="C88" s="304" t="s">
        <v>413</v>
      </c>
      <c r="D88" s="305">
        <v>336</v>
      </c>
      <c r="E88" s="305">
        <v>336</v>
      </c>
      <c r="F88" s="305">
        <v>336</v>
      </c>
      <c r="G88" s="305">
        <v>336</v>
      </c>
      <c r="H88" s="305">
        <v>336</v>
      </c>
      <c r="I88" s="305">
        <v>343</v>
      </c>
      <c r="J88" s="305">
        <v>342</v>
      </c>
      <c r="K88" s="305">
        <v>342</v>
      </c>
      <c r="L88" s="305">
        <v>341</v>
      </c>
      <c r="M88" s="305">
        <v>341</v>
      </c>
      <c r="N88" s="305">
        <v>341</v>
      </c>
      <c r="O88" s="305">
        <v>347</v>
      </c>
      <c r="P88" s="201">
        <v>346</v>
      </c>
      <c r="Q88" s="201">
        <v>303</v>
      </c>
      <c r="R88" s="201">
        <v>298</v>
      </c>
      <c r="S88" s="201">
        <v>436</v>
      </c>
      <c r="T88" s="201">
        <v>429</v>
      </c>
      <c r="U88" s="201">
        <v>440</v>
      </c>
      <c r="V88" s="201">
        <v>442</v>
      </c>
      <c r="W88" s="201">
        <v>443</v>
      </c>
      <c r="X88" s="201">
        <v>443</v>
      </c>
      <c r="Y88" s="201">
        <v>453</v>
      </c>
      <c r="Z88" s="201">
        <v>453</v>
      </c>
      <c r="AA88" s="201">
        <v>453</v>
      </c>
      <c r="AB88" s="305">
        <v>452</v>
      </c>
      <c r="AC88" s="305">
        <v>452</v>
      </c>
      <c r="AD88" s="305">
        <v>453</v>
      </c>
      <c r="AE88" s="305">
        <v>452</v>
      </c>
      <c r="AF88" s="305">
        <v>451</v>
      </c>
      <c r="AG88" s="305">
        <v>451</v>
      </c>
      <c r="AH88" s="305">
        <v>453</v>
      </c>
      <c r="AI88" s="305">
        <v>454</v>
      </c>
      <c r="AJ88" s="305">
        <v>455</v>
      </c>
      <c r="AK88" s="305">
        <v>456</v>
      </c>
      <c r="AL88" s="305">
        <v>456</v>
      </c>
      <c r="AM88" s="305">
        <v>456</v>
      </c>
      <c r="AN88" s="201">
        <v>454</v>
      </c>
      <c r="AO88" s="201">
        <v>455</v>
      </c>
      <c r="AP88" s="201">
        <v>455</v>
      </c>
      <c r="AQ88" s="201">
        <v>453</v>
      </c>
      <c r="AR88" s="201">
        <v>452</v>
      </c>
      <c r="AS88" s="201">
        <v>452</v>
      </c>
      <c r="AT88" s="201">
        <v>451</v>
      </c>
      <c r="AU88" s="201">
        <v>450</v>
      </c>
      <c r="AV88" s="201">
        <v>448</v>
      </c>
      <c r="AW88" s="201">
        <v>446</v>
      </c>
      <c r="AX88" s="201">
        <v>444</v>
      </c>
      <c r="AY88" s="201">
        <v>445</v>
      </c>
      <c r="AZ88" s="305">
        <v>442</v>
      </c>
      <c r="BA88" s="305">
        <v>438</v>
      </c>
      <c r="BB88" s="305">
        <v>437</v>
      </c>
      <c r="BC88" s="305">
        <v>434</v>
      </c>
      <c r="BD88" s="305">
        <v>431</v>
      </c>
      <c r="BE88" s="305">
        <v>430</v>
      </c>
      <c r="BF88" s="305">
        <v>423</v>
      </c>
      <c r="BG88" s="305">
        <v>422</v>
      </c>
      <c r="BH88" s="305">
        <v>422</v>
      </c>
      <c r="BI88" s="305">
        <v>421</v>
      </c>
      <c r="BJ88" s="305">
        <v>425</v>
      </c>
      <c r="BK88" s="305">
        <v>426</v>
      </c>
      <c r="BL88" s="201">
        <v>425</v>
      </c>
      <c r="BM88" s="201">
        <v>425</v>
      </c>
      <c r="BN88" s="201">
        <v>432</v>
      </c>
      <c r="BO88" s="201">
        <v>433</v>
      </c>
      <c r="BP88" s="201">
        <v>433</v>
      </c>
      <c r="BQ88" s="201">
        <v>436</v>
      </c>
      <c r="BR88" s="201">
        <v>434</v>
      </c>
      <c r="BS88" s="201">
        <v>438</v>
      </c>
      <c r="BT88" s="201">
        <v>434</v>
      </c>
      <c r="BU88" s="201">
        <v>432</v>
      </c>
      <c r="BV88" s="201">
        <v>432</v>
      </c>
      <c r="BW88" s="201">
        <v>431</v>
      </c>
      <c r="BX88" s="305">
        <v>431</v>
      </c>
      <c r="BY88" s="305">
        <v>426</v>
      </c>
      <c r="BZ88" s="305">
        <v>457</v>
      </c>
      <c r="CA88" s="305">
        <v>459</v>
      </c>
      <c r="CB88" s="305">
        <v>458</v>
      </c>
      <c r="CC88" s="305">
        <v>455</v>
      </c>
      <c r="CD88" s="305">
        <v>455</v>
      </c>
      <c r="CE88" s="305">
        <v>453</v>
      </c>
      <c r="CF88" s="305">
        <v>449</v>
      </c>
      <c r="CG88" s="305">
        <v>449</v>
      </c>
      <c r="CH88" s="305">
        <v>448</v>
      </c>
      <c r="CI88" s="305">
        <v>441</v>
      </c>
      <c r="CJ88" s="201">
        <v>440</v>
      </c>
      <c r="CK88" s="201">
        <v>437</v>
      </c>
      <c r="CL88" s="201">
        <v>438</v>
      </c>
      <c r="CM88" s="201">
        <v>444</v>
      </c>
      <c r="CN88" s="201">
        <v>442</v>
      </c>
      <c r="CO88" s="201">
        <v>443</v>
      </c>
      <c r="CP88" s="201">
        <v>442</v>
      </c>
      <c r="CQ88" s="201">
        <v>444</v>
      </c>
      <c r="CR88" s="201">
        <v>442</v>
      </c>
      <c r="CS88" s="201">
        <v>442</v>
      </c>
      <c r="CT88" s="201">
        <v>441</v>
      </c>
      <c r="CU88" s="201">
        <v>443</v>
      </c>
      <c r="CV88" s="305">
        <v>441</v>
      </c>
      <c r="CW88" s="305">
        <v>437</v>
      </c>
      <c r="CX88" s="305">
        <v>432</v>
      </c>
      <c r="CY88" s="305">
        <v>444</v>
      </c>
      <c r="CZ88" s="305">
        <v>444</v>
      </c>
      <c r="DA88" s="305">
        <v>444</v>
      </c>
      <c r="DB88" s="305">
        <v>444</v>
      </c>
      <c r="DC88" s="305">
        <v>442</v>
      </c>
      <c r="DD88" s="305">
        <v>442</v>
      </c>
      <c r="DE88" s="305">
        <v>443</v>
      </c>
      <c r="DF88" s="305">
        <v>442</v>
      </c>
      <c r="DG88" s="305">
        <v>439</v>
      </c>
      <c r="DH88" s="201">
        <v>440</v>
      </c>
      <c r="DI88" s="201">
        <v>441</v>
      </c>
      <c r="DJ88" s="201">
        <v>437</v>
      </c>
      <c r="DK88" s="201">
        <v>446</v>
      </c>
      <c r="DL88" s="201">
        <v>448</v>
      </c>
      <c r="DM88" s="201">
        <v>455</v>
      </c>
      <c r="DN88" s="201">
        <v>458</v>
      </c>
      <c r="DO88" s="201">
        <v>460</v>
      </c>
      <c r="DP88" s="201">
        <v>458</v>
      </c>
      <c r="DQ88" s="201">
        <v>460</v>
      </c>
      <c r="DR88" s="201">
        <v>461</v>
      </c>
      <c r="DS88" s="201">
        <v>461</v>
      </c>
      <c r="DT88" s="201">
        <v>459</v>
      </c>
      <c r="DU88" s="201">
        <v>456</v>
      </c>
      <c r="DV88" s="201">
        <v>458</v>
      </c>
      <c r="DW88" s="201">
        <v>453</v>
      </c>
      <c r="DX88" s="311">
        <v>458</v>
      </c>
      <c r="DY88" s="201">
        <v>459</v>
      </c>
      <c r="DZ88" s="315">
        <v>1</v>
      </c>
      <c r="EA88" s="316">
        <v>100.21834061135399</v>
      </c>
      <c r="EB88" s="315">
        <v>-2</v>
      </c>
      <c r="EC88" s="316">
        <v>99.566160520607397</v>
      </c>
    </row>
    <row r="89" spans="1:133" ht="15" outlineLevel="2">
      <c r="A89" s="302">
        <v>321</v>
      </c>
      <c r="B89" s="303" t="s">
        <v>537</v>
      </c>
      <c r="C89" s="304" t="s">
        <v>591</v>
      </c>
      <c r="D89" s="305">
        <v>77</v>
      </c>
      <c r="E89" s="305">
        <v>77</v>
      </c>
      <c r="F89" s="305">
        <v>77</v>
      </c>
      <c r="G89" s="305">
        <v>77</v>
      </c>
      <c r="H89" s="305">
        <v>77</v>
      </c>
      <c r="I89" s="305">
        <v>77</v>
      </c>
      <c r="J89" s="305">
        <v>77</v>
      </c>
      <c r="K89" s="305">
        <v>77</v>
      </c>
      <c r="L89" s="305">
        <v>77</v>
      </c>
      <c r="M89" s="305">
        <v>77</v>
      </c>
      <c r="N89" s="305">
        <v>77</v>
      </c>
      <c r="O89" s="305">
        <v>81</v>
      </c>
      <c r="P89" s="201">
        <v>80</v>
      </c>
      <c r="Q89" s="201">
        <v>69</v>
      </c>
      <c r="R89" s="201">
        <v>69</v>
      </c>
      <c r="S89" s="201">
        <v>94</v>
      </c>
      <c r="T89" s="201">
        <v>92</v>
      </c>
      <c r="U89" s="201">
        <v>93</v>
      </c>
      <c r="V89" s="201">
        <v>94</v>
      </c>
      <c r="W89" s="201">
        <v>94</v>
      </c>
      <c r="X89" s="201">
        <v>94</v>
      </c>
      <c r="Y89" s="201">
        <v>94</v>
      </c>
      <c r="Z89" s="201">
        <v>94</v>
      </c>
      <c r="AA89" s="201">
        <v>94</v>
      </c>
      <c r="AB89" s="305">
        <v>94</v>
      </c>
      <c r="AC89" s="305">
        <v>94</v>
      </c>
      <c r="AD89" s="305">
        <v>95</v>
      </c>
      <c r="AE89" s="305">
        <v>95</v>
      </c>
      <c r="AF89" s="305">
        <v>97</v>
      </c>
      <c r="AG89" s="305">
        <v>97</v>
      </c>
      <c r="AH89" s="305">
        <v>97</v>
      </c>
      <c r="AI89" s="305">
        <v>97</v>
      </c>
      <c r="AJ89" s="305">
        <v>97</v>
      </c>
      <c r="AK89" s="305">
        <v>99</v>
      </c>
      <c r="AL89" s="305">
        <v>99</v>
      </c>
      <c r="AM89" s="305">
        <v>99</v>
      </c>
      <c r="AN89" s="201">
        <v>98</v>
      </c>
      <c r="AO89" s="201">
        <v>98</v>
      </c>
      <c r="AP89" s="201">
        <v>98</v>
      </c>
      <c r="AQ89" s="201">
        <v>98</v>
      </c>
      <c r="AR89" s="201">
        <v>97</v>
      </c>
      <c r="AS89" s="201">
        <v>97</v>
      </c>
      <c r="AT89" s="201">
        <v>97</v>
      </c>
      <c r="AU89" s="201">
        <v>96</v>
      </c>
      <c r="AV89" s="201">
        <v>96</v>
      </c>
      <c r="AW89" s="201">
        <v>96</v>
      </c>
      <c r="AX89" s="201">
        <v>96</v>
      </c>
      <c r="AY89" s="201">
        <v>96</v>
      </c>
      <c r="AZ89" s="305">
        <v>96</v>
      </c>
      <c r="BA89" s="305">
        <v>96</v>
      </c>
      <c r="BB89" s="305">
        <v>95</v>
      </c>
      <c r="BC89" s="305">
        <v>95</v>
      </c>
      <c r="BD89" s="305">
        <v>95</v>
      </c>
      <c r="BE89" s="305">
        <v>95</v>
      </c>
      <c r="BF89" s="305">
        <v>92</v>
      </c>
      <c r="BG89" s="305">
        <v>88</v>
      </c>
      <c r="BH89" s="305">
        <v>88</v>
      </c>
      <c r="BI89" s="305">
        <v>88</v>
      </c>
      <c r="BJ89" s="305">
        <v>88</v>
      </c>
      <c r="BK89" s="305">
        <v>88</v>
      </c>
      <c r="BL89" s="201">
        <v>90</v>
      </c>
      <c r="BM89" s="201">
        <v>90</v>
      </c>
      <c r="BN89" s="201">
        <v>97</v>
      </c>
      <c r="BO89" s="201">
        <v>97</v>
      </c>
      <c r="BP89" s="201">
        <v>97</v>
      </c>
      <c r="BQ89" s="201">
        <v>98</v>
      </c>
      <c r="BR89" s="201">
        <v>96</v>
      </c>
      <c r="BS89" s="201">
        <v>96</v>
      </c>
      <c r="BT89" s="201">
        <v>95</v>
      </c>
      <c r="BU89" s="201">
        <v>95</v>
      </c>
      <c r="BV89" s="201">
        <v>96</v>
      </c>
      <c r="BW89" s="201">
        <v>96</v>
      </c>
      <c r="BX89" s="305">
        <v>97</v>
      </c>
      <c r="BY89" s="305">
        <v>95</v>
      </c>
      <c r="BZ89" s="305">
        <v>105</v>
      </c>
      <c r="CA89" s="305">
        <v>103</v>
      </c>
      <c r="CB89" s="305">
        <v>104</v>
      </c>
      <c r="CC89" s="305">
        <v>104</v>
      </c>
      <c r="CD89" s="305">
        <v>102</v>
      </c>
      <c r="CE89" s="305">
        <v>101</v>
      </c>
      <c r="CF89" s="305">
        <v>102</v>
      </c>
      <c r="CG89" s="305">
        <v>101</v>
      </c>
      <c r="CH89" s="305">
        <v>100</v>
      </c>
      <c r="CI89" s="305">
        <v>97</v>
      </c>
      <c r="CJ89" s="201">
        <v>100</v>
      </c>
      <c r="CK89" s="201">
        <v>99</v>
      </c>
      <c r="CL89" s="201">
        <v>101</v>
      </c>
      <c r="CM89" s="201">
        <v>107</v>
      </c>
      <c r="CN89" s="201">
        <v>108</v>
      </c>
      <c r="CO89" s="201">
        <v>105</v>
      </c>
      <c r="CP89" s="201">
        <v>104</v>
      </c>
      <c r="CQ89" s="201">
        <v>104</v>
      </c>
      <c r="CR89" s="201">
        <v>105</v>
      </c>
      <c r="CS89" s="201">
        <v>99</v>
      </c>
      <c r="CT89" s="201">
        <v>100</v>
      </c>
      <c r="CU89" s="201">
        <v>100</v>
      </c>
      <c r="CV89" s="305">
        <v>99</v>
      </c>
      <c r="CW89" s="305">
        <v>100</v>
      </c>
      <c r="CX89" s="305">
        <v>101</v>
      </c>
      <c r="CY89" s="305">
        <v>103</v>
      </c>
      <c r="CZ89" s="305">
        <v>103</v>
      </c>
      <c r="DA89" s="305">
        <v>103</v>
      </c>
      <c r="DB89" s="305">
        <v>104</v>
      </c>
      <c r="DC89" s="305">
        <v>103</v>
      </c>
      <c r="DD89" s="305">
        <v>103</v>
      </c>
      <c r="DE89" s="305">
        <v>104</v>
      </c>
      <c r="DF89" s="305">
        <v>105</v>
      </c>
      <c r="DG89" s="305">
        <v>105</v>
      </c>
      <c r="DH89" s="201">
        <v>104</v>
      </c>
      <c r="DI89" s="201">
        <v>101</v>
      </c>
      <c r="DJ89" s="201">
        <v>101</v>
      </c>
      <c r="DK89" s="201">
        <v>105</v>
      </c>
      <c r="DL89" s="201">
        <v>106</v>
      </c>
      <c r="DM89" s="201">
        <v>106</v>
      </c>
      <c r="DN89" s="201">
        <v>105</v>
      </c>
      <c r="DO89" s="201">
        <v>108</v>
      </c>
      <c r="DP89" s="201">
        <v>107</v>
      </c>
      <c r="DQ89" s="201">
        <v>105</v>
      </c>
      <c r="DR89" s="201">
        <v>105</v>
      </c>
      <c r="DS89" s="201">
        <v>105</v>
      </c>
      <c r="DT89" s="201">
        <v>105</v>
      </c>
      <c r="DU89" s="201">
        <v>104</v>
      </c>
      <c r="DV89" s="201">
        <v>103</v>
      </c>
      <c r="DW89" s="201">
        <v>104</v>
      </c>
      <c r="DX89" s="311">
        <v>102</v>
      </c>
      <c r="DY89" s="201">
        <v>102</v>
      </c>
      <c r="DZ89" s="315">
        <v>0</v>
      </c>
      <c r="EA89" s="316">
        <v>100</v>
      </c>
      <c r="EB89" s="315">
        <v>-3</v>
      </c>
      <c r="EC89" s="316">
        <v>97.142857142857096</v>
      </c>
    </row>
    <row r="90" spans="1:133" ht="15" outlineLevel="2">
      <c r="A90" s="302">
        <v>376</v>
      </c>
      <c r="B90" s="303" t="s">
        <v>537</v>
      </c>
      <c r="C90" s="304" t="s">
        <v>421</v>
      </c>
      <c r="D90" s="305">
        <v>626</v>
      </c>
      <c r="E90" s="305">
        <v>626</v>
      </c>
      <c r="F90" s="305">
        <v>626</v>
      </c>
      <c r="G90" s="305">
        <v>626</v>
      </c>
      <c r="H90" s="305">
        <v>626</v>
      </c>
      <c r="I90" s="305">
        <v>637</v>
      </c>
      <c r="J90" s="305">
        <v>635</v>
      </c>
      <c r="K90" s="305">
        <v>637</v>
      </c>
      <c r="L90" s="305">
        <v>637</v>
      </c>
      <c r="M90" s="305">
        <v>637</v>
      </c>
      <c r="N90" s="305">
        <v>635</v>
      </c>
      <c r="O90" s="305">
        <v>656</v>
      </c>
      <c r="P90" s="201">
        <v>652</v>
      </c>
      <c r="Q90" s="201">
        <v>576</v>
      </c>
      <c r="R90" s="201">
        <v>570</v>
      </c>
      <c r="S90" s="201">
        <v>765</v>
      </c>
      <c r="T90" s="201">
        <v>754</v>
      </c>
      <c r="U90" s="201">
        <v>775</v>
      </c>
      <c r="V90" s="201">
        <v>756</v>
      </c>
      <c r="W90" s="201">
        <v>755</v>
      </c>
      <c r="X90" s="201">
        <v>754</v>
      </c>
      <c r="Y90" s="201">
        <v>759</v>
      </c>
      <c r="Z90" s="201">
        <v>757</v>
      </c>
      <c r="AA90" s="201">
        <v>761</v>
      </c>
      <c r="AB90" s="305">
        <v>759</v>
      </c>
      <c r="AC90" s="305">
        <v>757</v>
      </c>
      <c r="AD90" s="305">
        <v>756</v>
      </c>
      <c r="AE90" s="305">
        <v>756</v>
      </c>
      <c r="AF90" s="305">
        <v>743</v>
      </c>
      <c r="AG90" s="305">
        <v>738</v>
      </c>
      <c r="AH90" s="305">
        <v>736</v>
      </c>
      <c r="AI90" s="305">
        <v>733</v>
      </c>
      <c r="AJ90" s="305">
        <v>731</v>
      </c>
      <c r="AK90" s="305">
        <v>731</v>
      </c>
      <c r="AL90" s="305">
        <v>731</v>
      </c>
      <c r="AM90" s="305">
        <v>729</v>
      </c>
      <c r="AN90" s="201">
        <v>727</v>
      </c>
      <c r="AO90" s="201">
        <v>727</v>
      </c>
      <c r="AP90" s="201">
        <v>725</v>
      </c>
      <c r="AQ90" s="201">
        <v>725</v>
      </c>
      <c r="AR90" s="201">
        <v>724</v>
      </c>
      <c r="AS90" s="201">
        <v>724</v>
      </c>
      <c r="AT90" s="201">
        <v>723</v>
      </c>
      <c r="AU90" s="201">
        <v>721</v>
      </c>
      <c r="AV90" s="201">
        <v>716</v>
      </c>
      <c r="AW90" s="201">
        <v>713</v>
      </c>
      <c r="AX90" s="201">
        <v>711</v>
      </c>
      <c r="AY90" s="201">
        <v>708</v>
      </c>
      <c r="AZ90" s="305">
        <v>703</v>
      </c>
      <c r="BA90" s="305">
        <v>700</v>
      </c>
      <c r="BB90" s="305">
        <v>694</v>
      </c>
      <c r="BC90" s="305">
        <v>691</v>
      </c>
      <c r="BD90" s="305">
        <v>690</v>
      </c>
      <c r="BE90" s="305">
        <v>689</v>
      </c>
      <c r="BF90" s="305">
        <v>675</v>
      </c>
      <c r="BG90" s="305">
        <v>665</v>
      </c>
      <c r="BH90" s="305">
        <v>665</v>
      </c>
      <c r="BI90" s="305">
        <v>664</v>
      </c>
      <c r="BJ90" s="305">
        <v>665</v>
      </c>
      <c r="BK90" s="305">
        <v>661</v>
      </c>
      <c r="BL90" s="201">
        <v>661</v>
      </c>
      <c r="BM90" s="201">
        <v>660</v>
      </c>
      <c r="BN90" s="201">
        <v>671</v>
      </c>
      <c r="BO90" s="201">
        <v>675</v>
      </c>
      <c r="BP90" s="201">
        <v>675</v>
      </c>
      <c r="BQ90" s="201">
        <v>676</v>
      </c>
      <c r="BR90" s="201">
        <v>669</v>
      </c>
      <c r="BS90" s="201">
        <v>666</v>
      </c>
      <c r="BT90" s="201">
        <v>665</v>
      </c>
      <c r="BU90" s="201">
        <v>664</v>
      </c>
      <c r="BV90" s="201">
        <v>660</v>
      </c>
      <c r="BW90" s="201">
        <v>662</v>
      </c>
      <c r="BX90" s="305">
        <v>672</v>
      </c>
      <c r="BY90" s="305">
        <v>668</v>
      </c>
      <c r="BZ90" s="305">
        <v>727</v>
      </c>
      <c r="CA90" s="305">
        <v>725</v>
      </c>
      <c r="CB90" s="305">
        <v>724</v>
      </c>
      <c r="CC90" s="305">
        <v>721</v>
      </c>
      <c r="CD90" s="305">
        <v>716</v>
      </c>
      <c r="CE90" s="305">
        <v>711</v>
      </c>
      <c r="CF90" s="305">
        <v>709</v>
      </c>
      <c r="CG90" s="305">
        <v>710</v>
      </c>
      <c r="CH90" s="305">
        <v>706</v>
      </c>
      <c r="CI90" s="305">
        <v>693</v>
      </c>
      <c r="CJ90" s="201">
        <v>691</v>
      </c>
      <c r="CK90" s="201">
        <v>687</v>
      </c>
      <c r="CL90" s="201">
        <v>685</v>
      </c>
      <c r="CM90" s="201">
        <v>691</v>
      </c>
      <c r="CN90" s="201">
        <v>688</v>
      </c>
      <c r="CO90" s="201">
        <v>689</v>
      </c>
      <c r="CP90" s="201">
        <v>697</v>
      </c>
      <c r="CQ90" s="201">
        <v>702</v>
      </c>
      <c r="CR90" s="201">
        <v>701</v>
      </c>
      <c r="CS90" s="201">
        <v>699</v>
      </c>
      <c r="CT90" s="201">
        <v>699</v>
      </c>
      <c r="CU90" s="201">
        <v>699</v>
      </c>
      <c r="CV90" s="305">
        <v>692</v>
      </c>
      <c r="CW90" s="305">
        <v>692</v>
      </c>
      <c r="CX90" s="305">
        <v>693</v>
      </c>
      <c r="CY90" s="305">
        <v>696</v>
      </c>
      <c r="CZ90" s="305">
        <v>694</v>
      </c>
      <c r="DA90" s="305">
        <v>696</v>
      </c>
      <c r="DB90" s="305">
        <v>693</v>
      </c>
      <c r="DC90" s="305">
        <v>692</v>
      </c>
      <c r="DD90" s="305">
        <v>694</v>
      </c>
      <c r="DE90" s="305">
        <v>696</v>
      </c>
      <c r="DF90" s="305">
        <v>694</v>
      </c>
      <c r="DG90" s="305">
        <v>695</v>
      </c>
      <c r="DH90" s="201">
        <v>699</v>
      </c>
      <c r="DI90" s="201">
        <v>700</v>
      </c>
      <c r="DJ90" s="201">
        <v>691</v>
      </c>
      <c r="DK90" s="201">
        <v>693</v>
      </c>
      <c r="DL90" s="201">
        <v>701</v>
      </c>
      <c r="DM90" s="201">
        <v>701</v>
      </c>
      <c r="DN90" s="201">
        <v>701</v>
      </c>
      <c r="DO90" s="201">
        <v>700</v>
      </c>
      <c r="DP90" s="201">
        <v>702</v>
      </c>
      <c r="DQ90" s="201">
        <v>702</v>
      </c>
      <c r="DR90" s="201">
        <v>697</v>
      </c>
      <c r="DS90" s="201">
        <v>697</v>
      </c>
      <c r="DT90" s="201">
        <v>698</v>
      </c>
      <c r="DU90" s="201">
        <v>694</v>
      </c>
      <c r="DV90" s="201">
        <v>693</v>
      </c>
      <c r="DW90" s="201">
        <v>693</v>
      </c>
      <c r="DX90" s="311">
        <v>693</v>
      </c>
      <c r="DY90" s="201">
        <v>696</v>
      </c>
      <c r="DZ90" s="315">
        <v>3</v>
      </c>
      <c r="EA90" s="316">
        <v>100.4329004329</v>
      </c>
      <c r="EB90" s="315">
        <v>-1</v>
      </c>
      <c r="EC90" s="316">
        <v>99.856527977044493</v>
      </c>
    </row>
    <row r="91" spans="1:133" ht="15" outlineLevel="2">
      <c r="A91" s="302">
        <v>400</v>
      </c>
      <c r="B91" s="303" t="s">
        <v>537</v>
      </c>
      <c r="C91" s="304" t="s">
        <v>592</v>
      </c>
      <c r="D91" s="305">
        <v>189</v>
      </c>
      <c r="E91" s="305">
        <v>189</v>
      </c>
      <c r="F91" s="305">
        <v>189</v>
      </c>
      <c r="G91" s="305">
        <v>189</v>
      </c>
      <c r="H91" s="305">
        <v>189</v>
      </c>
      <c r="I91" s="305">
        <v>190</v>
      </c>
      <c r="J91" s="305">
        <v>190</v>
      </c>
      <c r="K91" s="305">
        <v>190</v>
      </c>
      <c r="L91" s="305">
        <v>190</v>
      </c>
      <c r="M91" s="305">
        <v>189</v>
      </c>
      <c r="N91" s="305">
        <v>188</v>
      </c>
      <c r="O91" s="305">
        <v>197</v>
      </c>
      <c r="P91" s="201">
        <v>196</v>
      </c>
      <c r="Q91" s="201">
        <v>176</v>
      </c>
      <c r="R91" s="201">
        <v>171</v>
      </c>
      <c r="S91" s="201">
        <v>254</v>
      </c>
      <c r="T91" s="201">
        <v>252</v>
      </c>
      <c r="U91" s="201">
        <v>255</v>
      </c>
      <c r="V91" s="201">
        <v>255</v>
      </c>
      <c r="W91" s="201">
        <v>252</v>
      </c>
      <c r="X91" s="201">
        <v>250</v>
      </c>
      <c r="Y91" s="201">
        <v>251</v>
      </c>
      <c r="Z91" s="201">
        <v>251</v>
      </c>
      <c r="AA91" s="201">
        <v>252</v>
      </c>
      <c r="AB91" s="305">
        <v>252</v>
      </c>
      <c r="AC91" s="305">
        <v>251</v>
      </c>
      <c r="AD91" s="305">
        <v>252</v>
      </c>
      <c r="AE91" s="305">
        <v>252</v>
      </c>
      <c r="AF91" s="305">
        <v>250</v>
      </c>
      <c r="AG91" s="305">
        <v>250</v>
      </c>
      <c r="AH91" s="305">
        <v>248</v>
      </c>
      <c r="AI91" s="305">
        <v>249</v>
      </c>
      <c r="AJ91" s="305">
        <v>247</v>
      </c>
      <c r="AK91" s="305">
        <v>248</v>
      </c>
      <c r="AL91" s="305">
        <v>248</v>
      </c>
      <c r="AM91" s="305">
        <v>248</v>
      </c>
      <c r="AN91" s="201">
        <v>248</v>
      </c>
      <c r="AO91" s="201">
        <v>248</v>
      </c>
      <c r="AP91" s="201">
        <v>248</v>
      </c>
      <c r="AQ91" s="201">
        <v>248</v>
      </c>
      <c r="AR91" s="201">
        <v>247</v>
      </c>
      <c r="AS91" s="201">
        <v>245</v>
      </c>
      <c r="AT91" s="201">
        <v>244</v>
      </c>
      <c r="AU91" s="201">
        <v>242</v>
      </c>
      <c r="AV91" s="201">
        <v>241</v>
      </c>
      <c r="AW91" s="201">
        <v>240</v>
      </c>
      <c r="AX91" s="201">
        <v>240</v>
      </c>
      <c r="AY91" s="201">
        <v>240</v>
      </c>
      <c r="AZ91" s="305">
        <v>239</v>
      </c>
      <c r="BA91" s="305">
        <v>239</v>
      </c>
      <c r="BB91" s="305">
        <v>238</v>
      </c>
      <c r="BC91" s="305">
        <v>238</v>
      </c>
      <c r="BD91" s="305">
        <v>236</v>
      </c>
      <c r="BE91" s="305">
        <v>236</v>
      </c>
      <c r="BF91" s="305">
        <v>227</v>
      </c>
      <c r="BG91" s="305">
        <v>226</v>
      </c>
      <c r="BH91" s="305">
        <v>226</v>
      </c>
      <c r="BI91" s="305">
        <v>226</v>
      </c>
      <c r="BJ91" s="305">
        <v>225</v>
      </c>
      <c r="BK91" s="305">
        <v>224</v>
      </c>
      <c r="BL91" s="201">
        <v>224</v>
      </c>
      <c r="BM91" s="201">
        <v>224</v>
      </c>
      <c r="BN91" s="201">
        <v>226</v>
      </c>
      <c r="BO91" s="201">
        <v>226</v>
      </c>
      <c r="BP91" s="201">
        <v>226</v>
      </c>
      <c r="BQ91" s="201">
        <v>228</v>
      </c>
      <c r="BR91" s="201">
        <v>227</v>
      </c>
      <c r="BS91" s="201">
        <v>228</v>
      </c>
      <c r="BT91" s="201">
        <v>227</v>
      </c>
      <c r="BU91" s="201">
        <v>225</v>
      </c>
      <c r="BV91" s="201">
        <v>226</v>
      </c>
      <c r="BW91" s="201">
        <v>226</v>
      </c>
      <c r="BX91" s="305">
        <v>231</v>
      </c>
      <c r="BY91" s="305">
        <v>230</v>
      </c>
      <c r="BZ91" s="305">
        <v>243</v>
      </c>
      <c r="CA91" s="305">
        <v>245</v>
      </c>
      <c r="CB91" s="305">
        <v>248</v>
      </c>
      <c r="CC91" s="305">
        <v>247</v>
      </c>
      <c r="CD91" s="305">
        <v>247</v>
      </c>
      <c r="CE91" s="305">
        <v>245</v>
      </c>
      <c r="CF91" s="305">
        <v>246</v>
      </c>
      <c r="CG91" s="305">
        <v>246</v>
      </c>
      <c r="CH91" s="305">
        <v>246</v>
      </c>
      <c r="CI91" s="305">
        <v>249</v>
      </c>
      <c r="CJ91" s="201">
        <v>250</v>
      </c>
      <c r="CK91" s="201">
        <v>248</v>
      </c>
      <c r="CL91" s="201">
        <v>244</v>
      </c>
      <c r="CM91" s="201">
        <v>249</v>
      </c>
      <c r="CN91" s="201">
        <v>249</v>
      </c>
      <c r="CO91" s="201">
        <v>248</v>
      </c>
      <c r="CP91" s="201">
        <v>248</v>
      </c>
      <c r="CQ91" s="201">
        <v>248</v>
      </c>
      <c r="CR91" s="201">
        <v>249</v>
      </c>
      <c r="CS91" s="201">
        <v>248</v>
      </c>
      <c r="CT91" s="201">
        <v>248</v>
      </c>
      <c r="CU91" s="201">
        <v>246</v>
      </c>
      <c r="CV91" s="305">
        <v>245</v>
      </c>
      <c r="CW91" s="305">
        <v>246</v>
      </c>
      <c r="CX91" s="305">
        <v>245</v>
      </c>
      <c r="CY91" s="305">
        <v>248</v>
      </c>
      <c r="CZ91" s="305">
        <v>248</v>
      </c>
      <c r="DA91" s="305">
        <v>247</v>
      </c>
      <c r="DB91" s="305">
        <v>244</v>
      </c>
      <c r="DC91" s="305">
        <v>247</v>
      </c>
      <c r="DD91" s="305">
        <v>247</v>
      </c>
      <c r="DE91" s="305">
        <v>247</v>
      </c>
      <c r="DF91" s="305">
        <v>247</v>
      </c>
      <c r="DG91" s="305">
        <v>244</v>
      </c>
      <c r="DH91" s="201">
        <v>244</v>
      </c>
      <c r="DI91" s="201">
        <v>242</v>
      </c>
      <c r="DJ91" s="201">
        <v>242</v>
      </c>
      <c r="DK91" s="201">
        <v>248</v>
      </c>
      <c r="DL91" s="201">
        <v>250</v>
      </c>
      <c r="DM91" s="201">
        <v>249</v>
      </c>
      <c r="DN91" s="201">
        <v>250</v>
      </c>
      <c r="DO91" s="201">
        <v>251</v>
      </c>
      <c r="DP91" s="201">
        <v>250</v>
      </c>
      <c r="DQ91" s="201">
        <v>251</v>
      </c>
      <c r="DR91" s="201">
        <v>253</v>
      </c>
      <c r="DS91" s="201">
        <v>253</v>
      </c>
      <c r="DT91" s="201">
        <v>245</v>
      </c>
      <c r="DU91" s="201">
        <v>246</v>
      </c>
      <c r="DV91" s="201">
        <v>245</v>
      </c>
      <c r="DW91" s="201">
        <v>244</v>
      </c>
      <c r="DX91" s="311">
        <v>245</v>
      </c>
      <c r="DY91" s="201">
        <v>239</v>
      </c>
      <c r="DZ91" s="315">
        <v>-6</v>
      </c>
      <c r="EA91" s="316">
        <v>97.551020408163296</v>
      </c>
      <c r="EB91" s="315">
        <v>-14</v>
      </c>
      <c r="EC91" s="316">
        <v>94.4664031620553</v>
      </c>
    </row>
    <row r="92" spans="1:133" ht="15" outlineLevel="2">
      <c r="A92" s="302">
        <v>440</v>
      </c>
      <c r="B92" s="303" t="s">
        <v>537</v>
      </c>
      <c r="C92" s="304" t="s">
        <v>427</v>
      </c>
      <c r="D92" s="305">
        <v>756</v>
      </c>
      <c r="E92" s="305">
        <v>756</v>
      </c>
      <c r="F92" s="305">
        <v>756</v>
      </c>
      <c r="G92" s="305">
        <v>756</v>
      </c>
      <c r="H92" s="305">
        <v>756</v>
      </c>
      <c r="I92" s="305">
        <v>769</v>
      </c>
      <c r="J92" s="305">
        <v>768</v>
      </c>
      <c r="K92" s="305">
        <v>768</v>
      </c>
      <c r="L92" s="305">
        <v>768</v>
      </c>
      <c r="M92" s="305">
        <v>768</v>
      </c>
      <c r="N92" s="305">
        <v>766</v>
      </c>
      <c r="O92" s="305">
        <v>792</v>
      </c>
      <c r="P92" s="201">
        <v>790</v>
      </c>
      <c r="Q92" s="201">
        <v>690</v>
      </c>
      <c r="R92" s="201">
        <v>677</v>
      </c>
      <c r="S92" s="201">
        <v>968</v>
      </c>
      <c r="T92" s="201">
        <v>954</v>
      </c>
      <c r="U92" s="201">
        <v>970</v>
      </c>
      <c r="V92" s="201">
        <v>957</v>
      </c>
      <c r="W92" s="201">
        <v>953</v>
      </c>
      <c r="X92" s="201">
        <v>952</v>
      </c>
      <c r="Y92" s="201">
        <v>954</v>
      </c>
      <c r="Z92" s="201">
        <v>953</v>
      </c>
      <c r="AA92" s="201">
        <v>952</v>
      </c>
      <c r="AB92" s="305">
        <v>950</v>
      </c>
      <c r="AC92" s="305">
        <v>951</v>
      </c>
      <c r="AD92" s="305">
        <v>950</v>
      </c>
      <c r="AE92" s="305">
        <v>950</v>
      </c>
      <c r="AF92" s="305">
        <v>935</v>
      </c>
      <c r="AG92" s="305">
        <v>931</v>
      </c>
      <c r="AH92" s="305">
        <v>930</v>
      </c>
      <c r="AI92" s="305">
        <v>925</v>
      </c>
      <c r="AJ92" s="305">
        <v>923</v>
      </c>
      <c r="AK92" s="305">
        <v>925</v>
      </c>
      <c r="AL92" s="305">
        <v>923</v>
      </c>
      <c r="AM92" s="305">
        <v>923</v>
      </c>
      <c r="AN92" s="201">
        <v>922</v>
      </c>
      <c r="AO92" s="201">
        <v>919</v>
      </c>
      <c r="AP92" s="201">
        <v>917</v>
      </c>
      <c r="AQ92" s="201">
        <v>916</v>
      </c>
      <c r="AR92" s="201">
        <v>914</v>
      </c>
      <c r="AS92" s="201">
        <v>913</v>
      </c>
      <c r="AT92" s="201">
        <v>911</v>
      </c>
      <c r="AU92" s="201">
        <v>909</v>
      </c>
      <c r="AV92" s="201">
        <v>907</v>
      </c>
      <c r="AW92" s="201">
        <v>905</v>
      </c>
      <c r="AX92" s="201">
        <v>904</v>
      </c>
      <c r="AY92" s="201">
        <v>901</v>
      </c>
      <c r="AZ92" s="305">
        <v>901</v>
      </c>
      <c r="BA92" s="305">
        <v>896</v>
      </c>
      <c r="BB92" s="305">
        <v>893</v>
      </c>
      <c r="BC92" s="305">
        <v>887</v>
      </c>
      <c r="BD92" s="305">
        <v>885</v>
      </c>
      <c r="BE92" s="305">
        <v>884</v>
      </c>
      <c r="BF92" s="305">
        <v>869</v>
      </c>
      <c r="BG92" s="305">
        <v>866</v>
      </c>
      <c r="BH92" s="305">
        <v>864</v>
      </c>
      <c r="BI92" s="305">
        <v>859</v>
      </c>
      <c r="BJ92" s="305">
        <v>854</v>
      </c>
      <c r="BK92" s="305">
        <v>854</v>
      </c>
      <c r="BL92" s="201">
        <v>856</v>
      </c>
      <c r="BM92" s="201">
        <v>851</v>
      </c>
      <c r="BN92" s="201">
        <v>874</v>
      </c>
      <c r="BO92" s="201">
        <v>874</v>
      </c>
      <c r="BP92" s="201">
        <v>874</v>
      </c>
      <c r="BQ92" s="201">
        <v>880</v>
      </c>
      <c r="BR92" s="201">
        <v>865</v>
      </c>
      <c r="BS92" s="201">
        <v>865</v>
      </c>
      <c r="BT92" s="201">
        <v>856</v>
      </c>
      <c r="BU92" s="201">
        <v>852</v>
      </c>
      <c r="BV92" s="201">
        <v>850</v>
      </c>
      <c r="BW92" s="201">
        <v>850</v>
      </c>
      <c r="BX92" s="305">
        <v>864</v>
      </c>
      <c r="BY92" s="305">
        <v>861</v>
      </c>
      <c r="BZ92" s="305">
        <v>922</v>
      </c>
      <c r="CA92" s="305">
        <v>920</v>
      </c>
      <c r="CB92" s="305">
        <v>922</v>
      </c>
      <c r="CC92" s="305">
        <v>921</v>
      </c>
      <c r="CD92" s="305">
        <v>915</v>
      </c>
      <c r="CE92" s="305">
        <v>910</v>
      </c>
      <c r="CF92" s="305">
        <v>902</v>
      </c>
      <c r="CG92" s="305">
        <v>907</v>
      </c>
      <c r="CH92" s="305">
        <v>906</v>
      </c>
      <c r="CI92" s="305">
        <v>902</v>
      </c>
      <c r="CJ92" s="201">
        <v>903</v>
      </c>
      <c r="CK92" s="201">
        <v>897</v>
      </c>
      <c r="CL92" s="201">
        <v>896</v>
      </c>
      <c r="CM92" s="201">
        <v>909</v>
      </c>
      <c r="CN92" s="201">
        <v>905</v>
      </c>
      <c r="CO92" s="201">
        <v>901</v>
      </c>
      <c r="CP92" s="201">
        <v>900</v>
      </c>
      <c r="CQ92" s="201">
        <v>903</v>
      </c>
      <c r="CR92" s="201">
        <v>904</v>
      </c>
      <c r="CS92" s="201">
        <v>900</v>
      </c>
      <c r="CT92" s="201">
        <v>898</v>
      </c>
      <c r="CU92" s="201">
        <v>893</v>
      </c>
      <c r="CV92" s="305">
        <v>888</v>
      </c>
      <c r="CW92" s="305">
        <v>886</v>
      </c>
      <c r="CX92" s="305">
        <v>886</v>
      </c>
      <c r="CY92" s="305">
        <v>884</v>
      </c>
      <c r="CZ92" s="305">
        <v>882</v>
      </c>
      <c r="DA92" s="305">
        <v>882</v>
      </c>
      <c r="DB92" s="305">
        <v>880</v>
      </c>
      <c r="DC92" s="305">
        <v>875</v>
      </c>
      <c r="DD92" s="305">
        <v>874</v>
      </c>
      <c r="DE92" s="305">
        <v>872</v>
      </c>
      <c r="DF92" s="305">
        <v>869</v>
      </c>
      <c r="DG92" s="305">
        <v>868</v>
      </c>
      <c r="DH92" s="201">
        <v>856</v>
      </c>
      <c r="DI92" s="201">
        <v>855</v>
      </c>
      <c r="DJ92" s="201">
        <v>850</v>
      </c>
      <c r="DK92" s="201">
        <v>860</v>
      </c>
      <c r="DL92" s="201">
        <v>869</v>
      </c>
      <c r="DM92" s="201">
        <v>871</v>
      </c>
      <c r="DN92" s="201">
        <v>875</v>
      </c>
      <c r="DO92" s="201">
        <v>874</v>
      </c>
      <c r="DP92" s="201">
        <v>875</v>
      </c>
      <c r="DQ92" s="201">
        <v>879</v>
      </c>
      <c r="DR92" s="201">
        <v>879</v>
      </c>
      <c r="DS92" s="201">
        <v>879</v>
      </c>
      <c r="DT92" s="201">
        <v>869</v>
      </c>
      <c r="DU92" s="201">
        <v>866</v>
      </c>
      <c r="DV92" s="201">
        <v>870</v>
      </c>
      <c r="DW92" s="201">
        <v>873</v>
      </c>
      <c r="DX92" s="311">
        <v>878</v>
      </c>
      <c r="DY92" s="201">
        <v>877</v>
      </c>
      <c r="DZ92" s="315">
        <v>-1</v>
      </c>
      <c r="EA92" s="316">
        <v>99.886104783599095</v>
      </c>
      <c r="EB92" s="315">
        <v>-2</v>
      </c>
      <c r="EC92" s="316">
        <v>99.772468714448195</v>
      </c>
    </row>
    <row r="93" spans="1:133" ht="15" outlineLevel="2">
      <c r="A93" s="302">
        <v>483</v>
      </c>
      <c r="B93" s="303" t="s">
        <v>537</v>
      </c>
      <c r="C93" s="304" t="s">
        <v>431</v>
      </c>
      <c r="D93" s="305">
        <v>159</v>
      </c>
      <c r="E93" s="305">
        <v>159</v>
      </c>
      <c r="F93" s="305">
        <v>159</v>
      </c>
      <c r="G93" s="305">
        <v>159</v>
      </c>
      <c r="H93" s="305">
        <v>159</v>
      </c>
      <c r="I93" s="305">
        <v>160</v>
      </c>
      <c r="J93" s="305">
        <v>160</v>
      </c>
      <c r="K93" s="305">
        <v>160</v>
      </c>
      <c r="L93" s="305">
        <v>160</v>
      </c>
      <c r="M93" s="305">
        <v>160</v>
      </c>
      <c r="N93" s="305">
        <v>160</v>
      </c>
      <c r="O93" s="305">
        <v>195</v>
      </c>
      <c r="P93" s="201">
        <v>192</v>
      </c>
      <c r="Q93" s="201">
        <v>166</v>
      </c>
      <c r="R93" s="201">
        <v>166</v>
      </c>
      <c r="S93" s="201">
        <v>196</v>
      </c>
      <c r="T93" s="201">
        <v>192</v>
      </c>
      <c r="U93" s="201">
        <v>188</v>
      </c>
      <c r="V93" s="201">
        <v>191</v>
      </c>
      <c r="W93" s="201">
        <v>193</v>
      </c>
      <c r="X93" s="201">
        <v>193</v>
      </c>
      <c r="Y93" s="201">
        <v>194</v>
      </c>
      <c r="Z93" s="201">
        <v>194</v>
      </c>
      <c r="AA93" s="201">
        <v>195</v>
      </c>
      <c r="AB93" s="305">
        <v>195</v>
      </c>
      <c r="AC93" s="305">
        <v>193</v>
      </c>
      <c r="AD93" s="305">
        <v>193</v>
      </c>
      <c r="AE93" s="305">
        <v>193</v>
      </c>
      <c r="AF93" s="305">
        <v>197</v>
      </c>
      <c r="AG93" s="305">
        <v>197</v>
      </c>
      <c r="AH93" s="305">
        <v>199</v>
      </c>
      <c r="AI93" s="305">
        <v>202</v>
      </c>
      <c r="AJ93" s="305">
        <v>202</v>
      </c>
      <c r="AK93" s="305">
        <v>203</v>
      </c>
      <c r="AL93" s="305">
        <v>203</v>
      </c>
      <c r="AM93" s="305">
        <v>203</v>
      </c>
      <c r="AN93" s="201">
        <v>202</v>
      </c>
      <c r="AO93" s="201">
        <v>203</v>
      </c>
      <c r="AP93" s="201">
        <v>202</v>
      </c>
      <c r="AQ93" s="201">
        <v>202</v>
      </c>
      <c r="AR93" s="201">
        <v>202</v>
      </c>
      <c r="AS93" s="201">
        <v>202</v>
      </c>
      <c r="AT93" s="201">
        <v>202</v>
      </c>
      <c r="AU93" s="201">
        <v>198</v>
      </c>
      <c r="AV93" s="201">
        <v>198</v>
      </c>
      <c r="AW93" s="201">
        <v>198</v>
      </c>
      <c r="AX93" s="201">
        <v>197</v>
      </c>
      <c r="AY93" s="201">
        <v>196</v>
      </c>
      <c r="AZ93" s="305">
        <v>195</v>
      </c>
      <c r="BA93" s="305">
        <v>195</v>
      </c>
      <c r="BB93" s="305">
        <v>195</v>
      </c>
      <c r="BC93" s="305">
        <v>195</v>
      </c>
      <c r="BD93" s="305">
        <v>195</v>
      </c>
      <c r="BE93" s="305">
        <v>194</v>
      </c>
      <c r="BF93" s="305">
        <v>190</v>
      </c>
      <c r="BG93" s="305">
        <v>191</v>
      </c>
      <c r="BH93" s="305">
        <v>191</v>
      </c>
      <c r="BI93" s="305">
        <v>191</v>
      </c>
      <c r="BJ93" s="305">
        <v>193</v>
      </c>
      <c r="BK93" s="305">
        <v>192</v>
      </c>
      <c r="BL93" s="201">
        <v>190</v>
      </c>
      <c r="BM93" s="201">
        <v>189</v>
      </c>
      <c r="BN93" s="201">
        <v>190</v>
      </c>
      <c r="BO93" s="201">
        <v>190</v>
      </c>
      <c r="BP93" s="201">
        <v>190</v>
      </c>
      <c r="BQ93" s="201">
        <v>190</v>
      </c>
      <c r="BR93" s="201">
        <v>188</v>
      </c>
      <c r="BS93" s="201">
        <v>187</v>
      </c>
      <c r="BT93" s="201">
        <v>187</v>
      </c>
      <c r="BU93" s="201">
        <v>187</v>
      </c>
      <c r="BV93" s="201">
        <v>187</v>
      </c>
      <c r="BW93" s="201">
        <v>187</v>
      </c>
      <c r="BX93" s="305">
        <v>188</v>
      </c>
      <c r="BY93" s="305">
        <v>188</v>
      </c>
      <c r="BZ93" s="305">
        <v>194</v>
      </c>
      <c r="CA93" s="305">
        <v>191</v>
      </c>
      <c r="CB93" s="305">
        <v>191</v>
      </c>
      <c r="CC93" s="305">
        <v>188</v>
      </c>
      <c r="CD93" s="305">
        <v>188</v>
      </c>
      <c r="CE93" s="305">
        <v>186</v>
      </c>
      <c r="CF93" s="305">
        <v>185</v>
      </c>
      <c r="CG93" s="305">
        <v>187</v>
      </c>
      <c r="CH93" s="305">
        <v>187</v>
      </c>
      <c r="CI93" s="305">
        <v>181</v>
      </c>
      <c r="CJ93" s="201">
        <v>182</v>
      </c>
      <c r="CK93" s="201">
        <v>181</v>
      </c>
      <c r="CL93" s="201">
        <v>179</v>
      </c>
      <c r="CM93" s="201">
        <v>180</v>
      </c>
      <c r="CN93" s="201">
        <v>180</v>
      </c>
      <c r="CO93" s="201">
        <v>185</v>
      </c>
      <c r="CP93" s="201">
        <v>188</v>
      </c>
      <c r="CQ93" s="201">
        <v>189</v>
      </c>
      <c r="CR93" s="201">
        <v>189</v>
      </c>
      <c r="CS93" s="201">
        <v>188</v>
      </c>
      <c r="CT93" s="201">
        <v>189</v>
      </c>
      <c r="CU93" s="201">
        <v>188</v>
      </c>
      <c r="CV93" s="305">
        <v>186</v>
      </c>
      <c r="CW93" s="305">
        <v>186</v>
      </c>
      <c r="CX93" s="305">
        <v>187</v>
      </c>
      <c r="CY93" s="305">
        <v>187</v>
      </c>
      <c r="CZ93" s="305">
        <v>187</v>
      </c>
      <c r="DA93" s="305">
        <v>189</v>
      </c>
      <c r="DB93" s="305">
        <v>189</v>
      </c>
      <c r="DC93" s="305">
        <v>190</v>
      </c>
      <c r="DD93" s="305">
        <v>193</v>
      </c>
      <c r="DE93" s="305">
        <v>193</v>
      </c>
      <c r="DF93" s="305">
        <v>191</v>
      </c>
      <c r="DG93" s="305">
        <v>187</v>
      </c>
      <c r="DH93" s="201">
        <v>188</v>
      </c>
      <c r="DI93" s="201">
        <v>198</v>
      </c>
      <c r="DJ93" s="201">
        <v>193</v>
      </c>
      <c r="DK93" s="201">
        <v>196</v>
      </c>
      <c r="DL93" s="201">
        <v>198</v>
      </c>
      <c r="DM93" s="201">
        <v>200</v>
      </c>
      <c r="DN93" s="201">
        <v>198</v>
      </c>
      <c r="DO93" s="201">
        <v>197</v>
      </c>
      <c r="DP93" s="201">
        <v>198</v>
      </c>
      <c r="DQ93" s="201">
        <v>201</v>
      </c>
      <c r="DR93" s="201">
        <v>204</v>
      </c>
      <c r="DS93" s="201">
        <v>204</v>
      </c>
      <c r="DT93" s="201">
        <v>205</v>
      </c>
      <c r="DU93" s="201">
        <v>202</v>
      </c>
      <c r="DV93" s="201">
        <v>202</v>
      </c>
      <c r="DW93" s="201">
        <v>204</v>
      </c>
      <c r="DX93" s="311">
        <v>204</v>
      </c>
      <c r="DY93" s="201">
        <v>204</v>
      </c>
      <c r="DZ93" s="315">
        <v>0</v>
      </c>
      <c r="EA93" s="316">
        <v>100</v>
      </c>
      <c r="EB93" s="315">
        <v>0</v>
      </c>
      <c r="EC93" s="316">
        <v>100</v>
      </c>
    </row>
    <row r="94" spans="1:133" ht="15" outlineLevel="2">
      <c r="A94" s="302">
        <v>541</v>
      </c>
      <c r="B94" s="303" t="s">
        <v>537</v>
      </c>
      <c r="C94" s="304" t="s">
        <v>435</v>
      </c>
      <c r="D94" s="305">
        <v>275</v>
      </c>
      <c r="E94" s="305">
        <v>275</v>
      </c>
      <c r="F94" s="305">
        <v>275</v>
      </c>
      <c r="G94" s="305">
        <v>275</v>
      </c>
      <c r="H94" s="305">
        <v>275</v>
      </c>
      <c r="I94" s="305">
        <v>276</v>
      </c>
      <c r="J94" s="305">
        <v>276</v>
      </c>
      <c r="K94" s="305">
        <v>276</v>
      </c>
      <c r="L94" s="305">
        <v>276</v>
      </c>
      <c r="M94" s="305">
        <v>276</v>
      </c>
      <c r="N94" s="305">
        <v>276</v>
      </c>
      <c r="O94" s="305">
        <v>281</v>
      </c>
      <c r="P94" s="201">
        <v>281</v>
      </c>
      <c r="Q94" s="201">
        <v>241</v>
      </c>
      <c r="R94" s="201">
        <v>237</v>
      </c>
      <c r="S94" s="201">
        <v>315</v>
      </c>
      <c r="T94" s="201">
        <v>310</v>
      </c>
      <c r="U94" s="201">
        <v>312</v>
      </c>
      <c r="V94" s="201">
        <v>307</v>
      </c>
      <c r="W94" s="201">
        <v>306</v>
      </c>
      <c r="X94" s="201">
        <v>305</v>
      </c>
      <c r="Y94" s="201">
        <v>304</v>
      </c>
      <c r="Z94" s="201">
        <v>304</v>
      </c>
      <c r="AA94" s="201">
        <v>304</v>
      </c>
      <c r="AB94" s="305">
        <v>304</v>
      </c>
      <c r="AC94" s="305">
        <v>304</v>
      </c>
      <c r="AD94" s="305">
        <v>305</v>
      </c>
      <c r="AE94" s="305">
        <v>305</v>
      </c>
      <c r="AF94" s="305">
        <v>299</v>
      </c>
      <c r="AG94" s="305">
        <v>299</v>
      </c>
      <c r="AH94" s="305">
        <v>298</v>
      </c>
      <c r="AI94" s="305">
        <v>298</v>
      </c>
      <c r="AJ94" s="305">
        <v>298</v>
      </c>
      <c r="AK94" s="305">
        <v>298</v>
      </c>
      <c r="AL94" s="305">
        <v>299</v>
      </c>
      <c r="AM94" s="305">
        <v>299</v>
      </c>
      <c r="AN94" s="201">
        <v>298</v>
      </c>
      <c r="AO94" s="201">
        <v>296</v>
      </c>
      <c r="AP94" s="201">
        <v>294</v>
      </c>
      <c r="AQ94" s="201">
        <v>294</v>
      </c>
      <c r="AR94" s="201">
        <v>294</v>
      </c>
      <c r="AS94" s="201">
        <v>294</v>
      </c>
      <c r="AT94" s="201">
        <v>292</v>
      </c>
      <c r="AU94" s="201">
        <v>291</v>
      </c>
      <c r="AV94" s="201">
        <v>290</v>
      </c>
      <c r="AW94" s="201">
        <v>289</v>
      </c>
      <c r="AX94" s="201">
        <v>289</v>
      </c>
      <c r="AY94" s="201">
        <v>289</v>
      </c>
      <c r="AZ94" s="305">
        <v>288</v>
      </c>
      <c r="BA94" s="305">
        <v>288</v>
      </c>
      <c r="BB94" s="305">
        <v>284</v>
      </c>
      <c r="BC94" s="305">
        <v>284</v>
      </c>
      <c r="BD94" s="305">
        <v>284</v>
      </c>
      <c r="BE94" s="305">
        <v>284</v>
      </c>
      <c r="BF94" s="305">
        <v>279</v>
      </c>
      <c r="BG94" s="305">
        <v>278</v>
      </c>
      <c r="BH94" s="305">
        <v>278</v>
      </c>
      <c r="BI94" s="305">
        <v>278</v>
      </c>
      <c r="BJ94" s="305">
        <v>279</v>
      </c>
      <c r="BK94" s="305">
        <v>278</v>
      </c>
      <c r="BL94" s="201">
        <v>278</v>
      </c>
      <c r="BM94" s="201">
        <v>278</v>
      </c>
      <c r="BN94" s="201">
        <v>287</v>
      </c>
      <c r="BO94" s="201">
        <v>287</v>
      </c>
      <c r="BP94" s="201">
        <v>287</v>
      </c>
      <c r="BQ94" s="201">
        <v>287</v>
      </c>
      <c r="BR94" s="201">
        <v>282</v>
      </c>
      <c r="BS94" s="201">
        <v>282</v>
      </c>
      <c r="BT94" s="201">
        <v>282</v>
      </c>
      <c r="BU94" s="201">
        <v>280</v>
      </c>
      <c r="BV94" s="201">
        <v>277</v>
      </c>
      <c r="BW94" s="201">
        <v>277</v>
      </c>
      <c r="BX94" s="305">
        <v>279</v>
      </c>
      <c r="BY94" s="305">
        <v>278</v>
      </c>
      <c r="BZ94" s="305">
        <v>309</v>
      </c>
      <c r="CA94" s="305">
        <v>310</v>
      </c>
      <c r="CB94" s="305">
        <v>309</v>
      </c>
      <c r="CC94" s="305">
        <v>307</v>
      </c>
      <c r="CD94" s="305">
        <v>306</v>
      </c>
      <c r="CE94" s="305">
        <v>305</v>
      </c>
      <c r="CF94" s="305">
        <v>303</v>
      </c>
      <c r="CG94" s="305">
        <v>303</v>
      </c>
      <c r="CH94" s="305">
        <v>302</v>
      </c>
      <c r="CI94" s="305">
        <v>292</v>
      </c>
      <c r="CJ94" s="201">
        <v>294</v>
      </c>
      <c r="CK94" s="201">
        <v>293</v>
      </c>
      <c r="CL94" s="201">
        <v>294</v>
      </c>
      <c r="CM94" s="201">
        <v>301</v>
      </c>
      <c r="CN94" s="201">
        <v>298</v>
      </c>
      <c r="CO94" s="201">
        <v>290</v>
      </c>
      <c r="CP94" s="201">
        <v>292</v>
      </c>
      <c r="CQ94" s="201">
        <v>291</v>
      </c>
      <c r="CR94" s="201">
        <v>291</v>
      </c>
      <c r="CS94" s="201">
        <v>288</v>
      </c>
      <c r="CT94" s="201">
        <v>292</v>
      </c>
      <c r="CU94" s="201">
        <v>290</v>
      </c>
      <c r="CV94" s="305">
        <v>289</v>
      </c>
      <c r="CW94" s="305">
        <v>289</v>
      </c>
      <c r="CX94" s="305">
        <v>290</v>
      </c>
      <c r="CY94" s="305">
        <v>292</v>
      </c>
      <c r="CZ94" s="305">
        <v>292</v>
      </c>
      <c r="DA94" s="305">
        <v>291</v>
      </c>
      <c r="DB94" s="305">
        <v>291</v>
      </c>
      <c r="DC94" s="305">
        <v>293</v>
      </c>
      <c r="DD94" s="305">
        <v>292</v>
      </c>
      <c r="DE94" s="305">
        <v>292</v>
      </c>
      <c r="DF94" s="305">
        <v>290</v>
      </c>
      <c r="DG94" s="305">
        <v>289</v>
      </c>
      <c r="DH94" s="201">
        <v>289</v>
      </c>
      <c r="DI94" s="201">
        <v>294</v>
      </c>
      <c r="DJ94" s="201">
        <v>295</v>
      </c>
      <c r="DK94" s="201">
        <v>293</v>
      </c>
      <c r="DL94" s="201">
        <v>294</v>
      </c>
      <c r="DM94" s="201">
        <v>294</v>
      </c>
      <c r="DN94" s="201">
        <v>295</v>
      </c>
      <c r="DO94" s="201">
        <v>295</v>
      </c>
      <c r="DP94" s="201">
        <v>294</v>
      </c>
      <c r="DQ94" s="201">
        <v>294</v>
      </c>
      <c r="DR94" s="201">
        <v>291</v>
      </c>
      <c r="DS94" s="201">
        <v>291</v>
      </c>
      <c r="DT94" s="201">
        <v>290</v>
      </c>
      <c r="DU94" s="201">
        <v>288</v>
      </c>
      <c r="DV94" s="201">
        <v>288</v>
      </c>
      <c r="DW94" s="201">
        <v>288</v>
      </c>
      <c r="DX94" s="311">
        <v>288</v>
      </c>
      <c r="DY94" s="201">
        <v>287</v>
      </c>
      <c r="DZ94" s="315">
        <v>-1</v>
      </c>
      <c r="EA94" s="316">
        <v>99.6527777777778</v>
      </c>
      <c r="EB94" s="315">
        <v>-4</v>
      </c>
      <c r="EC94" s="316">
        <v>98.625429553264595</v>
      </c>
    </row>
    <row r="95" spans="1:133" ht="15" outlineLevel="2">
      <c r="A95" s="302">
        <v>607</v>
      </c>
      <c r="B95" s="303" t="s">
        <v>537</v>
      </c>
      <c r="C95" s="304" t="s">
        <v>442</v>
      </c>
      <c r="D95" s="305">
        <v>137</v>
      </c>
      <c r="E95" s="305">
        <v>137</v>
      </c>
      <c r="F95" s="305">
        <v>136</v>
      </c>
      <c r="G95" s="305">
        <v>136</v>
      </c>
      <c r="H95" s="305">
        <v>136</v>
      </c>
      <c r="I95" s="305">
        <v>149</v>
      </c>
      <c r="J95" s="305">
        <v>146</v>
      </c>
      <c r="K95" s="305">
        <v>147</v>
      </c>
      <c r="L95" s="305">
        <v>147</v>
      </c>
      <c r="M95" s="305">
        <v>147</v>
      </c>
      <c r="N95" s="305">
        <v>146</v>
      </c>
      <c r="O95" s="305">
        <v>148</v>
      </c>
      <c r="P95" s="201">
        <v>147</v>
      </c>
      <c r="Q95" s="201">
        <v>123</v>
      </c>
      <c r="R95" s="201">
        <v>122</v>
      </c>
      <c r="S95" s="201">
        <v>170</v>
      </c>
      <c r="T95" s="201">
        <v>169</v>
      </c>
      <c r="U95" s="201">
        <v>171</v>
      </c>
      <c r="V95" s="201">
        <v>171</v>
      </c>
      <c r="W95" s="201">
        <v>171</v>
      </c>
      <c r="X95" s="201">
        <v>171</v>
      </c>
      <c r="Y95" s="201">
        <v>170</v>
      </c>
      <c r="Z95" s="201">
        <v>170</v>
      </c>
      <c r="AA95" s="201">
        <v>170</v>
      </c>
      <c r="AB95" s="305">
        <v>170</v>
      </c>
      <c r="AC95" s="305">
        <v>169</v>
      </c>
      <c r="AD95" s="305">
        <v>170</v>
      </c>
      <c r="AE95" s="305">
        <v>170</v>
      </c>
      <c r="AF95" s="305">
        <v>171</v>
      </c>
      <c r="AG95" s="305">
        <v>171</v>
      </c>
      <c r="AH95" s="305">
        <v>173</v>
      </c>
      <c r="AI95" s="305">
        <v>173</v>
      </c>
      <c r="AJ95" s="305">
        <v>174</v>
      </c>
      <c r="AK95" s="305">
        <v>175</v>
      </c>
      <c r="AL95" s="305">
        <v>176</v>
      </c>
      <c r="AM95" s="305">
        <v>175</v>
      </c>
      <c r="AN95" s="201">
        <v>174</v>
      </c>
      <c r="AO95" s="201">
        <v>174</v>
      </c>
      <c r="AP95" s="201">
        <v>174</v>
      </c>
      <c r="AQ95" s="201">
        <v>173</v>
      </c>
      <c r="AR95" s="201">
        <v>172</v>
      </c>
      <c r="AS95" s="201">
        <v>172</v>
      </c>
      <c r="AT95" s="201">
        <v>171</v>
      </c>
      <c r="AU95" s="201">
        <v>171</v>
      </c>
      <c r="AV95" s="201">
        <v>171</v>
      </c>
      <c r="AW95" s="201">
        <v>171</v>
      </c>
      <c r="AX95" s="201">
        <v>171</v>
      </c>
      <c r="AY95" s="201">
        <v>171</v>
      </c>
      <c r="AZ95" s="305">
        <v>171</v>
      </c>
      <c r="BA95" s="305">
        <v>169</v>
      </c>
      <c r="BB95" s="305">
        <v>167</v>
      </c>
      <c r="BC95" s="305">
        <v>165</v>
      </c>
      <c r="BD95" s="305">
        <v>165</v>
      </c>
      <c r="BE95" s="305">
        <v>165</v>
      </c>
      <c r="BF95" s="305">
        <v>160</v>
      </c>
      <c r="BG95" s="305">
        <v>158</v>
      </c>
      <c r="BH95" s="305">
        <v>159</v>
      </c>
      <c r="BI95" s="305">
        <v>161</v>
      </c>
      <c r="BJ95" s="305">
        <v>164</v>
      </c>
      <c r="BK95" s="305">
        <v>164</v>
      </c>
      <c r="BL95" s="201">
        <v>167</v>
      </c>
      <c r="BM95" s="201">
        <v>167</v>
      </c>
      <c r="BN95" s="201">
        <v>168</v>
      </c>
      <c r="BO95" s="201">
        <v>168</v>
      </c>
      <c r="BP95" s="201">
        <v>168</v>
      </c>
      <c r="BQ95" s="201">
        <v>168</v>
      </c>
      <c r="BR95" s="201">
        <v>168</v>
      </c>
      <c r="BS95" s="201">
        <v>169</v>
      </c>
      <c r="BT95" s="201">
        <v>168</v>
      </c>
      <c r="BU95" s="201">
        <v>165</v>
      </c>
      <c r="BV95" s="201">
        <v>163</v>
      </c>
      <c r="BW95" s="201">
        <v>163</v>
      </c>
      <c r="BX95" s="305">
        <v>163</v>
      </c>
      <c r="BY95" s="305">
        <v>161</v>
      </c>
      <c r="BZ95" s="305">
        <v>171</v>
      </c>
      <c r="CA95" s="305">
        <v>169</v>
      </c>
      <c r="CB95" s="305">
        <v>172</v>
      </c>
      <c r="CC95" s="305">
        <v>172</v>
      </c>
      <c r="CD95" s="305">
        <v>173</v>
      </c>
      <c r="CE95" s="305">
        <v>173</v>
      </c>
      <c r="CF95" s="305">
        <v>174</v>
      </c>
      <c r="CG95" s="305">
        <v>177</v>
      </c>
      <c r="CH95" s="305">
        <v>175</v>
      </c>
      <c r="CI95" s="305">
        <v>177</v>
      </c>
      <c r="CJ95" s="201">
        <v>176</v>
      </c>
      <c r="CK95" s="201">
        <v>173</v>
      </c>
      <c r="CL95" s="201">
        <v>176</v>
      </c>
      <c r="CM95" s="201">
        <v>178</v>
      </c>
      <c r="CN95" s="201">
        <v>177</v>
      </c>
      <c r="CO95" s="201">
        <v>179</v>
      </c>
      <c r="CP95" s="201">
        <v>179</v>
      </c>
      <c r="CQ95" s="201">
        <v>181</v>
      </c>
      <c r="CR95" s="201">
        <v>179</v>
      </c>
      <c r="CS95" s="201">
        <v>181</v>
      </c>
      <c r="CT95" s="201">
        <v>181</v>
      </c>
      <c r="CU95" s="201">
        <v>181</v>
      </c>
      <c r="CV95" s="305">
        <v>181</v>
      </c>
      <c r="CW95" s="305">
        <v>179</v>
      </c>
      <c r="CX95" s="305">
        <v>180</v>
      </c>
      <c r="CY95" s="305">
        <v>178</v>
      </c>
      <c r="CZ95" s="305">
        <v>177</v>
      </c>
      <c r="DA95" s="305">
        <v>179</v>
      </c>
      <c r="DB95" s="305">
        <v>181</v>
      </c>
      <c r="DC95" s="305">
        <v>181</v>
      </c>
      <c r="DD95" s="305">
        <v>181</v>
      </c>
      <c r="DE95" s="305">
        <v>179</v>
      </c>
      <c r="DF95" s="305">
        <v>177</v>
      </c>
      <c r="DG95" s="305">
        <v>176</v>
      </c>
      <c r="DH95" s="201">
        <v>175</v>
      </c>
      <c r="DI95" s="201">
        <v>177</v>
      </c>
      <c r="DJ95" s="201">
        <v>171</v>
      </c>
      <c r="DK95" s="201">
        <v>173</v>
      </c>
      <c r="DL95" s="201">
        <v>175</v>
      </c>
      <c r="DM95" s="201">
        <v>175</v>
      </c>
      <c r="DN95" s="201">
        <v>178</v>
      </c>
      <c r="DO95" s="201">
        <v>178</v>
      </c>
      <c r="DP95" s="201">
        <v>178</v>
      </c>
      <c r="DQ95" s="201">
        <v>181</v>
      </c>
      <c r="DR95" s="201">
        <v>182</v>
      </c>
      <c r="DS95" s="201">
        <v>182</v>
      </c>
      <c r="DT95" s="201">
        <v>181</v>
      </c>
      <c r="DU95" s="201">
        <v>180</v>
      </c>
      <c r="DV95" s="201">
        <v>180</v>
      </c>
      <c r="DW95" s="201">
        <v>178</v>
      </c>
      <c r="DX95" s="311">
        <v>179</v>
      </c>
      <c r="DY95" s="201">
        <v>181</v>
      </c>
      <c r="DZ95" s="315">
        <v>2</v>
      </c>
      <c r="EA95" s="316">
        <v>101.117318435754</v>
      </c>
      <c r="EB95" s="315">
        <v>-1</v>
      </c>
      <c r="EC95" s="316">
        <v>99.450549450549502</v>
      </c>
    </row>
    <row r="96" spans="1:133" ht="15" outlineLevel="2">
      <c r="A96" s="302">
        <v>615</v>
      </c>
      <c r="B96" s="303" t="s">
        <v>537</v>
      </c>
      <c r="C96" s="304" t="s">
        <v>443</v>
      </c>
      <c r="D96" s="305">
        <v>1436</v>
      </c>
      <c r="E96" s="305">
        <v>1436</v>
      </c>
      <c r="F96" s="305">
        <v>1435</v>
      </c>
      <c r="G96" s="305">
        <v>1435</v>
      </c>
      <c r="H96" s="305">
        <v>1435</v>
      </c>
      <c r="I96" s="305">
        <v>1480</v>
      </c>
      <c r="J96" s="305">
        <v>1480</v>
      </c>
      <c r="K96" s="305">
        <v>1481</v>
      </c>
      <c r="L96" s="305">
        <v>1481</v>
      </c>
      <c r="M96" s="305">
        <v>1480</v>
      </c>
      <c r="N96" s="305">
        <v>1474</v>
      </c>
      <c r="O96" s="305">
        <v>1526</v>
      </c>
      <c r="P96" s="201">
        <v>1517</v>
      </c>
      <c r="Q96" s="201">
        <v>1318</v>
      </c>
      <c r="R96" s="201">
        <v>1287</v>
      </c>
      <c r="S96" s="201">
        <v>1880</v>
      </c>
      <c r="T96" s="201">
        <v>1847</v>
      </c>
      <c r="U96" s="201">
        <v>1904</v>
      </c>
      <c r="V96" s="201">
        <v>1875</v>
      </c>
      <c r="W96" s="201">
        <v>1871</v>
      </c>
      <c r="X96" s="201">
        <v>1868</v>
      </c>
      <c r="Y96" s="201">
        <v>1881</v>
      </c>
      <c r="Z96" s="201">
        <v>1879</v>
      </c>
      <c r="AA96" s="201">
        <v>1874</v>
      </c>
      <c r="AB96" s="305">
        <v>1871</v>
      </c>
      <c r="AC96" s="305">
        <v>1866</v>
      </c>
      <c r="AD96" s="305">
        <v>1876</v>
      </c>
      <c r="AE96" s="305">
        <v>1876</v>
      </c>
      <c r="AF96" s="305">
        <v>1868</v>
      </c>
      <c r="AG96" s="305">
        <v>1857</v>
      </c>
      <c r="AH96" s="305">
        <v>1862</v>
      </c>
      <c r="AI96" s="305">
        <v>1873</v>
      </c>
      <c r="AJ96" s="305">
        <v>1872</v>
      </c>
      <c r="AK96" s="305">
        <v>1869</v>
      </c>
      <c r="AL96" s="305">
        <v>1866</v>
      </c>
      <c r="AM96" s="305">
        <v>1863</v>
      </c>
      <c r="AN96" s="201">
        <v>1856</v>
      </c>
      <c r="AO96" s="201">
        <v>1855</v>
      </c>
      <c r="AP96" s="201">
        <v>1852</v>
      </c>
      <c r="AQ96" s="201">
        <v>1844</v>
      </c>
      <c r="AR96" s="201">
        <v>1841</v>
      </c>
      <c r="AS96" s="201">
        <v>1835</v>
      </c>
      <c r="AT96" s="201">
        <v>1827</v>
      </c>
      <c r="AU96" s="201">
        <v>1808</v>
      </c>
      <c r="AV96" s="201">
        <v>1798</v>
      </c>
      <c r="AW96" s="201">
        <v>1792</v>
      </c>
      <c r="AX96" s="201">
        <v>1783</v>
      </c>
      <c r="AY96" s="201">
        <v>1778</v>
      </c>
      <c r="AZ96" s="305">
        <v>1771</v>
      </c>
      <c r="BA96" s="305">
        <v>1763</v>
      </c>
      <c r="BB96" s="305">
        <v>1748</v>
      </c>
      <c r="BC96" s="305">
        <v>1745</v>
      </c>
      <c r="BD96" s="305">
        <v>1739</v>
      </c>
      <c r="BE96" s="305">
        <v>1734</v>
      </c>
      <c r="BF96" s="305">
        <v>1683</v>
      </c>
      <c r="BG96" s="305">
        <v>1686</v>
      </c>
      <c r="BH96" s="305">
        <v>1680</v>
      </c>
      <c r="BI96" s="305">
        <v>1678</v>
      </c>
      <c r="BJ96" s="305">
        <v>1687</v>
      </c>
      <c r="BK96" s="305">
        <v>1684</v>
      </c>
      <c r="BL96" s="201">
        <v>1701</v>
      </c>
      <c r="BM96" s="201">
        <v>1698</v>
      </c>
      <c r="BN96" s="201">
        <v>1760</v>
      </c>
      <c r="BO96" s="201">
        <v>1762</v>
      </c>
      <c r="BP96" s="201">
        <v>1762</v>
      </c>
      <c r="BQ96" s="201">
        <v>1769</v>
      </c>
      <c r="BR96" s="201">
        <v>1739</v>
      </c>
      <c r="BS96" s="201">
        <v>1747</v>
      </c>
      <c r="BT96" s="201">
        <v>1742</v>
      </c>
      <c r="BU96" s="201">
        <v>1734</v>
      </c>
      <c r="BV96" s="201">
        <v>1732</v>
      </c>
      <c r="BW96" s="201">
        <v>1732</v>
      </c>
      <c r="BX96" s="305">
        <v>1762</v>
      </c>
      <c r="BY96" s="305">
        <v>1760</v>
      </c>
      <c r="BZ96" s="305">
        <v>1924</v>
      </c>
      <c r="CA96" s="305">
        <v>1929</v>
      </c>
      <c r="CB96" s="305">
        <v>1929</v>
      </c>
      <c r="CC96" s="305">
        <v>1919</v>
      </c>
      <c r="CD96" s="305">
        <v>1912</v>
      </c>
      <c r="CE96" s="305">
        <v>1904</v>
      </c>
      <c r="CF96" s="305">
        <v>1899</v>
      </c>
      <c r="CG96" s="305">
        <v>1907</v>
      </c>
      <c r="CH96" s="305">
        <v>1894</v>
      </c>
      <c r="CI96" s="305">
        <v>1856</v>
      </c>
      <c r="CJ96" s="201">
        <v>1850</v>
      </c>
      <c r="CK96" s="201">
        <v>1853</v>
      </c>
      <c r="CL96" s="201">
        <v>1843</v>
      </c>
      <c r="CM96" s="201">
        <v>1873</v>
      </c>
      <c r="CN96" s="201">
        <v>1870</v>
      </c>
      <c r="CO96" s="201">
        <v>1868</v>
      </c>
      <c r="CP96" s="201">
        <v>1866</v>
      </c>
      <c r="CQ96" s="201">
        <v>1877</v>
      </c>
      <c r="CR96" s="201">
        <v>1874</v>
      </c>
      <c r="CS96" s="201">
        <v>1864</v>
      </c>
      <c r="CT96" s="201">
        <v>1864</v>
      </c>
      <c r="CU96" s="201">
        <v>1861</v>
      </c>
      <c r="CV96" s="305">
        <v>1857</v>
      </c>
      <c r="CW96" s="305">
        <v>1853</v>
      </c>
      <c r="CX96" s="305">
        <v>1871</v>
      </c>
      <c r="CY96" s="305">
        <v>1878</v>
      </c>
      <c r="CZ96" s="305">
        <v>1880</v>
      </c>
      <c r="DA96" s="305">
        <v>1884</v>
      </c>
      <c r="DB96" s="305">
        <v>1877</v>
      </c>
      <c r="DC96" s="305">
        <v>1882</v>
      </c>
      <c r="DD96" s="305">
        <v>1888</v>
      </c>
      <c r="DE96" s="305">
        <v>1886</v>
      </c>
      <c r="DF96" s="305">
        <v>1889</v>
      </c>
      <c r="DG96" s="305">
        <v>1848</v>
      </c>
      <c r="DH96" s="201">
        <v>1855</v>
      </c>
      <c r="DI96" s="201">
        <v>1856</v>
      </c>
      <c r="DJ96" s="201">
        <v>1861</v>
      </c>
      <c r="DK96" s="201">
        <v>1899</v>
      </c>
      <c r="DL96" s="201">
        <v>1912</v>
      </c>
      <c r="DM96" s="201">
        <v>1919</v>
      </c>
      <c r="DN96" s="201">
        <v>1927</v>
      </c>
      <c r="DO96" s="201">
        <v>1928</v>
      </c>
      <c r="DP96" s="201">
        <v>1939</v>
      </c>
      <c r="DQ96" s="201">
        <v>1926</v>
      </c>
      <c r="DR96" s="201">
        <v>1938</v>
      </c>
      <c r="DS96" s="201">
        <v>1938</v>
      </c>
      <c r="DT96" s="201">
        <v>1948</v>
      </c>
      <c r="DU96" s="201">
        <v>1943</v>
      </c>
      <c r="DV96" s="201">
        <v>1960</v>
      </c>
      <c r="DW96" s="201">
        <v>1960</v>
      </c>
      <c r="DX96" s="311">
        <v>1969</v>
      </c>
      <c r="DY96" s="201">
        <v>1985</v>
      </c>
      <c r="DZ96" s="315">
        <v>16</v>
      </c>
      <c r="EA96" s="316">
        <v>100.812595226003</v>
      </c>
      <c r="EB96" s="315">
        <v>47</v>
      </c>
      <c r="EC96" s="316">
        <v>102.425180598555</v>
      </c>
    </row>
    <row r="97" spans="1:133" ht="15" outlineLevel="2">
      <c r="A97" s="302">
        <v>649</v>
      </c>
      <c r="B97" s="303" t="s">
        <v>537</v>
      </c>
      <c r="C97" s="304" t="s">
        <v>448</v>
      </c>
      <c r="D97" s="305">
        <v>245</v>
      </c>
      <c r="E97" s="305">
        <v>245</v>
      </c>
      <c r="F97" s="305">
        <v>245</v>
      </c>
      <c r="G97" s="305">
        <v>245</v>
      </c>
      <c r="H97" s="305">
        <v>245</v>
      </c>
      <c r="I97" s="305">
        <v>249</v>
      </c>
      <c r="J97" s="305">
        <v>249</v>
      </c>
      <c r="K97" s="305">
        <v>249</v>
      </c>
      <c r="L97" s="305">
        <v>249</v>
      </c>
      <c r="M97" s="305">
        <v>249</v>
      </c>
      <c r="N97" s="305">
        <v>248</v>
      </c>
      <c r="O97" s="305">
        <v>278</v>
      </c>
      <c r="P97" s="201">
        <v>276</v>
      </c>
      <c r="Q97" s="201">
        <v>221</v>
      </c>
      <c r="R97" s="201">
        <v>221</v>
      </c>
      <c r="S97" s="201">
        <v>269</v>
      </c>
      <c r="T97" s="201">
        <v>266</v>
      </c>
      <c r="U97" s="201">
        <v>271</v>
      </c>
      <c r="V97" s="201">
        <v>262</v>
      </c>
      <c r="W97" s="201">
        <v>263</v>
      </c>
      <c r="X97" s="201">
        <v>263</v>
      </c>
      <c r="Y97" s="201">
        <v>263</v>
      </c>
      <c r="Z97" s="201">
        <v>262</v>
      </c>
      <c r="AA97" s="201">
        <v>262</v>
      </c>
      <c r="AB97" s="305">
        <v>262</v>
      </c>
      <c r="AC97" s="305">
        <v>262</v>
      </c>
      <c r="AD97" s="305">
        <v>263</v>
      </c>
      <c r="AE97" s="305">
        <v>263</v>
      </c>
      <c r="AF97" s="305">
        <v>264</v>
      </c>
      <c r="AG97" s="305">
        <v>264</v>
      </c>
      <c r="AH97" s="305">
        <v>265</v>
      </c>
      <c r="AI97" s="305">
        <v>265</v>
      </c>
      <c r="AJ97" s="305">
        <v>263</v>
      </c>
      <c r="AK97" s="305">
        <v>262</v>
      </c>
      <c r="AL97" s="305">
        <v>261</v>
      </c>
      <c r="AM97" s="305">
        <v>261</v>
      </c>
      <c r="AN97" s="201">
        <v>261</v>
      </c>
      <c r="AO97" s="201">
        <v>263</v>
      </c>
      <c r="AP97" s="201">
        <v>263</v>
      </c>
      <c r="AQ97" s="201">
        <v>262</v>
      </c>
      <c r="AR97" s="201">
        <v>262</v>
      </c>
      <c r="AS97" s="201">
        <v>262</v>
      </c>
      <c r="AT97" s="201">
        <v>261</v>
      </c>
      <c r="AU97" s="201">
        <v>260</v>
      </c>
      <c r="AV97" s="201">
        <v>260</v>
      </c>
      <c r="AW97" s="201">
        <v>259</v>
      </c>
      <c r="AX97" s="201">
        <v>259</v>
      </c>
      <c r="AY97" s="201">
        <v>259</v>
      </c>
      <c r="AZ97" s="305">
        <v>257</v>
      </c>
      <c r="BA97" s="305">
        <v>256</v>
      </c>
      <c r="BB97" s="305">
        <v>255</v>
      </c>
      <c r="BC97" s="305">
        <v>254</v>
      </c>
      <c r="BD97" s="305">
        <v>254</v>
      </c>
      <c r="BE97" s="305">
        <v>254</v>
      </c>
      <c r="BF97" s="305">
        <v>251</v>
      </c>
      <c r="BG97" s="305">
        <v>253</v>
      </c>
      <c r="BH97" s="305">
        <v>253</v>
      </c>
      <c r="BI97" s="305">
        <v>253</v>
      </c>
      <c r="BJ97" s="305">
        <v>252</v>
      </c>
      <c r="BK97" s="305">
        <v>252</v>
      </c>
      <c r="BL97" s="201">
        <v>251</v>
      </c>
      <c r="BM97" s="201">
        <v>251</v>
      </c>
      <c r="BN97" s="201">
        <v>257</v>
      </c>
      <c r="BO97" s="201">
        <v>258</v>
      </c>
      <c r="BP97" s="201">
        <v>258</v>
      </c>
      <c r="BQ97" s="201">
        <v>259</v>
      </c>
      <c r="BR97" s="201">
        <v>256</v>
      </c>
      <c r="BS97" s="201">
        <v>255</v>
      </c>
      <c r="BT97" s="201">
        <v>255</v>
      </c>
      <c r="BU97" s="201">
        <v>253</v>
      </c>
      <c r="BV97" s="201">
        <v>253</v>
      </c>
      <c r="BW97" s="201">
        <v>254</v>
      </c>
      <c r="BX97" s="305">
        <v>255</v>
      </c>
      <c r="BY97" s="305">
        <v>256</v>
      </c>
      <c r="BZ97" s="305">
        <v>274</v>
      </c>
      <c r="CA97" s="305">
        <v>275</v>
      </c>
      <c r="CB97" s="305">
        <v>274</v>
      </c>
      <c r="CC97" s="305">
        <v>273</v>
      </c>
      <c r="CD97" s="305">
        <v>274</v>
      </c>
      <c r="CE97" s="305">
        <v>274</v>
      </c>
      <c r="CF97" s="305">
        <v>272</v>
      </c>
      <c r="CG97" s="305">
        <v>274</v>
      </c>
      <c r="CH97" s="305">
        <v>272</v>
      </c>
      <c r="CI97" s="305">
        <v>263</v>
      </c>
      <c r="CJ97" s="201">
        <v>262</v>
      </c>
      <c r="CK97" s="201">
        <v>261</v>
      </c>
      <c r="CL97" s="201">
        <v>263</v>
      </c>
      <c r="CM97" s="201">
        <v>269</v>
      </c>
      <c r="CN97" s="201">
        <v>268</v>
      </c>
      <c r="CO97" s="201">
        <v>270</v>
      </c>
      <c r="CP97" s="201">
        <v>267</v>
      </c>
      <c r="CQ97" s="201">
        <v>270</v>
      </c>
      <c r="CR97" s="201">
        <v>272</v>
      </c>
      <c r="CS97" s="201">
        <v>272</v>
      </c>
      <c r="CT97" s="201">
        <v>271</v>
      </c>
      <c r="CU97" s="201">
        <v>269</v>
      </c>
      <c r="CV97" s="305">
        <v>267</v>
      </c>
      <c r="CW97" s="305">
        <v>263</v>
      </c>
      <c r="CX97" s="305">
        <v>263</v>
      </c>
      <c r="CY97" s="305">
        <v>266</v>
      </c>
      <c r="CZ97" s="305">
        <v>265</v>
      </c>
      <c r="DA97" s="305">
        <v>265</v>
      </c>
      <c r="DB97" s="305">
        <v>264</v>
      </c>
      <c r="DC97" s="305">
        <v>265</v>
      </c>
      <c r="DD97" s="305">
        <v>267</v>
      </c>
      <c r="DE97" s="305">
        <v>264</v>
      </c>
      <c r="DF97" s="305">
        <v>264</v>
      </c>
      <c r="DG97" s="305">
        <v>262</v>
      </c>
      <c r="DH97" s="201">
        <v>262</v>
      </c>
      <c r="DI97" s="201">
        <v>276</v>
      </c>
      <c r="DJ97" s="201">
        <v>265</v>
      </c>
      <c r="DK97" s="201">
        <v>269</v>
      </c>
      <c r="DL97" s="201">
        <v>271</v>
      </c>
      <c r="DM97" s="201">
        <v>271</v>
      </c>
      <c r="DN97" s="201">
        <v>267</v>
      </c>
      <c r="DO97" s="201">
        <v>267</v>
      </c>
      <c r="DP97" s="201">
        <v>267</v>
      </c>
      <c r="DQ97" s="201">
        <v>269</v>
      </c>
      <c r="DR97" s="201">
        <v>273</v>
      </c>
      <c r="DS97" s="201">
        <v>273</v>
      </c>
      <c r="DT97" s="201">
        <v>273</v>
      </c>
      <c r="DU97" s="201">
        <v>273</v>
      </c>
      <c r="DV97" s="201">
        <v>273</v>
      </c>
      <c r="DW97" s="201">
        <v>275</v>
      </c>
      <c r="DX97" s="311">
        <v>277</v>
      </c>
      <c r="DY97" s="201">
        <v>279</v>
      </c>
      <c r="DZ97" s="315">
        <v>2</v>
      </c>
      <c r="EA97" s="316">
        <v>100.72202166065</v>
      </c>
      <c r="EB97" s="315">
        <v>6</v>
      </c>
      <c r="EC97" s="316">
        <v>102.19780219780201</v>
      </c>
    </row>
    <row r="98" spans="1:133" ht="15" outlineLevel="2">
      <c r="A98" s="302">
        <v>652</v>
      </c>
      <c r="B98" s="303" t="s">
        <v>537</v>
      </c>
      <c r="C98" s="304" t="s">
        <v>449</v>
      </c>
      <c r="D98" s="305">
        <v>84</v>
      </c>
      <c r="E98" s="305">
        <v>84</v>
      </c>
      <c r="F98" s="305">
        <v>84</v>
      </c>
      <c r="G98" s="305">
        <v>84</v>
      </c>
      <c r="H98" s="305">
        <v>84</v>
      </c>
      <c r="I98" s="305">
        <v>84</v>
      </c>
      <c r="J98" s="305">
        <v>84</v>
      </c>
      <c r="K98" s="305">
        <v>84</v>
      </c>
      <c r="L98" s="305">
        <v>84</v>
      </c>
      <c r="M98" s="305">
        <v>84</v>
      </c>
      <c r="N98" s="305">
        <v>84</v>
      </c>
      <c r="O98" s="305">
        <v>101</v>
      </c>
      <c r="P98" s="201">
        <v>99</v>
      </c>
      <c r="Q98" s="201">
        <v>85</v>
      </c>
      <c r="R98" s="201">
        <v>85</v>
      </c>
      <c r="S98" s="201">
        <v>100</v>
      </c>
      <c r="T98" s="201">
        <v>100</v>
      </c>
      <c r="U98" s="201">
        <v>100</v>
      </c>
      <c r="V98" s="201">
        <v>99</v>
      </c>
      <c r="W98" s="201">
        <v>99</v>
      </c>
      <c r="X98" s="201">
        <v>99</v>
      </c>
      <c r="Y98" s="201">
        <v>100</v>
      </c>
      <c r="Z98" s="201">
        <v>100</v>
      </c>
      <c r="AA98" s="201">
        <v>101</v>
      </c>
      <c r="AB98" s="305">
        <v>101</v>
      </c>
      <c r="AC98" s="305">
        <v>101</v>
      </c>
      <c r="AD98" s="305">
        <v>101</v>
      </c>
      <c r="AE98" s="305">
        <v>101</v>
      </c>
      <c r="AF98" s="305">
        <v>101</v>
      </c>
      <c r="AG98" s="305">
        <v>101</v>
      </c>
      <c r="AH98" s="305">
        <v>101</v>
      </c>
      <c r="AI98" s="305">
        <v>101</v>
      </c>
      <c r="AJ98" s="305">
        <v>101</v>
      </c>
      <c r="AK98" s="305">
        <v>101</v>
      </c>
      <c r="AL98" s="305">
        <v>101</v>
      </c>
      <c r="AM98" s="305">
        <v>101</v>
      </c>
      <c r="AN98" s="201">
        <v>101</v>
      </c>
      <c r="AO98" s="201">
        <v>103</v>
      </c>
      <c r="AP98" s="201">
        <v>103</v>
      </c>
      <c r="AQ98" s="201">
        <v>103</v>
      </c>
      <c r="AR98" s="201">
        <v>103</v>
      </c>
      <c r="AS98" s="201">
        <v>102</v>
      </c>
      <c r="AT98" s="201">
        <v>101</v>
      </c>
      <c r="AU98" s="201">
        <v>100</v>
      </c>
      <c r="AV98" s="201">
        <v>99</v>
      </c>
      <c r="AW98" s="201">
        <v>99</v>
      </c>
      <c r="AX98" s="201">
        <v>99</v>
      </c>
      <c r="AY98" s="201">
        <v>98</v>
      </c>
      <c r="AZ98" s="305">
        <v>98</v>
      </c>
      <c r="BA98" s="305">
        <v>97</v>
      </c>
      <c r="BB98" s="305">
        <v>97</v>
      </c>
      <c r="BC98" s="305">
        <v>97</v>
      </c>
      <c r="BD98" s="305">
        <v>97</v>
      </c>
      <c r="BE98" s="305">
        <v>97</v>
      </c>
      <c r="BF98" s="305">
        <v>94</v>
      </c>
      <c r="BG98" s="305">
        <v>93</v>
      </c>
      <c r="BH98" s="305">
        <v>93</v>
      </c>
      <c r="BI98" s="305">
        <v>93</v>
      </c>
      <c r="BJ98" s="305">
        <v>95</v>
      </c>
      <c r="BK98" s="305">
        <v>95</v>
      </c>
      <c r="BL98" s="201">
        <v>95</v>
      </c>
      <c r="BM98" s="201">
        <v>95</v>
      </c>
      <c r="BN98" s="201">
        <v>96</v>
      </c>
      <c r="BO98" s="201">
        <v>96</v>
      </c>
      <c r="BP98" s="201">
        <v>96</v>
      </c>
      <c r="BQ98" s="201">
        <v>98</v>
      </c>
      <c r="BR98" s="201">
        <v>98</v>
      </c>
      <c r="BS98" s="201">
        <v>99</v>
      </c>
      <c r="BT98" s="201">
        <v>98</v>
      </c>
      <c r="BU98" s="201">
        <v>98</v>
      </c>
      <c r="BV98" s="201">
        <v>99</v>
      </c>
      <c r="BW98" s="201">
        <v>99</v>
      </c>
      <c r="BX98" s="305">
        <v>101</v>
      </c>
      <c r="BY98" s="305">
        <v>100</v>
      </c>
      <c r="BZ98" s="305">
        <v>108</v>
      </c>
      <c r="CA98" s="305">
        <v>108</v>
      </c>
      <c r="CB98" s="305">
        <v>110</v>
      </c>
      <c r="CC98" s="305">
        <v>109</v>
      </c>
      <c r="CD98" s="305">
        <v>108</v>
      </c>
      <c r="CE98" s="305">
        <v>108</v>
      </c>
      <c r="CF98" s="305">
        <v>108</v>
      </c>
      <c r="CG98" s="305">
        <v>109</v>
      </c>
      <c r="CH98" s="305">
        <v>108</v>
      </c>
      <c r="CI98" s="305">
        <v>109</v>
      </c>
      <c r="CJ98" s="201">
        <v>107</v>
      </c>
      <c r="CK98" s="201">
        <v>106</v>
      </c>
      <c r="CL98" s="201">
        <v>105</v>
      </c>
      <c r="CM98" s="201">
        <v>104</v>
      </c>
      <c r="CN98" s="201">
        <v>104</v>
      </c>
      <c r="CO98" s="201">
        <v>106</v>
      </c>
      <c r="CP98" s="201">
        <v>106</v>
      </c>
      <c r="CQ98" s="201">
        <v>106</v>
      </c>
      <c r="CR98" s="201">
        <v>106</v>
      </c>
      <c r="CS98" s="201">
        <v>105</v>
      </c>
      <c r="CT98" s="201">
        <v>107</v>
      </c>
      <c r="CU98" s="201">
        <v>107</v>
      </c>
      <c r="CV98" s="305">
        <v>106</v>
      </c>
      <c r="CW98" s="305">
        <v>106</v>
      </c>
      <c r="CX98" s="305">
        <v>105</v>
      </c>
      <c r="CY98" s="305">
        <v>106</v>
      </c>
      <c r="CZ98" s="305">
        <v>105</v>
      </c>
      <c r="DA98" s="305">
        <v>106</v>
      </c>
      <c r="DB98" s="305">
        <v>106</v>
      </c>
      <c r="DC98" s="305">
        <v>109</v>
      </c>
      <c r="DD98" s="305">
        <v>109</v>
      </c>
      <c r="DE98" s="305">
        <v>108</v>
      </c>
      <c r="DF98" s="305">
        <v>108</v>
      </c>
      <c r="DG98" s="305">
        <v>107</v>
      </c>
      <c r="DH98" s="201">
        <v>107</v>
      </c>
      <c r="DI98" s="201">
        <v>111</v>
      </c>
      <c r="DJ98" s="201">
        <v>108</v>
      </c>
      <c r="DK98" s="201">
        <v>109</v>
      </c>
      <c r="DL98" s="201">
        <v>106</v>
      </c>
      <c r="DM98" s="201">
        <v>110</v>
      </c>
      <c r="DN98" s="201">
        <v>110</v>
      </c>
      <c r="DO98" s="201">
        <v>110</v>
      </c>
      <c r="DP98" s="201">
        <v>110</v>
      </c>
      <c r="DQ98" s="201">
        <v>111</v>
      </c>
      <c r="DR98" s="201">
        <v>110</v>
      </c>
      <c r="DS98" s="201">
        <v>110</v>
      </c>
      <c r="DT98" s="201">
        <v>109</v>
      </c>
      <c r="DU98" s="201">
        <v>110</v>
      </c>
      <c r="DV98" s="201">
        <v>110</v>
      </c>
      <c r="DW98" s="201">
        <v>109</v>
      </c>
      <c r="DX98" s="311">
        <v>110</v>
      </c>
      <c r="DY98" s="201">
        <v>109</v>
      </c>
      <c r="DZ98" s="315">
        <v>-1</v>
      </c>
      <c r="EA98" s="316">
        <v>99.090909090909093</v>
      </c>
      <c r="EB98" s="315">
        <v>-1</v>
      </c>
      <c r="EC98" s="316">
        <v>99.090909090909093</v>
      </c>
    </row>
    <row r="99" spans="1:133" ht="15" outlineLevel="2">
      <c r="A99" s="302">
        <v>660</v>
      </c>
      <c r="B99" s="303" t="s">
        <v>537</v>
      </c>
      <c r="C99" s="304" t="s">
        <v>453</v>
      </c>
      <c r="D99" s="305">
        <v>188</v>
      </c>
      <c r="E99" s="305">
        <v>188</v>
      </c>
      <c r="F99" s="305">
        <v>188</v>
      </c>
      <c r="G99" s="305">
        <v>188</v>
      </c>
      <c r="H99" s="305">
        <v>188</v>
      </c>
      <c r="I99" s="305">
        <v>192</v>
      </c>
      <c r="J99" s="305">
        <v>192</v>
      </c>
      <c r="K99" s="305">
        <v>192</v>
      </c>
      <c r="L99" s="305">
        <v>192</v>
      </c>
      <c r="M99" s="305">
        <v>192</v>
      </c>
      <c r="N99" s="305">
        <v>191</v>
      </c>
      <c r="O99" s="305">
        <v>208</v>
      </c>
      <c r="P99" s="201">
        <v>208</v>
      </c>
      <c r="Q99" s="201">
        <v>187</v>
      </c>
      <c r="R99" s="201">
        <v>185</v>
      </c>
      <c r="S99" s="201">
        <v>243</v>
      </c>
      <c r="T99" s="201">
        <v>238</v>
      </c>
      <c r="U99" s="201">
        <v>243</v>
      </c>
      <c r="V99" s="201">
        <v>244</v>
      </c>
      <c r="W99" s="201">
        <v>244</v>
      </c>
      <c r="X99" s="201">
        <v>244</v>
      </c>
      <c r="Y99" s="201">
        <v>249</v>
      </c>
      <c r="Z99" s="201">
        <v>249</v>
      </c>
      <c r="AA99" s="201">
        <v>251</v>
      </c>
      <c r="AB99" s="305">
        <v>252</v>
      </c>
      <c r="AC99" s="305">
        <v>251</v>
      </c>
      <c r="AD99" s="305">
        <v>252</v>
      </c>
      <c r="AE99" s="305">
        <v>252</v>
      </c>
      <c r="AF99" s="305">
        <v>251</v>
      </c>
      <c r="AG99" s="305">
        <v>250</v>
      </c>
      <c r="AH99" s="305">
        <v>251</v>
      </c>
      <c r="AI99" s="305">
        <v>252</v>
      </c>
      <c r="AJ99" s="305">
        <v>251</v>
      </c>
      <c r="AK99" s="305">
        <v>252</v>
      </c>
      <c r="AL99" s="305">
        <v>251</v>
      </c>
      <c r="AM99" s="305">
        <v>251</v>
      </c>
      <c r="AN99" s="201">
        <v>251</v>
      </c>
      <c r="AO99" s="201">
        <v>251</v>
      </c>
      <c r="AP99" s="201">
        <v>251</v>
      </c>
      <c r="AQ99" s="201">
        <v>251</v>
      </c>
      <c r="AR99" s="201">
        <v>249</v>
      </c>
      <c r="AS99" s="201">
        <v>249</v>
      </c>
      <c r="AT99" s="201">
        <v>247</v>
      </c>
      <c r="AU99" s="201">
        <v>245</v>
      </c>
      <c r="AV99" s="201">
        <v>241</v>
      </c>
      <c r="AW99" s="201">
        <v>241</v>
      </c>
      <c r="AX99" s="201">
        <v>237</v>
      </c>
      <c r="AY99" s="201">
        <v>237</v>
      </c>
      <c r="AZ99" s="305">
        <v>237</v>
      </c>
      <c r="BA99" s="305">
        <v>237</v>
      </c>
      <c r="BB99" s="305">
        <v>236</v>
      </c>
      <c r="BC99" s="305">
        <v>236</v>
      </c>
      <c r="BD99" s="305">
        <v>236</v>
      </c>
      <c r="BE99" s="305">
        <v>236</v>
      </c>
      <c r="BF99" s="305">
        <v>227</v>
      </c>
      <c r="BG99" s="305">
        <v>222</v>
      </c>
      <c r="BH99" s="305">
        <v>222</v>
      </c>
      <c r="BI99" s="305">
        <v>222</v>
      </c>
      <c r="BJ99" s="305">
        <v>222</v>
      </c>
      <c r="BK99" s="305">
        <v>222</v>
      </c>
      <c r="BL99" s="201">
        <v>221</v>
      </c>
      <c r="BM99" s="201">
        <v>221</v>
      </c>
      <c r="BN99" s="201">
        <v>224</v>
      </c>
      <c r="BO99" s="201">
        <v>225</v>
      </c>
      <c r="BP99" s="201">
        <v>225</v>
      </c>
      <c r="BQ99" s="201">
        <v>228</v>
      </c>
      <c r="BR99" s="201">
        <v>222</v>
      </c>
      <c r="BS99" s="201">
        <v>222</v>
      </c>
      <c r="BT99" s="201">
        <v>222</v>
      </c>
      <c r="BU99" s="201">
        <v>221</v>
      </c>
      <c r="BV99" s="201">
        <v>223</v>
      </c>
      <c r="BW99" s="201">
        <v>221</v>
      </c>
      <c r="BX99" s="305">
        <v>223</v>
      </c>
      <c r="BY99" s="305">
        <v>222</v>
      </c>
      <c r="BZ99" s="305">
        <v>234</v>
      </c>
      <c r="CA99" s="305">
        <v>224</v>
      </c>
      <c r="CB99" s="305">
        <v>228</v>
      </c>
      <c r="CC99" s="305">
        <v>225</v>
      </c>
      <c r="CD99" s="305">
        <v>224</v>
      </c>
      <c r="CE99" s="305">
        <v>223</v>
      </c>
      <c r="CF99" s="305">
        <v>222</v>
      </c>
      <c r="CG99" s="305">
        <v>222</v>
      </c>
      <c r="CH99" s="305">
        <v>221</v>
      </c>
      <c r="CI99" s="305">
        <v>217</v>
      </c>
      <c r="CJ99" s="201">
        <v>218</v>
      </c>
      <c r="CK99" s="201">
        <v>217</v>
      </c>
      <c r="CL99" s="201">
        <v>215</v>
      </c>
      <c r="CM99" s="201">
        <v>222</v>
      </c>
      <c r="CN99" s="201">
        <v>221</v>
      </c>
      <c r="CO99" s="201">
        <v>223</v>
      </c>
      <c r="CP99" s="201">
        <v>220</v>
      </c>
      <c r="CQ99" s="201">
        <v>222</v>
      </c>
      <c r="CR99" s="201">
        <v>223</v>
      </c>
      <c r="CS99" s="201">
        <v>221</v>
      </c>
      <c r="CT99" s="201">
        <v>222</v>
      </c>
      <c r="CU99" s="201">
        <v>223</v>
      </c>
      <c r="CV99" s="305">
        <v>222</v>
      </c>
      <c r="CW99" s="305">
        <v>220</v>
      </c>
      <c r="CX99" s="305">
        <v>220</v>
      </c>
      <c r="CY99" s="305">
        <v>225</v>
      </c>
      <c r="CZ99" s="305">
        <v>224</v>
      </c>
      <c r="DA99" s="305">
        <v>227</v>
      </c>
      <c r="DB99" s="305">
        <v>227</v>
      </c>
      <c r="DC99" s="305">
        <v>227</v>
      </c>
      <c r="DD99" s="305">
        <v>229</v>
      </c>
      <c r="DE99" s="305">
        <v>229</v>
      </c>
      <c r="DF99" s="305">
        <v>227</v>
      </c>
      <c r="DG99" s="305">
        <v>226</v>
      </c>
      <c r="DH99" s="201">
        <v>225</v>
      </c>
      <c r="DI99" s="201">
        <v>229</v>
      </c>
      <c r="DJ99" s="201">
        <v>220</v>
      </c>
      <c r="DK99" s="201">
        <v>227</v>
      </c>
      <c r="DL99" s="201">
        <v>232</v>
      </c>
      <c r="DM99" s="201">
        <v>232</v>
      </c>
      <c r="DN99" s="201">
        <v>232</v>
      </c>
      <c r="DO99" s="201">
        <v>234</v>
      </c>
      <c r="DP99" s="201">
        <v>234</v>
      </c>
      <c r="DQ99" s="201">
        <v>236</v>
      </c>
      <c r="DR99" s="201">
        <v>237</v>
      </c>
      <c r="DS99" s="201">
        <v>237</v>
      </c>
      <c r="DT99" s="201">
        <v>238</v>
      </c>
      <c r="DU99" s="201">
        <v>235</v>
      </c>
      <c r="DV99" s="201">
        <v>236</v>
      </c>
      <c r="DW99" s="201">
        <v>238</v>
      </c>
      <c r="DX99" s="311">
        <v>238</v>
      </c>
      <c r="DY99" s="201">
        <v>235</v>
      </c>
      <c r="DZ99" s="315">
        <v>-3</v>
      </c>
      <c r="EA99" s="316">
        <v>98.739495798319297</v>
      </c>
      <c r="EB99" s="315">
        <v>-2</v>
      </c>
      <c r="EC99" s="316">
        <v>99.156118143459906</v>
      </c>
    </row>
    <row r="100" spans="1:133" ht="15" outlineLevel="2">
      <c r="A100" s="302">
        <v>667</v>
      </c>
      <c r="B100" s="303" t="s">
        <v>537</v>
      </c>
      <c r="C100" s="304" t="s">
        <v>456</v>
      </c>
      <c r="D100" s="305">
        <v>230</v>
      </c>
      <c r="E100" s="305">
        <v>230</v>
      </c>
      <c r="F100" s="305">
        <v>230</v>
      </c>
      <c r="G100" s="305">
        <v>230</v>
      </c>
      <c r="H100" s="305">
        <v>230</v>
      </c>
      <c r="I100" s="305">
        <v>234</v>
      </c>
      <c r="J100" s="305">
        <v>232</v>
      </c>
      <c r="K100" s="305">
        <v>233</v>
      </c>
      <c r="L100" s="305">
        <v>233</v>
      </c>
      <c r="M100" s="305">
        <v>233</v>
      </c>
      <c r="N100" s="305">
        <v>232</v>
      </c>
      <c r="O100" s="305">
        <v>252</v>
      </c>
      <c r="P100" s="201">
        <v>247</v>
      </c>
      <c r="Q100" s="201">
        <v>201</v>
      </c>
      <c r="R100" s="201">
        <v>197</v>
      </c>
      <c r="S100" s="201">
        <v>247</v>
      </c>
      <c r="T100" s="201">
        <v>246</v>
      </c>
      <c r="U100" s="201">
        <v>248</v>
      </c>
      <c r="V100" s="201">
        <v>246</v>
      </c>
      <c r="W100" s="201">
        <v>242</v>
      </c>
      <c r="X100" s="201">
        <v>241</v>
      </c>
      <c r="Y100" s="201">
        <v>244</v>
      </c>
      <c r="Z100" s="201">
        <v>244</v>
      </c>
      <c r="AA100" s="201">
        <v>244</v>
      </c>
      <c r="AB100" s="305">
        <v>244</v>
      </c>
      <c r="AC100" s="305">
        <v>244</v>
      </c>
      <c r="AD100" s="305">
        <v>243</v>
      </c>
      <c r="AE100" s="305">
        <v>243</v>
      </c>
      <c r="AF100" s="305">
        <v>244</v>
      </c>
      <c r="AG100" s="305">
        <v>241</v>
      </c>
      <c r="AH100" s="305">
        <v>241</v>
      </c>
      <c r="AI100" s="305">
        <v>242</v>
      </c>
      <c r="AJ100" s="305">
        <v>240</v>
      </c>
      <c r="AK100" s="305">
        <v>239</v>
      </c>
      <c r="AL100" s="305">
        <v>239</v>
      </c>
      <c r="AM100" s="305">
        <v>238</v>
      </c>
      <c r="AN100" s="201">
        <v>238</v>
      </c>
      <c r="AO100" s="201">
        <v>238</v>
      </c>
      <c r="AP100" s="201">
        <v>237</v>
      </c>
      <c r="AQ100" s="201">
        <v>233</v>
      </c>
      <c r="AR100" s="201">
        <v>233</v>
      </c>
      <c r="AS100" s="201">
        <v>232</v>
      </c>
      <c r="AT100" s="201">
        <v>231</v>
      </c>
      <c r="AU100" s="201">
        <v>231</v>
      </c>
      <c r="AV100" s="201">
        <v>231</v>
      </c>
      <c r="AW100" s="201">
        <v>231</v>
      </c>
      <c r="AX100" s="201">
        <v>231</v>
      </c>
      <c r="AY100" s="201">
        <v>230</v>
      </c>
      <c r="AZ100" s="305">
        <v>230</v>
      </c>
      <c r="BA100" s="305">
        <v>228</v>
      </c>
      <c r="BB100" s="305">
        <v>229</v>
      </c>
      <c r="BC100" s="305">
        <v>229</v>
      </c>
      <c r="BD100" s="305">
        <v>229</v>
      </c>
      <c r="BE100" s="305">
        <v>227</v>
      </c>
      <c r="BF100" s="305">
        <v>225</v>
      </c>
      <c r="BG100" s="305">
        <v>227</v>
      </c>
      <c r="BH100" s="305">
        <v>226</v>
      </c>
      <c r="BI100" s="305">
        <v>226</v>
      </c>
      <c r="BJ100" s="305">
        <v>224</v>
      </c>
      <c r="BK100" s="305">
        <v>224</v>
      </c>
      <c r="BL100" s="201">
        <v>224</v>
      </c>
      <c r="BM100" s="201">
        <v>223</v>
      </c>
      <c r="BN100" s="201">
        <v>224</v>
      </c>
      <c r="BO100" s="201">
        <v>224</v>
      </c>
      <c r="BP100" s="201">
        <v>224</v>
      </c>
      <c r="BQ100" s="201">
        <v>225</v>
      </c>
      <c r="BR100" s="201">
        <v>224</v>
      </c>
      <c r="BS100" s="201">
        <v>224</v>
      </c>
      <c r="BT100" s="201">
        <v>224</v>
      </c>
      <c r="BU100" s="201">
        <v>224</v>
      </c>
      <c r="BV100" s="201">
        <v>222</v>
      </c>
      <c r="BW100" s="201">
        <v>222</v>
      </c>
      <c r="BX100" s="305">
        <v>225</v>
      </c>
      <c r="BY100" s="305">
        <v>224</v>
      </c>
      <c r="BZ100" s="305">
        <v>249</v>
      </c>
      <c r="CA100" s="305">
        <v>249</v>
      </c>
      <c r="CB100" s="305">
        <v>251</v>
      </c>
      <c r="CC100" s="305">
        <v>249</v>
      </c>
      <c r="CD100" s="305">
        <v>249</v>
      </c>
      <c r="CE100" s="305">
        <v>249</v>
      </c>
      <c r="CF100" s="305">
        <v>247</v>
      </c>
      <c r="CG100" s="305">
        <v>247</v>
      </c>
      <c r="CH100" s="305">
        <v>246</v>
      </c>
      <c r="CI100" s="305">
        <v>240</v>
      </c>
      <c r="CJ100" s="201">
        <v>237</v>
      </c>
      <c r="CK100" s="201">
        <v>237</v>
      </c>
      <c r="CL100" s="201">
        <v>236</v>
      </c>
      <c r="CM100" s="201">
        <v>239</v>
      </c>
      <c r="CN100" s="201">
        <v>238</v>
      </c>
      <c r="CO100" s="201">
        <v>239</v>
      </c>
      <c r="CP100" s="201">
        <v>236</v>
      </c>
      <c r="CQ100" s="201">
        <v>242</v>
      </c>
      <c r="CR100" s="201">
        <v>243</v>
      </c>
      <c r="CS100" s="201">
        <v>243</v>
      </c>
      <c r="CT100" s="201">
        <v>243</v>
      </c>
      <c r="CU100" s="201">
        <v>241</v>
      </c>
      <c r="CV100" s="305">
        <v>241</v>
      </c>
      <c r="CW100" s="305">
        <v>241</v>
      </c>
      <c r="CX100" s="305">
        <v>239</v>
      </c>
      <c r="CY100" s="305">
        <v>239</v>
      </c>
      <c r="CZ100" s="305">
        <v>239</v>
      </c>
      <c r="DA100" s="305">
        <v>242</v>
      </c>
      <c r="DB100" s="305">
        <v>242</v>
      </c>
      <c r="DC100" s="305">
        <v>243</v>
      </c>
      <c r="DD100" s="305">
        <v>246</v>
      </c>
      <c r="DE100" s="305">
        <v>244</v>
      </c>
      <c r="DF100" s="305">
        <v>246</v>
      </c>
      <c r="DG100" s="305">
        <v>247</v>
      </c>
      <c r="DH100" s="201">
        <v>245</v>
      </c>
      <c r="DI100" s="201">
        <v>246</v>
      </c>
      <c r="DJ100" s="201">
        <v>243</v>
      </c>
      <c r="DK100" s="201">
        <v>244</v>
      </c>
      <c r="DL100" s="201">
        <v>248</v>
      </c>
      <c r="DM100" s="201">
        <v>247</v>
      </c>
      <c r="DN100" s="201">
        <v>248</v>
      </c>
      <c r="DO100" s="201">
        <v>249</v>
      </c>
      <c r="DP100" s="201">
        <v>248</v>
      </c>
      <c r="DQ100" s="201">
        <v>250</v>
      </c>
      <c r="DR100" s="201">
        <v>250</v>
      </c>
      <c r="DS100" s="201">
        <v>250</v>
      </c>
      <c r="DT100" s="201">
        <v>253</v>
      </c>
      <c r="DU100" s="201">
        <v>251</v>
      </c>
      <c r="DV100" s="201">
        <v>251</v>
      </c>
      <c r="DW100" s="201">
        <v>251</v>
      </c>
      <c r="DX100" s="311">
        <v>251</v>
      </c>
      <c r="DY100" s="201">
        <v>250</v>
      </c>
      <c r="DZ100" s="315">
        <v>-1</v>
      </c>
      <c r="EA100" s="316">
        <v>99.601593625497998</v>
      </c>
      <c r="EB100" s="315">
        <v>0</v>
      </c>
      <c r="EC100" s="316">
        <v>100</v>
      </c>
    </row>
    <row r="101" spans="1:133" ht="15" outlineLevel="2">
      <c r="A101" s="302">
        <v>674</v>
      </c>
      <c r="B101" s="303" t="s">
        <v>537</v>
      </c>
      <c r="C101" s="304" t="s">
        <v>458</v>
      </c>
      <c r="D101" s="305">
        <v>257</v>
      </c>
      <c r="E101" s="305">
        <v>257</v>
      </c>
      <c r="F101" s="305">
        <v>257</v>
      </c>
      <c r="G101" s="305">
        <v>257</v>
      </c>
      <c r="H101" s="305">
        <v>257</v>
      </c>
      <c r="I101" s="305">
        <v>258</v>
      </c>
      <c r="J101" s="305">
        <v>258</v>
      </c>
      <c r="K101" s="305">
        <v>258</v>
      </c>
      <c r="L101" s="305">
        <v>258</v>
      </c>
      <c r="M101" s="305">
        <v>258</v>
      </c>
      <c r="N101" s="305">
        <v>257</v>
      </c>
      <c r="O101" s="305">
        <v>263</v>
      </c>
      <c r="P101" s="201">
        <v>261</v>
      </c>
      <c r="Q101" s="201">
        <v>238</v>
      </c>
      <c r="R101" s="201">
        <v>234</v>
      </c>
      <c r="S101" s="201">
        <v>310</v>
      </c>
      <c r="T101" s="201">
        <v>304</v>
      </c>
      <c r="U101" s="201">
        <v>303</v>
      </c>
      <c r="V101" s="201">
        <v>300</v>
      </c>
      <c r="W101" s="201">
        <v>297</v>
      </c>
      <c r="X101" s="201">
        <v>294</v>
      </c>
      <c r="Y101" s="201">
        <v>294</v>
      </c>
      <c r="Z101" s="201">
        <v>293</v>
      </c>
      <c r="AA101" s="201">
        <v>296</v>
      </c>
      <c r="AB101" s="305">
        <v>295</v>
      </c>
      <c r="AC101" s="305">
        <v>295</v>
      </c>
      <c r="AD101" s="305">
        <v>296</v>
      </c>
      <c r="AE101" s="305">
        <v>296</v>
      </c>
      <c r="AF101" s="305">
        <v>294</v>
      </c>
      <c r="AG101" s="305">
        <v>292</v>
      </c>
      <c r="AH101" s="305">
        <v>291</v>
      </c>
      <c r="AI101" s="305">
        <v>291</v>
      </c>
      <c r="AJ101" s="305">
        <v>291</v>
      </c>
      <c r="AK101" s="305">
        <v>293</v>
      </c>
      <c r="AL101" s="305">
        <v>292</v>
      </c>
      <c r="AM101" s="305">
        <v>292</v>
      </c>
      <c r="AN101" s="201">
        <v>292</v>
      </c>
      <c r="AO101" s="201">
        <v>288</v>
      </c>
      <c r="AP101" s="201">
        <v>288</v>
      </c>
      <c r="AQ101" s="201">
        <v>287</v>
      </c>
      <c r="AR101" s="201">
        <v>286</v>
      </c>
      <c r="AS101" s="201">
        <v>286</v>
      </c>
      <c r="AT101" s="201">
        <v>286</v>
      </c>
      <c r="AU101" s="201">
        <v>285</v>
      </c>
      <c r="AV101" s="201">
        <v>284</v>
      </c>
      <c r="AW101" s="201">
        <v>284</v>
      </c>
      <c r="AX101" s="201">
        <v>282</v>
      </c>
      <c r="AY101" s="201">
        <v>281</v>
      </c>
      <c r="AZ101" s="305">
        <v>281</v>
      </c>
      <c r="BA101" s="305">
        <v>281</v>
      </c>
      <c r="BB101" s="305">
        <v>278</v>
      </c>
      <c r="BC101" s="305">
        <v>278</v>
      </c>
      <c r="BD101" s="305">
        <v>276</v>
      </c>
      <c r="BE101" s="305">
        <v>274</v>
      </c>
      <c r="BF101" s="305">
        <v>271</v>
      </c>
      <c r="BG101" s="305">
        <v>267</v>
      </c>
      <c r="BH101" s="305">
        <v>267</v>
      </c>
      <c r="BI101" s="305">
        <v>266</v>
      </c>
      <c r="BJ101" s="305">
        <v>269</v>
      </c>
      <c r="BK101" s="305">
        <v>269</v>
      </c>
      <c r="BL101" s="201">
        <v>268</v>
      </c>
      <c r="BM101" s="201">
        <v>265</v>
      </c>
      <c r="BN101" s="201">
        <v>270</v>
      </c>
      <c r="BO101" s="201">
        <v>270</v>
      </c>
      <c r="BP101" s="201">
        <v>270</v>
      </c>
      <c r="BQ101" s="201">
        <v>272</v>
      </c>
      <c r="BR101" s="201">
        <v>272</v>
      </c>
      <c r="BS101" s="201">
        <v>272</v>
      </c>
      <c r="BT101" s="201">
        <v>271</v>
      </c>
      <c r="BU101" s="201">
        <v>271</v>
      </c>
      <c r="BV101" s="201">
        <v>270</v>
      </c>
      <c r="BW101" s="201">
        <v>269</v>
      </c>
      <c r="BX101" s="305">
        <v>270</v>
      </c>
      <c r="BY101" s="305">
        <v>265</v>
      </c>
      <c r="BZ101" s="305">
        <v>280</v>
      </c>
      <c r="CA101" s="305">
        <v>279</v>
      </c>
      <c r="CB101" s="305">
        <v>279</v>
      </c>
      <c r="CC101" s="305">
        <v>276</v>
      </c>
      <c r="CD101" s="305">
        <v>276</v>
      </c>
      <c r="CE101" s="305">
        <v>275</v>
      </c>
      <c r="CF101" s="305">
        <v>273</v>
      </c>
      <c r="CG101" s="305">
        <v>274</v>
      </c>
      <c r="CH101" s="305">
        <v>273</v>
      </c>
      <c r="CI101" s="305">
        <v>271</v>
      </c>
      <c r="CJ101" s="201">
        <v>266</v>
      </c>
      <c r="CK101" s="201">
        <v>262</v>
      </c>
      <c r="CL101" s="201">
        <v>258</v>
      </c>
      <c r="CM101" s="201">
        <v>260</v>
      </c>
      <c r="CN101" s="201">
        <v>259</v>
      </c>
      <c r="CO101" s="201">
        <v>264</v>
      </c>
      <c r="CP101" s="201">
        <v>259</v>
      </c>
      <c r="CQ101" s="201">
        <v>262</v>
      </c>
      <c r="CR101" s="201">
        <v>260</v>
      </c>
      <c r="CS101" s="201">
        <v>260</v>
      </c>
      <c r="CT101" s="201">
        <v>261</v>
      </c>
      <c r="CU101" s="201">
        <v>257</v>
      </c>
      <c r="CV101" s="305">
        <v>257</v>
      </c>
      <c r="CW101" s="305">
        <v>254</v>
      </c>
      <c r="CX101" s="305">
        <v>252</v>
      </c>
      <c r="CY101" s="305">
        <v>254</v>
      </c>
      <c r="CZ101" s="305">
        <v>255</v>
      </c>
      <c r="DA101" s="305">
        <v>257</v>
      </c>
      <c r="DB101" s="305">
        <v>254</v>
      </c>
      <c r="DC101" s="305">
        <v>253</v>
      </c>
      <c r="DD101" s="305">
        <v>257</v>
      </c>
      <c r="DE101" s="305">
        <v>258</v>
      </c>
      <c r="DF101" s="305">
        <v>256</v>
      </c>
      <c r="DG101" s="305">
        <v>253</v>
      </c>
      <c r="DH101" s="201">
        <v>251</v>
      </c>
      <c r="DI101" s="201">
        <v>253</v>
      </c>
      <c r="DJ101" s="201">
        <v>249</v>
      </c>
      <c r="DK101" s="201">
        <v>251</v>
      </c>
      <c r="DL101" s="201">
        <v>255</v>
      </c>
      <c r="DM101" s="201">
        <v>255</v>
      </c>
      <c r="DN101" s="201">
        <v>253</v>
      </c>
      <c r="DO101" s="201">
        <v>253</v>
      </c>
      <c r="DP101" s="201">
        <v>254</v>
      </c>
      <c r="DQ101" s="201">
        <v>254</v>
      </c>
      <c r="DR101" s="201">
        <v>256</v>
      </c>
      <c r="DS101" s="201">
        <v>256</v>
      </c>
      <c r="DT101" s="201">
        <v>254</v>
      </c>
      <c r="DU101" s="201">
        <v>254</v>
      </c>
      <c r="DV101" s="201">
        <v>254</v>
      </c>
      <c r="DW101" s="201">
        <v>250</v>
      </c>
      <c r="DX101" s="311">
        <v>251</v>
      </c>
      <c r="DY101" s="201">
        <v>252</v>
      </c>
      <c r="DZ101" s="315">
        <v>1</v>
      </c>
      <c r="EA101" s="316">
        <v>100.398406374502</v>
      </c>
      <c r="EB101" s="315">
        <v>-4</v>
      </c>
      <c r="EC101" s="316">
        <v>98.4375</v>
      </c>
    </row>
    <row r="102" spans="1:133" ht="15" outlineLevel="2">
      <c r="A102" s="302">
        <v>697</v>
      </c>
      <c r="B102" s="303" t="s">
        <v>537</v>
      </c>
      <c r="C102" s="304" t="s">
        <v>462</v>
      </c>
      <c r="D102" s="305">
        <v>350</v>
      </c>
      <c r="E102" s="305">
        <v>350</v>
      </c>
      <c r="F102" s="305">
        <v>350</v>
      </c>
      <c r="G102" s="305">
        <v>350</v>
      </c>
      <c r="H102" s="305">
        <v>350</v>
      </c>
      <c r="I102" s="305">
        <v>355</v>
      </c>
      <c r="J102" s="305">
        <v>355</v>
      </c>
      <c r="K102" s="305">
        <v>355</v>
      </c>
      <c r="L102" s="305">
        <v>355</v>
      </c>
      <c r="M102" s="305">
        <v>355</v>
      </c>
      <c r="N102" s="305">
        <v>354</v>
      </c>
      <c r="O102" s="305">
        <v>361</v>
      </c>
      <c r="P102" s="201">
        <v>357</v>
      </c>
      <c r="Q102" s="201">
        <v>315</v>
      </c>
      <c r="R102" s="201">
        <v>311</v>
      </c>
      <c r="S102" s="201">
        <v>444</v>
      </c>
      <c r="T102" s="201">
        <v>439</v>
      </c>
      <c r="U102" s="201">
        <v>444</v>
      </c>
      <c r="V102" s="201">
        <v>441</v>
      </c>
      <c r="W102" s="201">
        <v>439</v>
      </c>
      <c r="X102" s="201">
        <v>438</v>
      </c>
      <c r="Y102" s="201">
        <v>436</v>
      </c>
      <c r="Z102" s="201">
        <v>436</v>
      </c>
      <c r="AA102" s="201">
        <v>435</v>
      </c>
      <c r="AB102" s="305">
        <v>435</v>
      </c>
      <c r="AC102" s="305">
        <v>432</v>
      </c>
      <c r="AD102" s="305">
        <v>432</v>
      </c>
      <c r="AE102" s="305">
        <v>432</v>
      </c>
      <c r="AF102" s="305">
        <v>421</v>
      </c>
      <c r="AG102" s="305">
        <v>421</v>
      </c>
      <c r="AH102" s="305">
        <v>421</v>
      </c>
      <c r="AI102" s="305">
        <v>423</v>
      </c>
      <c r="AJ102" s="305">
        <v>423</v>
      </c>
      <c r="AK102" s="305">
        <v>423</v>
      </c>
      <c r="AL102" s="305">
        <v>421</v>
      </c>
      <c r="AM102" s="305">
        <v>421</v>
      </c>
      <c r="AN102" s="201">
        <v>421</v>
      </c>
      <c r="AO102" s="201">
        <v>420</v>
      </c>
      <c r="AP102" s="201">
        <v>420</v>
      </c>
      <c r="AQ102" s="201">
        <v>420</v>
      </c>
      <c r="AR102" s="201">
        <v>420</v>
      </c>
      <c r="AS102" s="201">
        <v>419</v>
      </c>
      <c r="AT102" s="201">
        <v>419</v>
      </c>
      <c r="AU102" s="201">
        <v>418</v>
      </c>
      <c r="AV102" s="201">
        <v>418</v>
      </c>
      <c r="AW102" s="201">
        <v>417</v>
      </c>
      <c r="AX102" s="201">
        <v>417</v>
      </c>
      <c r="AY102" s="201">
        <v>415</v>
      </c>
      <c r="AZ102" s="305">
        <v>414</v>
      </c>
      <c r="BA102" s="305">
        <v>411</v>
      </c>
      <c r="BB102" s="305">
        <v>409</v>
      </c>
      <c r="BC102" s="305">
        <v>408</v>
      </c>
      <c r="BD102" s="305">
        <v>405</v>
      </c>
      <c r="BE102" s="305">
        <v>405</v>
      </c>
      <c r="BF102" s="305">
        <v>398</v>
      </c>
      <c r="BG102" s="305">
        <v>397</v>
      </c>
      <c r="BH102" s="305">
        <v>396</v>
      </c>
      <c r="BI102" s="305">
        <v>395</v>
      </c>
      <c r="BJ102" s="305">
        <v>395</v>
      </c>
      <c r="BK102" s="305">
        <v>394</v>
      </c>
      <c r="BL102" s="201">
        <v>393</v>
      </c>
      <c r="BM102" s="201">
        <v>393</v>
      </c>
      <c r="BN102" s="201">
        <v>395</v>
      </c>
      <c r="BO102" s="201">
        <v>394</v>
      </c>
      <c r="BP102" s="201">
        <v>394</v>
      </c>
      <c r="BQ102" s="201">
        <v>394</v>
      </c>
      <c r="BR102" s="201">
        <v>386</v>
      </c>
      <c r="BS102" s="201">
        <v>386</v>
      </c>
      <c r="BT102" s="201">
        <v>386</v>
      </c>
      <c r="BU102" s="201">
        <v>385</v>
      </c>
      <c r="BV102" s="201">
        <v>384</v>
      </c>
      <c r="BW102" s="201">
        <v>384</v>
      </c>
      <c r="BX102" s="305">
        <v>390</v>
      </c>
      <c r="BY102" s="305">
        <v>386</v>
      </c>
      <c r="BZ102" s="305">
        <v>405</v>
      </c>
      <c r="CA102" s="305">
        <v>408</v>
      </c>
      <c r="CB102" s="305">
        <v>412</v>
      </c>
      <c r="CC102" s="305">
        <v>413</v>
      </c>
      <c r="CD102" s="305">
        <v>412</v>
      </c>
      <c r="CE102" s="305">
        <v>411</v>
      </c>
      <c r="CF102" s="305">
        <v>407</v>
      </c>
      <c r="CG102" s="305">
        <v>406</v>
      </c>
      <c r="CH102" s="305">
        <v>405</v>
      </c>
      <c r="CI102" s="305">
        <v>399</v>
      </c>
      <c r="CJ102" s="201">
        <v>398</v>
      </c>
      <c r="CK102" s="201">
        <v>395</v>
      </c>
      <c r="CL102" s="201">
        <v>398</v>
      </c>
      <c r="CM102" s="201">
        <v>403</v>
      </c>
      <c r="CN102" s="201">
        <v>401</v>
      </c>
      <c r="CO102" s="201">
        <v>401</v>
      </c>
      <c r="CP102" s="201">
        <v>401</v>
      </c>
      <c r="CQ102" s="201">
        <v>403</v>
      </c>
      <c r="CR102" s="201">
        <v>403</v>
      </c>
      <c r="CS102" s="201">
        <v>403</v>
      </c>
      <c r="CT102" s="201">
        <v>405</v>
      </c>
      <c r="CU102" s="201">
        <v>406</v>
      </c>
      <c r="CV102" s="305">
        <v>403</v>
      </c>
      <c r="CW102" s="305">
        <v>395</v>
      </c>
      <c r="CX102" s="305">
        <v>394</v>
      </c>
      <c r="CY102" s="305">
        <v>397</v>
      </c>
      <c r="CZ102" s="305">
        <v>399</v>
      </c>
      <c r="DA102" s="305">
        <v>400</v>
      </c>
      <c r="DB102" s="305">
        <v>400</v>
      </c>
      <c r="DC102" s="305">
        <v>401</v>
      </c>
      <c r="DD102" s="305">
        <v>405</v>
      </c>
      <c r="DE102" s="305">
        <v>407</v>
      </c>
      <c r="DF102" s="305">
        <v>407</v>
      </c>
      <c r="DG102" s="305">
        <v>405</v>
      </c>
      <c r="DH102" s="201">
        <v>402</v>
      </c>
      <c r="DI102" s="201">
        <v>404</v>
      </c>
      <c r="DJ102" s="201">
        <v>399</v>
      </c>
      <c r="DK102" s="201">
        <v>402</v>
      </c>
      <c r="DL102" s="201">
        <v>410</v>
      </c>
      <c r="DM102" s="201">
        <v>412</v>
      </c>
      <c r="DN102" s="201">
        <v>414</v>
      </c>
      <c r="DO102" s="201">
        <v>413</v>
      </c>
      <c r="DP102" s="201">
        <v>415</v>
      </c>
      <c r="DQ102" s="201">
        <v>417</v>
      </c>
      <c r="DR102" s="201">
        <v>417</v>
      </c>
      <c r="DS102" s="201">
        <v>417</v>
      </c>
      <c r="DT102" s="201">
        <v>415</v>
      </c>
      <c r="DU102" s="201">
        <v>414</v>
      </c>
      <c r="DV102" s="201">
        <v>414</v>
      </c>
      <c r="DW102" s="201">
        <v>415</v>
      </c>
      <c r="DX102" s="311">
        <v>417</v>
      </c>
      <c r="DY102" s="201">
        <v>419</v>
      </c>
      <c r="DZ102" s="315">
        <v>2</v>
      </c>
      <c r="EA102" s="316">
        <v>100.479616306954</v>
      </c>
      <c r="EB102" s="315">
        <v>2</v>
      </c>
      <c r="EC102" s="316">
        <v>100.479616306954</v>
      </c>
    </row>
    <row r="103" spans="1:133" ht="15" outlineLevel="2">
      <c r="A103" s="302">
        <v>756</v>
      </c>
      <c r="B103" s="303" t="s">
        <v>537</v>
      </c>
      <c r="C103" s="304" t="s">
        <v>595</v>
      </c>
      <c r="D103" s="305">
        <v>646</v>
      </c>
      <c r="E103" s="305">
        <v>646</v>
      </c>
      <c r="F103" s="305">
        <v>646</v>
      </c>
      <c r="G103" s="305">
        <v>646</v>
      </c>
      <c r="H103" s="305">
        <v>646</v>
      </c>
      <c r="I103" s="305">
        <v>653</v>
      </c>
      <c r="J103" s="305">
        <v>653</v>
      </c>
      <c r="K103" s="305">
        <v>653</v>
      </c>
      <c r="L103" s="305">
        <v>652</v>
      </c>
      <c r="M103" s="305">
        <v>652</v>
      </c>
      <c r="N103" s="305">
        <v>652</v>
      </c>
      <c r="O103" s="305">
        <v>689</v>
      </c>
      <c r="P103" s="201">
        <v>688</v>
      </c>
      <c r="Q103" s="201">
        <v>607</v>
      </c>
      <c r="R103" s="201">
        <v>597</v>
      </c>
      <c r="S103" s="201">
        <v>797</v>
      </c>
      <c r="T103" s="201">
        <v>785</v>
      </c>
      <c r="U103" s="201">
        <v>790</v>
      </c>
      <c r="V103" s="201">
        <v>782</v>
      </c>
      <c r="W103" s="201">
        <v>782</v>
      </c>
      <c r="X103" s="201">
        <v>781</v>
      </c>
      <c r="Y103" s="201">
        <v>786</v>
      </c>
      <c r="Z103" s="201">
        <v>785</v>
      </c>
      <c r="AA103" s="201">
        <v>787</v>
      </c>
      <c r="AB103" s="305">
        <v>789</v>
      </c>
      <c r="AC103" s="305">
        <v>788</v>
      </c>
      <c r="AD103" s="305">
        <v>789</v>
      </c>
      <c r="AE103" s="305">
        <v>789</v>
      </c>
      <c r="AF103" s="305">
        <v>783</v>
      </c>
      <c r="AG103" s="305">
        <v>780</v>
      </c>
      <c r="AH103" s="305">
        <v>783</v>
      </c>
      <c r="AI103" s="305">
        <v>788</v>
      </c>
      <c r="AJ103" s="305">
        <v>788</v>
      </c>
      <c r="AK103" s="305">
        <v>789</v>
      </c>
      <c r="AL103" s="305">
        <v>789</v>
      </c>
      <c r="AM103" s="305">
        <v>788</v>
      </c>
      <c r="AN103" s="201">
        <v>786</v>
      </c>
      <c r="AO103" s="201">
        <v>785</v>
      </c>
      <c r="AP103" s="201">
        <v>783</v>
      </c>
      <c r="AQ103" s="201">
        <v>781</v>
      </c>
      <c r="AR103" s="201">
        <v>780</v>
      </c>
      <c r="AS103" s="201">
        <v>777</v>
      </c>
      <c r="AT103" s="201">
        <v>774</v>
      </c>
      <c r="AU103" s="201">
        <v>763</v>
      </c>
      <c r="AV103" s="201">
        <v>762</v>
      </c>
      <c r="AW103" s="201">
        <v>762</v>
      </c>
      <c r="AX103" s="201">
        <v>762</v>
      </c>
      <c r="AY103" s="201">
        <v>760</v>
      </c>
      <c r="AZ103" s="305">
        <v>758</v>
      </c>
      <c r="BA103" s="305">
        <v>751</v>
      </c>
      <c r="BB103" s="305">
        <v>748</v>
      </c>
      <c r="BC103" s="305">
        <v>746</v>
      </c>
      <c r="BD103" s="305">
        <v>748</v>
      </c>
      <c r="BE103" s="305">
        <v>747</v>
      </c>
      <c r="BF103" s="305">
        <v>732</v>
      </c>
      <c r="BG103" s="305">
        <v>726</v>
      </c>
      <c r="BH103" s="305">
        <v>726</v>
      </c>
      <c r="BI103" s="305">
        <v>723</v>
      </c>
      <c r="BJ103" s="305">
        <v>720</v>
      </c>
      <c r="BK103" s="305">
        <v>720</v>
      </c>
      <c r="BL103" s="201">
        <v>714</v>
      </c>
      <c r="BM103" s="201">
        <v>712</v>
      </c>
      <c r="BN103" s="201">
        <v>722</v>
      </c>
      <c r="BO103" s="201">
        <v>723</v>
      </c>
      <c r="BP103" s="201">
        <v>723</v>
      </c>
      <c r="BQ103" s="201">
        <v>732</v>
      </c>
      <c r="BR103" s="201">
        <v>725</v>
      </c>
      <c r="BS103" s="201">
        <v>725</v>
      </c>
      <c r="BT103" s="201">
        <v>722</v>
      </c>
      <c r="BU103" s="201">
        <v>719</v>
      </c>
      <c r="BV103" s="201">
        <v>715</v>
      </c>
      <c r="BW103" s="201">
        <v>717</v>
      </c>
      <c r="BX103" s="305">
        <v>729</v>
      </c>
      <c r="BY103" s="305">
        <v>724</v>
      </c>
      <c r="BZ103" s="305">
        <v>781</v>
      </c>
      <c r="CA103" s="305">
        <v>775</v>
      </c>
      <c r="CB103" s="305">
        <v>779</v>
      </c>
      <c r="CC103" s="305">
        <v>775</v>
      </c>
      <c r="CD103" s="305">
        <v>773</v>
      </c>
      <c r="CE103" s="305">
        <v>771</v>
      </c>
      <c r="CF103" s="305">
        <v>773</v>
      </c>
      <c r="CG103" s="305">
        <v>775</v>
      </c>
      <c r="CH103" s="305">
        <v>772</v>
      </c>
      <c r="CI103" s="305">
        <v>766</v>
      </c>
      <c r="CJ103" s="201">
        <v>768</v>
      </c>
      <c r="CK103" s="201">
        <v>766</v>
      </c>
      <c r="CL103" s="201">
        <v>759</v>
      </c>
      <c r="CM103" s="201">
        <v>770</v>
      </c>
      <c r="CN103" s="201">
        <v>769</v>
      </c>
      <c r="CO103" s="201">
        <v>772</v>
      </c>
      <c r="CP103" s="201">
        <v>767</v>
      </c>
      <c r="CQ103" s="201">
        <v>772</v>
      </c>
      <c r="CR103" s="201">
        <v>776</v>
      </c>
      <c r="CS103" s="201">
        <v>772</v>
      </c>
      <c r="CT103" s="201">
        <v>772</v>
      </c>
      <c r="CU103" s="201">
        <v>769</v>
      </c>
      <c r="CV103" s="305">
        <v>767</v>
      </c>
      <c r="CW103" s="305">
        <v>764</v>
      </c>
      <c r="CX103" s="305">
        <v>766</v>
      </c>
      <c r="CY103" s="305">
        <v>767</v>
      </c>
      <c r="CZ103" s="305">
        <v>767</v>
      </c>
      <c r="DA103" s="305">
        <v>770</v>
      </c>
      <c r="DB103" s="305">
        <v>770</v>
      </c>
      <c r="DC103" s="305">
        <v>769</v>
      </c>
      <c r="DD103" s="305">
        <v>773</v>
      </c>
      <c r="DE103" s="305">
        <v>772</v>
      </c>
      <c r="DF103" s="305">
        <v>772</v>
      </c>
      <c r="DG103" s="305">
        <v>766</v>
      </c>
      <c r="DH103" s="201">
        <v>759</v>
      </c>
      <c r="DI103" s="201">
        <v>756</v>
      </c>
      <c r="DJ103" s="201">
        <v>749</v>
      </c>
      <c r="DK103" s="201">
        <v>756</v>
      </c>
      <c r="DL103" s="201">
        <v>762</v>
      </c>
      <c r="DM103" s="201">
        <v>763</v>
      </c>
      <c r="DN103" s="201">
        <v>761</v>
      </c>
      <c r="DO103" s="201">
        <v>767</v>
      </c>
      <c r="DP103" s="201">
        <v>773</v>
      </c>
      <c r="DQ103" s="201">
        <v>770</v>
      </c>
      <c r="DR103" s="201">
        <v>776</v>
      </c>
      <c r="DS103" s="201">
        <v>776</v>
      </c>
      <c r="DT103" s="201">
        <v>783</v>
      </c>
      <c r="DU103" s="201">
        <v>784</v>
      </c>
      <c r="DV103" s="201">
        <v>784</v>
      </c>
      <c r="DW103" s="201">
        <v>780</v>
      </c>
      <c r="DX103" s="311">
        <v>779</v>
      </c>
      <c r="DY103" s="201">
        <v>779</v>
      </c>
      <c r="DZ103" s="315">
        <v>0</v>
      </c>
      <c r="EA103" s="316">
        <v>100</v>
      </c>
      <c r="EB103" s="315">
        <v>3</v>
      </c>
      <c r="EC103" s="316">
        <v>100.38659793814401</v>
      </c>
    </row>
    <row r="104" spans="1:133" ht="15" outlineLevel="1">
      <c r="A104" s="298" t="s">
        <v>538</v>
      </c>
      <c r="B104" s="299"/>
      <c r="C104" s="300"/>
      <c r="D104" s="301">
        <v>5135</v>
      </c>
      <c r="E104" s="301">
        <v>5135</v>
      </c>
      <c r="F104" s="301">
        <v>5134</v>
      </c>
      <c r="G104" s="301">
        <v>5134</v>
      </c>
      <c r="H104" s="301">
        <v>5134</v>
      </c>
      <c r="I104" s="301">
        <v>5223</v>
      </c>
      <c r="J104" s="301">
        <v>5221</v>
      </c>
      <c r="K104" s="301">
        <v>5223</v>
      </c>
      <c r="L104" s="301">
        <v>5222</v>
      </c>
      <c r="M104" s="301">
        <v>5220</v>
      </c>
      <c r="N104" s="301">
        <v>5210</v>
      </c>
      <c r="O104" s="301">
        <v>5446</v>
      </c>
      <c r="P104" s="301">
        <v>5421</v>
      </c>
      <c r="Q104" s="301">
        <v>4782</v>
      </c>
      <c r="R104" s="301">
        <v>4735</v>
      </c>
      <c r="S104" s="301">
        <v>6392</v>
      </c>
      <c r="T104" s="301">
        <v>6304</v>
      </c>
      <c r="U104" s="301">
        <v>6406</v>
      </c>
      <c r="V104" s="301">
        <v>6356</v>
      </c>
      <c r="W104" s="301">
        <v>6343</v>
      </c>
      <c r="X104" s="301">
        <v>6333</v>
      </c>
      <c r="Y104" s="301">
        <v>6361</v>
      </c>
      <c r="Z104" s="301">
        <v>6350</v>
      </c>
      <c r="AA104" s="301">
        <v>6369</v>
      </c>
      <c r="AB104" s="301">
        <v>6366</v>
      </c>
      <c r="AC104" s="301">
        <v>6365</v>
      </c>
      <c r="AD104" s="301">
        <v>6373</v>
      </c>
      <c r="AE104" s="301">
        <v>6371</v>
      </c>
      <c r="AF104" s="301">
        <v>6368</v>
      </c>
      <c r="AG104" s="301">
        <v>6345</v>
      </c>
      <c r="AH104" s="301">
        <v>6362</v>
      </c>
      <c r="AI104" s="301">
        <v>6376</v>
      </c>
      <c r="AJ104" s="301">
        <v>6382</v>
      </c>
      <c r="AK104" s="301">
        <v>6393</v>
      </c>
      <c r="AL104" s="301">
        <v>6387</v>
      </c>
      <c r="AM104" s="301">
        <v>6384</v>
      </c>
      <c r="AN104" s="301">
        <v>6369</v>
      </c>
      <c r="AO104" s="301">
        <v>6377</v>
      </c>
      <c r="AP104" s="301">
        <v>6372</v>
      </c>
      <c r="AQ104" s="301">
        <v>6357</v>
      </c>
      <c r="AR104" s="301">
        <v>6340</v>
      </c>
      <c r="AS104" s="301">
        <v>6330</v>
      </c>
      <c r="AT104" s="301">
        <v>6314</v>
      </c>
      <c r="AU104" s="301">
        <v>6278</v>
      </c>
      <c r="AV104" s="301">
        <v>6261</v>
      </c>
      <c r="AW104" s="301">
        <v>6248</v>
      </c>
      <c r="AX104" s="301">
        <v>6219</v>
      </c>
      <c r="AY104" s="301">
        <v>6213</v>
      </c>
      <c r="AZ104" s="301">
        <v>6202</v>
      </c>
      <c r="BA104" s="301">
        <v>6179</v>
      </c>
      <c r="BB104" s="301">
        <v>6157</v>
      </c>
      <c r="BC104" s="301">
        <v>6141</v>
      </c>
      <c r="BD104" s="301">
        <v>6119</v>
      </c>
      <c r="BE104" s="301">
        <v>6102</v>
      </c>
      <c r="BF104" s="301">
        <v>5989</v>
      </c>
      <c r="BG104" s="301">
        <v>5983</v>
      </c>
      <c r="BH104" s="301">
        <v>5976</v>
      </c>
      <c r="BI104" s="301">
        <v>5964</v>
      </c>
      <c r="BJ104" s="301">
        <v>5976</v>
      </c>
      <c r="BK104" s="301">
        <v>5971</v>
      </c>
      <c r="BL104" s="301">
        <v>5944</v>
      </c>
      <c r="BM104" s="301">
        <v>5939</v>
      </c>
      <c r="BN104" s="301">
        <v>6041</v>
      </c>
      <c r="BO104" s="301">
        <v>6045</v>
      </c>
      <c r="BP104" s="301">
        <v>6045</v>
      </c>
      <c r="BQ104" s="301">
        <v>6083</v>
      </c>
      <c r="BR104" s="301">
        <v>6021</v>
      </c>
      <c r="BS104" s="301">
        <v>6029</v>
      </c>
      <c r="BT104" s="301">
        <v>6013</v>
      </c>
      <c r="BU104" s="301">
        <v>5992</v>
      </c>
      <c r="BV104" s="301">
        <v>5985</v>
      </c>
      <c r="BW104" s="301">
        <v>5992</v>
      </c>
      <c r="BX104" s="301">
        <v>6030</v>
      </c>
      <c r="BY104" s="301">
        <v>6001</v>
      </c>
      <c r="BZ104" s="301">
        <v>6367</v>
      </c>
      <c r="CA104" s="301">
        <v>6322</v>
      </c>
      <c r="CB104" s="301">
        <v>6351</v>
      </c>
      <c r="CC104" s="301">
        <v>6331</v>
      </c>
      <c r="CD104" s="301">
        <v>6306</v>
      </c>
      <c r="CE104" s="301">
        <v>6290</v>
      </c>
      <c r="CF104" s="301">
        <v>6265</v>
      </c>
      <c r="CG104" s="301">
        <v>6286</v>
      </c>
      <c r="CH104" s="301">
        <v>6254</v>
      </c>
      <c r="CI104" s="301">
        <v>6155</v>
      </c>
      <c r="CJ104" s="301">
        <v>6146</v>
      </c>
      <c r="CK104" s="301">
        <v>6099</v>
      </c>
      <c r="CL104" s="301">
        <v>6098</v>
      </c>
      <c r="CM104" s="301">
        <v>6169</v>
      </c>
      <c r="CN104" s="301">
        <v>6171</v>
      </c>
      <c r="CO104" s="301">
        <v>6184</v>
      </c>
      <c r="CP104" s="301">
        <v>6163</v>
      </c>
      <c r="CQ104" s="301">
        <v>6192</v>
      </c>
      <c r="CR104" s="301">
        <v>6207</v>
      </c>
      <c r="CS104" s="301">
        <v>6183</v>
      </c>
      <c r="CT104" s="301">
        <v>6195</v>
      </c>
      <c r="CU104" s="301">
        <v>6176</v>
      </c>
      <c r="CV104" s="301">
        <v>6153</v>
      </c>
      <c r="CW104" s="301">
        <v>6122</v>
      </c>
      <c r="CX104" s="301">
        <v>6104</v>
      </c>
      <c r="CY104" s="301">
        <v>6158</v>
      </c>
      <c r="CZ104" s="301">
        <v>6146</v>
      </c>
      <c r="DA104" s="301">
        <v>6152</v>
      </c>
      <c r="DB104" s="301">
        <v>6147</v>
      </c>
      <c r="DC104" s="301">
        <v>6136</v>
      </c>
      <c r="DD104" s="301">
        <v>6131</v>
      </c>
      <c r="DE104" s="301">
        <v>6129</v>
      </c>
      <c r="DF104" s="301">
        <v>6112</v>
      </c>
      <c r="DG104" s="301">
        <v>6085</v>
      </c>
      <c r="DH104" s="301">
        <v>6059</v>
      </c>
      <c r="DI104" s="301">
        <v>6050</v>
      </c>
      <c r="DJ104" s="301">
        <v>5990</v>
      </c>
      <c r="DK104" s="301">
        <v>6023</v>
      </c>
      <c r="DL104" s="301">
        <v>6102</v>
      </c>
      <c r="DM104" s="301">
        <v>6130</v>
      </c>
      <c r="DN104" s="301">
        <v>6139</v>
      </c>
      <c r="DO104" s="301">
        <v>6158</v>
      </c>
      <c r="DP104" s="301">
        <v>6178</v>
      </c>
      <c r="DQ104" s="301">
        <v>6203</v>
      </c>
      <c r="DR104" s="301">
        <v>6222</v>
      </c>
      <c r="DS104" s="301">
        <v>6222</v>
      </c>
      <c r="DT104" s="301">
        <v>6208</v>
      </c>
      <c r="DU104" s="301">
        <v>6207</v>
      </c>
      <c r="DV104" s="301">
        <v>6199</v>
      </c>
      <c r="DW104" s="301">
        <v>6194</v>
      </c>
      <c r="DX104" s="310">
        <v>6208</v>
      </c>
      <c r="DY104" s="301">
        <v>6206</v>
      </c>
      <c r="DZ104" s="315">
        <v>-2</v>
      </c>
      <c r="EA104" s="316">
        <v>99.9677835051546</v>
      </c>
      <c r="EB104" s="315">
        <v>-16</v>
      </c>
      <c r="EC104" s="316">
        <v>99.742847958855705</v>
      </c>
    </row>
    <row r="105" spans="1:133" ht="15" outlineLevel="2">
      <c r="A105" s="302">
        <v>30</v>
      </c>
      <c r="B105" s="303" t="s">
        <v>538</v>
      </c>
      <c r="C105" s="304" t="s">
        <v>596</v>
      </c>
      <c r="D105" s="305">
        <v>391</v>
      </c>
      <c r="E105" s="305">
        <v>391</v>
      </c>
      <c r="F105" s="305">
        <v>391</v>
      </c>
      <c r="G105" s="305">
        <v>391</v>
      </c>
      <c r="H105" s="305">
        <v>391</v>
      </c>
      <c r="I105" s="305">
        <v>401</v>
      </c>
      <c r="J105" s="305">
        <v>401</v>
      </c>
      <c r="K105" s="305">
        <v>401</v>
      </c>
      <c r="L105" s="305">
        <v>401</v>
      </c>
      <c r="M105" s="305">
        <v>400</v>
      </c>
      <c r="N105" s="305">
        <v>400</v>
      </c>
      <c r="O105" s="305">
        <v>412</v>
      </c>
      <c r="P105" s="201">
        <v>410</v>
      </c>
      <c r="Q105" s="201">
        <v>355</v>
      </c>
      <c r="R105" s="201">
        <v>352</v>
      </c>
      <c r="S105" s="201">
        <v>508</v>
      </c>
      <c r="T105" s="201">
        <v>504</v>
      </c>
      <c r="U105" s="201">
        <v>504</v>
      </c>
      <c r="V105" s="201">
        <v>497</v>
      </c>
      <c r="W105" s="201">
        <v>495</v>
      </c>
      <c r="X105" s="201">
        <v>495</v>
      </c>
      <c r="Y105" s="201">
        <v>496</v>
      </c>
      <c r="Z105" s="201">
        <v>496</v>
      </c>
      <c r="AA105" s="201">
        <v>498</v>
      </c>
      <c r="AB105" s="305">
        <v>498</v>
      </c>
      <c r="AC105" s="305">
        <v>497</v>
      </c>
      <c r="AD105" s="305">
        <v>495</v>
      </c>
      <c r="AE105" s="305">
        <v>495</v>
      </c>
      <c r="AF105" s="305">
        <v>490</v>
      </c>
      <c r="AG105" s="305">
        <v>490</v>
      </c>
      <c r="AH105" s="305">
        <v>492</v>
      </c>
      <c r="AI105" s="305">
        <v>492</v>
      </c>
      <c r="AJ105" s="305">
        <v>492</v>
      </c>
      <c r="AK105" s="305">
        <v>492</v>
      </c>
      <c r="AL105" s="305">
        <v>490</v>
      </c>
      <c r="AM105" s="305">
        <v>490</v>
      </c>
      <c r="AN105" s="201">
        <v>487</v>
      </c>
      <c r="AO105" s="201">
        <v>486</v>
      </c>
      <c r="AP105" s="201">
        <v>486</v>
      </c>
      <c r="AQ105" s="201">
        <v>484</v>
      </c>
      <c r="AR105" s="201">
        <v>483</v>
      </c>
      <c r="AS105" s="201">
        <v>483</v>
      </c>
      <c r="AT105" s="201">
        <v>483</v>
      </c>
      <c r="AU105" s="201">
        <v>483</v>
      </c>
      <c r="AV105" s="201">
        <v>482</v>
      </c>
      <c r="AW105" s="201">
        <v>482</v>
      </c>
      <c r="AX105" s="201">
        <v>481</v>
      </c>
      <c r="AY105" s="201">
        <v>481</v>
      </c>
      <c r="AZ105" s="305">
        <v>480</v>
      </c>
      <c r="BA105" s="305">
        <v>478</v>
      </c>
      <c r="BB105" s="305">
        <v>475</v>
      </c>
      <c r="BC105" s="305">
        <v>475</v>
      </c>
      <c r="BD105" s="305">
        <v>472</v>
      </c>
      <c r="BE105" s="305">
        <v>472</v>
      </c>
      <c r="BF105" s="305">
        <v>464</v>
      </c>
      <c r="BG105" s="305">
        <v>459</v>
      </c>
      <c r="BH105" s="305">
        <v>456</v>
      </c>
      <c r="BI105" s="305">
        <v>455</v>
      </c>
      <c r="BJ105" s="305">
        <v>455</v>
      </c>
      <c r="BK105" s="305">
        <v>453</v>
      </c>
      <c r="BL105" s="201">
        <v>449</v>
      </c>
      <c r="BM105" s="201">
        <v>448</v>
      </c>
      <c r="BN105" s="201">
        <v>452</v>
      </c>
      <c r="BO105" s="201">
        <v>452</v>
      </c>
      <c r="BP105" s="201">
        <v>452</v>
      </c>
      <c r="BQ105" s="201">
        <v>452</v>
      </c>
      <c r="BR105" s="201">
        <v>448</v>
      </c>
      <c r="BS105" s="201">
        <v>448</v>
      </c>
      <c r="BT105" s="201">
        <v>448</v>
      </c>
      <c r="BU105" s="201">
        <v>447</v>
      </c>
      <c r="BV105" s="201">
        <v>447</v>
      </c>
      <c r="BW105" s="201">
        <v>448</v>
      </c>
      <c r="BX105" s="305">
        <v>443</v>
      </c>
      <c r="BY105" s="305">
        <v>441</v>
      </c>
      <c r="BZ105" s="305">
        <v>474</v>
      </c>
      <c r="CA105" s="305">
        <v>471</v>
      </c>
      <c r="CB105" s="305">
        <v>472</v>
      </c>
      <c r="CC105" s="305">
        <v>474</v>
      </c>
      <c r="CD105" s="305">
        <v>472</v>
      </c>
      <c r="CE105" s="305">
        <v>471</v>
      </c>
      <c r="CF105" s="305">
        <v>469</v>
      </c>
      <c r="CG105" s="305">
        <v>468</v>
      </c>
      <c r="CH105" s="305">
        <v>466</v>
      </c>
      <c r="CI105" s="305">
        <v>453</v>
      </c>
      <c r="CJ105" s="201">
        <v>453</v>
      </c>
      <c r="CK105" s="201">
        <v>450</v>
      </c>
      <c r="CL105" s="201">
        <v>450</v>
      </c>
      <c r="CM105" s="201">
        <v>458</v>
      </c>
      <c r="CN105" s="201">
        <v>455</v>
      </c>
      <c r="CO105" s="201">
        <v>455</v>
      </c>
      <c r="CP105" s="201">
        <v>459</v>
      </c>
      <c r="CQ105" s="201">
        <v>459</v>
      </c>
      <c r="CR105" s="201">
        <v>459</v>
      </c>
      <c r="CS105" s="201">
        <v>456</v>
      </c>
      <c r="CT105" s="201">
        <v>456</v>
      </c>
      <c r="CU105" s="201">
        <v>453</v>
      </c>
      <c r="CV105" s="305">
        <v>452</v>
      </c>
      <c r="CW105" s="305">
        <v>449</v>
      </c>
      <c r="CX105" s="305">
        <v>443</v>
      </c>
      <c r="CY105" s="305">
        <v>447</v>
      </c>
      <c r="CZ105" s="305">
        <v>445</v>
      </c>
      <c r="DA105" s="305">
        <v>446</v>
      </c>
      <c r="DB105" s="305">
        <v>441</v>
      </c>
      <c r="DC105" s="305">
        <v>441</v>
      </c>
      <c r="DD105" s="305">
        <v>441</v>
      </c>
      <c r="DE105" s="305">
        <v>442</v>
      </c>
      <c r="DF105" s="305">
        <v>443</v>
      </c>
      <c r="DG105" s="305">
        <v>440</v>
      </c>
      <c r="DH105" s="201">
        <v>439</v>
      </c>
      <c r="DI105" s="201">
        <v>436</v>
      </c>
      <c r="DJ105" s="201">
        <v>430</v>
      </c>
      <c r="DK105" s="201">
        <v>430</v>
      </c>
      <c r="DL105" s="201">
        <v>435</v>
      </c>
      <c r="DM105" s="201">
        <v>432</v>
      </c>
      <c r="DN105" s="201">
        <v>431</v>
      </c>
      <c r="DO105" s="201">
        <v>432</v>
      </c>
      <c r="DP105" s="201">
        <v>434</v>
      </c>
      <c r="DQ105" s="201">
        <v>436</v>
      </c>
      <c r="DR105" s="201">
        <v>435</v>
      </c>
      <c r="DS105" s="201">
        <v>435</v>
      </c>
      <c r="DT105" s="201">
        <v>434</v>
      </c>
      <c r="DU105" s="201">
        <v>443</v>
      </c>
      <c r="DV105" s="201">
        <v>441</v>
      </c>
      <c r="DW105" s="201">
        <v>440</v>
      </c>
      <c r="DX105" s="311">
        <v>442</v>
      </c>
      <c r="DY105" s="201">
        <v>442</v>
      </c>
      <c r="DZ105" s="315">
        <v>0</v>
      </c>
      <c r="EA105" s="316">
        <v>100</v>
      </c>
      <c r="EB105" s="315">
        <v>7</v>
      </c>
      <c r="EC105" s="316">
        <v>101.60919540229899</v>
      </c>
    </row>
    <row r="106" spans="1:133" ht="15" outlineLevel="2">
      <c r="A106" s="302">
        <v>34</v>
      </c>
      <c r="B106" s="303" t="s">
        <v>538</v>
      </c>
      <c r="C106" s="304" t="s">
        <v>365</v>
      </c>
      <c r="D106" s="305">
        <v>627</v>
      </c>
      <c r="E106" s="305">
        <v>627</v>
      </c>
      <c r="F106" s="305">
        <v>627</v>
      </c>
      <c r="G106" s="305">
        <v>627</v>
      </c>
      <c r="H106" s="305">
        <v>627</v>
      </c>
      <c r="I106" s="305">
        <v>636</v>
      </c>
      <c r="J106" s="305">
        <v>636</v>
      </c>
      <c r="K106" s="305">
        <v>636</v>
      </c>
      <c r="L106" s="305">
        <v>635</v>
      </c>
      <c r="M106" s="305">
        <v>635</v>
      </c>
      <c r="N106" s="305">
        <v>634</v>
      </c>
      <c r="O106" s="305">
        <v>658</v>
      </c>
      <c r="P106" s="201">
        <v>656</v>
      </c>
      <c r="Q106" s="201">
        <v>580</v>
      </c>
      <c r="R106" s="201">
        <v>572</v>
      </c>
      <c r="S106" s="201">
        <v>736</v>
      </c>
      <c r="T106" s="201">
        <v>726</v>
      </c>
      <c r="U106" s="201">
        <v>738</v>
      </c>
      <c r="V106" s="201">
        <v>725</v>
      </c>
      <c r="W106" s="201">
        <v>725</v>
      </c>
      <c r="X106" s="201">
        <v>723</v>
      </c>
      <c r="Y106" s="201">
        <v>729</v>
      </c>
      <c r="Z106" s="201">
        <v>728</v>
      </c>
      <c r="AA106" s="201">
        <v>730</v>
      </c>
      <c r="AB106" s="305">
        <v>730</v>
      </c>
      <c r="AC106" s="305">
        <v>730</v>
      </c>
      <c r="AD106" s="305">
        <v>732</v>
      </c>
      <c r="AE106" s="305">
        <v>731</v>
      </c>
      <c r="AF106" s="305">
        <v>729</v>
      </c>
      <c r="AG106" s="305">
        <v>729</v>
      </c>
      <c r="AH106" s="305">
        <v>726</v>
      </c>
      <c r="AI106" s="305">
        <v>724</v>
      </c>
      <c r="AJ106" s="305">
        <v>723</v>
      </c>
      <c r="AK106" s="305">
        <v>724</v>
      </c>
      <c r="AL106" s="305">
        <v>724</v>
      </c>
      <c r="AM106" s="305">
        <v>724</v>
      </c>
      <c r="AN106" s="201">
        <v>723</v>
      </c>
      <c r="AO106" s="201">
        <v>721</v>
      </c>
      <c r="AP106" s="201">
        <v>721</v>
      </c>
      <c r="AQ106" s="201">
        <v>719</v>
      </c>
      <c r="AR106" s="201">
        <v>718</v>
      </c>
      <c r="AS106" s="201">
        <v>718</v>
      </c>
      <c r="AT106" s="201">
        <v>718</v>
      </c>
      <c r="AU106" s="201">
        <v>714</v>
      </c>
      <c r="AV106" s="201">
        <v>712</v>
      </c>
      <c r="AW106" s="201">
        <v>712</v>
      </c>
      <c r="AX106" s="201">
        <v>711</v>
      </c>
      <c r="AY106" s="201">
        <v>711</v>
      </c>
      <c r="AZ106" s="305">
        <v>711</v>
      </c>
      <c r="BA106" s="305">
        <v>709</v>
      </c>
      <c r="BB106" s="305">
        <v>707</v>
      </c>
      <c r="BC106" s="305">
        <v>706</v>
      </c>
      <c r="BD106" s="305">
        <v>702</v>
      </c>
      <c r="BE106" s="305">
        <v>701</v>
      </c>
      <c r="BF106" s="305">
        <v>688</v>
      </c>
      <c r="BG106" s="305">
        <v>684</v>
      </c>
      <c r="BH106" s="305">
        <v>684</v>
      </c>
      <c r="BI106" s="305">
        <v>683</v>
      </c>
      <c r="BJ106" s="305">
        <v>682</v>
      </c>
      <c r="BK106" s="305">
        <v>682</v>
      </c>
      <c r="BL106" s="201">
        <v>676</v>
      </c>
      <c r="BM106" s="201">
        <v>676</v>
      </c>
      <c r="BN106" s="201">
        <v>692</v>
      </c>
      <c r="BO106" s="201">
        <v>692</v>
      </c>
      <c r="BP106" s="201">
        <v>692</v>
      </c>
      <c r="BQ106" s="201">
        <v>692</v>
      </c>
      <c r="BR106" s="201">
        <v>683</v>
      </c>
      <c r="BS106" s="201">
        <v>684</v>
      </c>
      <c r="BT106" s="201">
        <v>683</v>
      </c>
      <c r="BU106" s="201">
        <v>681</v>
      </c>
      <c r="BV106" s="201">
        <v>683</v>
      </c>
      <c r="BW106" s="201">
        <v>684</v>
      </c>
      <c r="BX106" s="305">
        <v>692</v>
      </c>
      <c r="BY106" s="305">
        <v>688</v>
      </c>
      <c r="BZ106" s="305">
        <v>720</v>
      </c>
      <c r="CA106" s="305">
        <v>712</v>
      </c>
      <c r="CB106" s="305">
        <v>724</v>
      </c>
      <c r="CC106" s="305">
        <v>726</v>
      </c>
      <c r="CD106" s="305">
        <v>722</v>
      </c>
      <c r="CE106" s="305">
        <v>723</v>
      </c>
      <c r="CF106" s="305">
        <v>720</v>
      </c>
      <c r="CG106" s="305">
        <v>720</v>
      </c>
      <c r="CH106" s="305">
        <v>714</v>
      </c>
      <c r="CI106" s="305">
        <v>703</v>
      </c>
      <c r="CJ106" s="201">
        <v>702</v>
      </c>
      <c r="CK106" s="201">
        <v>695</v>
      </c>
      <c r="CL106" s="201">
        <v>699</v>
      </c>
      <c r="CM106" s="201">
        <v>707</v>
      </c>
      <c r="CN106" s="201">
        <v>707</v>
      </c>
      <c r="CO106" s="201">
        <v>704</v>
      </c>
      <c r="CP106" s="201">
        <v>701</v>
      </c>
      <c r="CQ106" s="201">
        <v>704</v>
      </c>
      <c r="CR106" s="201">
        <v>707</v>
      </c>
      <c r="CS106" s="201">
        <v>705</v>
      </c>
      <c r="CT106" s="201">
        <v>710</v>
      </c>
      <c r="CU106" s="201">
        <v>709</v>
      </c>
      <c r="CV106" s="305">
        <v>705</v>
      </c>
      <c r="CW106" s="305">
        <v>706</v>
      </c>
      <c r="CX106" s="305">
        <v>699</v>
      </c>
      <c r="CY106" s="305">
        <v>703</v>
      </c>
      <c r="CZ106" s="305">
        <v>703</v>
      </c>
      <c r="DA106" s="305">
        <v>707</v>
      </c>
      <c r="DB106" s="305">
        <v>702</v>
      </c>
      <c r="DC106" s="305">
        <v>697</v>
      </c>
      <c r="DD106" s="305">
        <v>696</v>
      </c>
      <c r="DE106" s="305">
        <v>694</v>
      </c>
      <c r="DF106" s="305">
        <v>697</v>
      </c>
      <c r="DG106" s="305">
        <v>696</v>
      </c>
      <c r="DH106" s="201">
        <v>700</v>
      </c>
      <c r="DI106" s="201">
        <v>709</v>
      </c>
      <c r="DJ106" s="201">
        <v>710</v>
      </c>
      <c r="DK106" s="201">
        <v>715</v>
      </c>
      <c r="DL106" s="201">
        <v>731</v>
      </c>
      <c r="DM106" s="201">
        <v>739</v>
      </c>
      <c r="DN106" s="201">
        <v>743</v>
      </c>
      <c r="DO106" s="201">
        <v>749</v>
      </c>
      <c r="DP106" s="201">
        <v>753</v>
      </c>
      <c r="DQ106" s="201">
        <v>758</v>
      </c>
      <c r="DR106" s="201">
        <v>756</v>
      </c>
      <c r="DS106" s="201">
        <v>756</v>
      </c>
      <c r="DT106" s="201">
        <v>756</v>
      </c>
      <c r="DU106" s="201">
        <v>756</v>
      </c>
      <c r="DV106" s="201">
        <v>754</v>
      </c>
      <c r="DW106" s="201">
        <v>750</v>
      </c>
      <c r="DX106" s="311">
        <v>752</v>
      </c>
      <c r="DY106" s="201">
        <v>752</v>
      </c>
      <c r="DZ106" s="315">
        <v>0</v>
      </c>
      <c r="EA106" s="316">
        <v>100</v>
      </c>
      <c r="EB106" s="315">
        <v>-4</v>
      </c>
      <c r="EC106" s="316">
        <v>99.470899470899496</v>
      </c>
    </row>
    <row r="107" spans="1:133" ht="15" outlineLevel="2">
      <c r="A107" s="302">
        <v>36</v>
      </c>
      <c r="B107" s="303" t="s">
        <v>538</v>
      </c>
      <c r="C107" s="304" t="s">
        <v>597</v>
      </c>
      <c r="D107" s="305">
        <v>66</v>
      </c>
      <c r="E107" s="305">
        <v>66</v>
      </c>
      <c r="F107" s="305">
        <v>66</v>
      </c>
      <c r="G107" s="305">
        <v>66</v>
      </c>
      <c r="H107" s="305">
        <v>66</v>
      </c>
      <c r="I107" s="305">
        <v>66</v>
      </c>
      <c r="J107" s="305">
        <v>66</v>
      </c>
      <c r="K107" s="305">
        <v>66</v>
      </c>
      <c r="L107" s="305">
        <v>66</v>
      </c>
      <c r="M107" s="305">
        <v>66</v>
      </c>
      <c r="N107" s="305">
        <v>66</v>
      </c>
      <c r="O107" s="305">
        <v>75</v>
      </c>
      <c r="P107" s="201">
        <v>75</v>
      </c>
      <c r="Q107" s="201">
        <v>67</v>
      </c>
      <c r="R107" s="201">
        <v>66</v>
      </c>
      <c r="S107" s="201">
        <v>99</v>
      </c>
      <c r="T107" s="201">
        <v>99</v>
      </c>
      <c r="U107" s="201">
        <v>102</v>
      </c>
      <c r="V107" s="201">
        <v>101</v>
      </c>
      <c r="W107" s="201">
        <v>101</v>
      </c>
      <c r="X107" s="201">
        <v>101</v>
      </c>
      <c r="Y107" s="201">
        <v>103</v>
      </c>
      <c r="Z107" s="201">
        <v>103</v>
      </c>
      <c r="AA107" s="201">
        <v>103</v>
      </c>
      <c r="AB107" s="305">
        <v>103</v>
      </c>
      <c r="AC107" s="305">
        <v>103</v>
      </c>
      <c r="AD107" s="305">
        <v>103</v>
      </c>
      <c r="AE107" s="305">
        <v>103</v>
      </c>
      <c r="AF107" s="305">
        <v>103</v>
      </c>
      <c r="AG107" s="305">
        <v>103</v>
      </c>
      <c r="AH107" s="305">
        <v>103</v>
      </c>
      <c r="AI107" s="305">
        <v>103</v>
      </c>
      <c r="AJ107" s="305">
        <v>103</v>
      </c>
      <c r="AK107" s="305">
        <v>105</v>
      </c>
      <c r="AL107" s="305">
        <v>105</v>
      </c>
      <c r="AM107" s="305">
        <v>105</v>
      </c>
      <c r="AN107" s="201">
        <v>105</v>
      </c>
      <c r="AO107" s="201">
        <v>105</v>
      </c>
      <c r="AP107" s="201">
        <v>105</v>
      </c>
      <c r="AQ107" s="201">
        <v>105</v>
      </c>
      <c r="AR107" s="201">
        <v>105</v>
      </c>
      <c r="AS107" s="201">
        <v>105</v>
      </c>
      <c r="AT107" s="201">
        <v>104</v>
      </c>
      <c r="AU107" s="201">
        <v>104</v>
      </c>
      <c r="AV107" s="201">
        <v>103</v>
      </c>
      <c r="AW107" s="201">
        <v>103</v>
      </c>
      <c r="AX107" s="201">
        <v>102</v>
      </c>
      <c r="AY107" s="201">
        <v>102</v>
      </c>
      <c r="AZ107" s="305">
        <v>102</v>
      </c>
      <c r="BA107" s="305">
        <v>100</v>
      </c>
      <c r="BB107" s="305">
        <v>100</v>
      </c>
      <c r="BC107" s="305">
        <v>100</v>
      </c>
      <c r="BD107" s="305">
        <v>100</v>
      </c>
      <c r="BE107" s="305">
        <v>100</v>
      </c>
      <c r="BF107" s="305">
        <v>98</v>
      </c>
      <c r="BG107" s="305">
        <v>101</v>
      </c>
      <c r="BH107" s="305">
        <v>101</v>
      </c>
      <c r="BI107" s="305">
        <v>101</v>
      </c>
      <c r="BJ107" s="305">
        <v>101</v>
      </c>
      <c r="BK107" s="305">
        <v>101</v>
      </c>
      <c r="BL107" s="201">
        <v>99</v>
      </c>
      <c r="BM107" s="201">
        <v>99</v>
      </c>
      <c r="BN107" s="201">
        <v>98</v>
      </c>
      <c r="BO107" s="201">
        <v>98</v>
      </c>
      <c r="BP107" s="201">
        <v>98</v>
      </c>
      <c r="BQ107" s="201">
        <v>98</v>
      </c>
      <c r="BR107" s="201">
        <v>97</v>
      </c>
      <c r="BS107" s="201">
        <v>97</v>
      </c>
      <c r="BT107" s="201">
        <v>97</v>
      </c>
      <c r="BU107" s="201">
        <v>97</v>
      </c>
      <c r="BV107" s="201">
        <v>96</v>
      </c>
      <c r="BW107" s="201">
        <v>96</v>
      </c>
      <c r="BX107" s="305">
        <v>96</v>
      </c>
      <c r="BY107" s="305">
        <v>95</v>
      </c>
      <c r="BZ107" s="305">
        <v>99</v>
      </c>
      <c r="CA107" s="305">
        <v>98</v>
      </c>
      <c r="CB107" s="305">
        <v>99</v>
      </c>
      <c r="CC107" s="305">
        <v>98</v>
      </c>
      <c r="CD107" s="305">
        <v>98</v>
      </c>
      <c r="CE107" s="305">
        <v>98</v>
      </c>
      <c r="CF107" s="305">
        <v>98</v>
      </c>
      <c r="CG107" s="305">
        <v>97</v>
      </c>
      <c r="CH107" s="305">
        <v>97</v>
      </c>
      <c r="CI107" s="305">
        <v>94</v>
      </c>
      <c r="CJ107" s="201">
        <v>94</v>
      </c>
      <c r="CK107" s="201">
        <v>95</v>
      </c>
      <c r="CL107" s="201">
        <v>95</v>
      </c>
      <c r="CM107" s="201">
        <v>99</v>
      </c>
      <c r="CN107" s="201">
        <v>98</v>
      </c>
      <c r="CO107" s="201">
        <v>98</v>
      </c>
      <c r="CP107" s="201">
        <v>95</v>
      </c>
      <c r="CQ107" s="201">
        <v>96</v>
      </c>
      <c r="CR107" s="201">
        <v>97</v>
      </c>
      <c r="CS107" s="201">
        <v>96</v>
      </c>
      <c r="CT107" s="201">
        <v>97</v>
      </c>
      <c r="CU107" s="201">
        <v>97</v>
      </c>
      <c r="CV107" s="305">
        <v>97</v>
      </c>
      <c r="CW107" s="305">
        <v>94</v>
      </c>
      <c r="CX107" s="305">
        <v>92</v>
      </c>
      <c r="CY107" s="305">
        <v>94</v>
      </c>
      <c r="CZ107" s="305">
        <v>94</v>
      </c>
      <c r="DA107" s="305">
        <v>95</v>
      </c>
      <c r="DB107" s="305">
        <v>96</v>
      </c>
      <c r="DC107" s="305">
        <v>97</v>
      </c>
      <c r="DD107" s="305">
        <v>97</v>
      </c>
      <c r="DE107" s="305">
        <v>96</v>
      </c>
      <c r="DF107" s="305">
        <v>96</v>
      </c>
      <c r="DG107" s="305">
        <v>97</v>
      </c>
      <c r="DH107" s="201">
        <v>97</v>
      </c>
      <c r="DI107" s="201">
        <v>94</v>
      </c>
      <c r="DJ107" s="201">
        <v>94</v>
      </c>
      <c r="DK107" s="201">
        <v>94</v>
      </c>
      <c r="DL107" s="201">
        <v>99</v>
      </c>
      <c r="DM107" s="201">
        <v>99</v>
      </c>
      <c r="DN107" s="201">
        <v>100</v>
      </c>
      <c r="DO107" s="201">
        <v>101</v>
      </c>
      <c r="DP107" s="201">
        <v>102</v>
      </c>
      <c r="DQ107" s="201">
        <v>102</v>
      </c>
      <c r="DR107" s="201">
        <v>103</v>
      </c>
      <c r="DS107" s="201">
        <v>103</v>
      </c>
      <c r="DT107" s="201">
        <v>103</v>
      </c>
      <c r="DU107" s="201">
        <v>103</v>
      </c>
      <c r="DV107" s="201">
        <v>102</v>
      </c>
      <c r="DW107" s="201">
        <v>103</v>
      </c>
      <c r="DX107" s="311">
        <v>102</v>
      </c>
      <c r="DY107" s="201">
        <v>101</v>
      </c>
      <c r="DZ107" s="315">
        <v>-1</v>
      </c>
      <c r="EA107" s="316">
        <v>99.019607843137294</v>
      </c>
      <c r="EB107" s="315">
        <v>-2</v>
      </c>
      <c r="EC107" s="316">
        <v>98.058252427184499</v>
      </c>
    </row>
    <row r="108" spans="1:133" ht="15" outlineLevel="2">
      <c r="A108" s="302">
        <v>91</v>
      </c>
      <c r="B108" s="303" t="s">
        <v>538</v>
      </c>
      <c r="C108" s="304" t="s">
        <v>378</v>
      </c>
      <c r="D108" s="305">
        <v>121</v>
      </c>
      <c r="E108" s="305">
        <v>121</v>
      </c>
      <c r="F108" s="305">
        <v>121</v>
      </c>
      <c r="G108" s="305">
        <v>121</v>
      </c>
      <c r="H108" s="305">
        <v>121</v>
      </c>
      <c r="I108" s="305">
        <v>122</v>
      </c>
      <c r="J108" s="305">
        <v>122</v>
      </c>
      <c r="K108" s="305">
        <v>122</v>
      </c>
      <c r="L108" s="305">
        <v>122</v>
      </c>
      <c r="M108" s="305">
        <v>122</v>
      </c>
      <c r="N108" s="305">
        <v>122</v>
      </c>
      <c r="O108" s="305">
        <v>127</v>
      </c>
      <c r="P108" s="201">
        <v>127</v>
      </c>
      <c r="Q108" s="201">
        <v>117</v>
      </c>
      <c r="R108" s="201">
        <v>117</v>
      </c>
      <c r="S108" s="201">
        <v>144</v>
      </c>
      <c r="T108" s="201">
        <v>142</v>
      </c>
      <c r="U108" s="201">
        <v>146</v>
      </c>
      <c r="V108" s="201">
        <v>144</v>
      </c>
      <c r="W108" s="201">
        <v>144</v>
      </c>
      <c r="X108" s="201">
        <v>144</v>
      </c>
      <c r="Y108" s="201">
        <v>144</v>
      </c>
      <c r="Z108" s="201">
        <v>144</v>
      </c>
      <c r="AA108" s="201">
        <v>144</v>
      </c>
      <c r="AB108" s="305">
        <v>143</v>
      </c>
      <c r="AC108" s="305">
        <v>143</v>
      </c>
      <c r="AD108" s="305">
        <v>144</v>
      </c>
      <c r="AE108" s="305">
        <v>144</v>
      </c>
      <c r="AF108" s="305">
        <v>146</v>
      </c>
      <c r="AG108" s="305">
        <v>146</v>
      </c>
      <c r="AH108" s="305">
        <v>147</v>
      </c>
      <c r="AI108" s="305">
        <v>147</v>
      </c>
      <c r="AJ108" s="305">
        <v>147</v>
      </c>
      <c r="AK108" s="305">
        <v>147</v>
      </c>
      <c r="AL108" s="305">
        <v>147</v>
      </c>
      <c r="AM108" s="305">
        <v>147</v>
      </c>
      <c r="AN108" s="201">
        <v>147</v>
      </c>
      <c r="AO108" s="201">
        <v>150</v>
      </c>
      <c r="AP108" s="201">
        <v>150</v>
      </c>
      <c r="AQ108" s="201">
        <v>150</v>
      </c>
      <c r="AR108" s="201">
        <v>150</v>
      </c>
      <c r="AS108" s="201">
        <v>149</v>
      </c>
      <c r="AT108" s="201">
        <v>147</v>
      </c>
      <c r="AU108" s="201">
        <v>147</v>
      </c>
      <c r="AV108" s="201">
        <v>147</v>
      </c>
      <c r="AW108" s="201">
        <v>147</v>
      </c>
      <c r="AX108" s="201">
        <v>147</v>
      </c>
      <c r="AY108" s="201">
        <v>147</v>
      </c>
      <c r="AZ108" s="305">
        <v>147</v>
      </c>
      <c r="BA108" s="305">
        <v>147</v>
      </c>
      <c r="BB108" s="305">
        <v>147</v>
      </c>
      <c r="BC108" s="305">
        <v>146</v>
      </c>
      <c r="BD108" s="305">
        <v>146</v>
      </c>
      <c r="BE108" s="305">
        <v>145</v>
      </c>
      <c r="BF108" s="305">
        <v>144</v>
      </c>
      <c r="BG108" s="305">
        <v>140</v>
      </c>
      <c r="BH108" s="305">
        <v>140</v>
      </c>
      <c r="BI108" s="305">
        <v>139</v>
      </c>
      <c r="BJ108" s="305">
        <v>141</v>
      </c>
      <c r="BK108" s="305">
        <v>141</v>
      </c>
      <c r="BL108" s="201">
        <v>141</v>
      </c>
      <c r="BM108" s="201">
        <v>141</v>
      </c>
      <c r="BN108" s="201">
        <v>148</v>
      </c>
      <c r="BO108" s="201">
        <v>148</v>
      </c>
      <c r="BP108" s="201">
        <v>148</v>
      </c>
      <c r="BQ108" s="201">
        <v>149</v>
      </c>
      <c r="BR108" s="201">
        <v>148</v>
      </c>
      <c r="BS108" s="201">
        <v>149</v>
      </c>
      <c r="BT108" s="201">
        <v>148</v>
      </c>
      <c r="BU108" s="201">
        <v>148</v>
      </c>
      <c r="BV108" s="201">
        <v>147</v>
      </c>
      <c r="BW108" s="201">
        <v>147</v>
      </c>
      <c r="BX108" s="305">
        <v>149</v>
      </c>
      <c r="BY108" s="305">
        <v>147</v>
      </c>
      <c r="BZ108" s="305">
        <v>155</v>
      </c>
      <c r="CA108" s="305">
        <v>155</v>
      </c>
      <c r="CB108" s="305">
        <v>155</v>
      </c>
      <c r="CC108" s="305">
        <v>155</v>
      </c>
      <c r="CD108" s="305">
        <v>154</v>
      </c>
      <c r="CE108" s="305">
        <v>154</v>
      </c>
      <c r="CF108" s="305">
        <v>155</v>
      </c>
      <c r="CG108" s="305">
        <v>156</v>
      </c>
      <c r="CH108" s="305">
        <v>156</v>
      </c>
      <c r="CI108" s="305">
        <v>156</v>
      </c>
      <c r="CJ108" s="201">
        <v>156</v>
      </c>
      <c r="CK108" s="201">
        <v>156</v>
      </c>
      <c r="CL108" s="201">
        <v>157</v>
      </c>
      <c r="CM108" s="201">
        <v>159</v>
      </c>
      <c r="CN108" s="201">
        <v>160</v>
      </c>
      <c r="CO108" s="201">
        <v>161</v>
      </c>
      <c r="CP108" s="201">
        <v>162</v>
      </c>
      <c r="CQ108" s="201">
        <v>162</v>
      </c>
      <c r="CR108" s="201">
        <v>162</v>
      </c>
      <c r="CS108" s="201">
        <v>162</v>
      </c>
      <c r="CT108" s="201">
        <v>163</v>
      </c>
      <c r="CU108" s="201">
        <v>163</v>
      </c>
      <c r="CV108" s="305">
        <v>161</v>
      </c>
      <c r="CW108" s="305">
        <v>161</v>
      </c>
      <c r="CX108" s="305">
        <v>154</v>
      </c>
      <c r="CY108" s="305">
        <v>154</v>
      </c>
      <c r="CZ108" s="305">
        <v>153</v>
      </c>
      <c r="DA108" s="305">
        <v>154</v>
      </c>
      <c r="DB108" s="305">
        <v>154</v>
      </c>
      <c r="DC108" s="305">
        <v>151</v>
      </c>
      <c r="DD108" s="305">
        <v>151</v>
      </c>
      <c r="DE108" s="305">
        <v>151</v>
      </c>
      <c r="DF108" s="305">
        <v>150</v>
      </c>
      <c r="DG108" s="305">
        <v>146</v>
      </c>
      <c r="DH108" s="201">
        <v>144</v>
      </c>
      <c r="DI108" s="201">
        <v>145</v>
      </c>
      <c r="DJ108" s="201">
        <v>148</v>
      </c>
      <c r="DK108" s="201">
        <v>148</v>
      </c>
      <c r="DL108" s="201">
        <v>151</v>
      </c>
      <c r="DM108" s="201">
        <v>152</v>
      </c>
      <c r="DN108" s="201">
        <v>153</v>
      </c>
      <c r="DO108" s="201">
        <v>153</v>
      </c>
      <c r="DP108" s="201">
        <v>154</v>
      </c>
      <c r="DQ108" s="201">
        <v>154</v>
      </c>
      <c r="DR108" s="201">
        <v>154</v>
      </c>
      <c r="DS108" s="201">
        <v>154</v>
      </c>
      <c r="DT108" s="201">
        <v>152</v>
      </c>
      <c r="DU108" s="201">
        <v>151</v>
      </c>
      <c r="DV108" s="201">
        <v>151</v>
      </c>
      <c r="DW108" s="201">
        <v>152</v>
      </c>
      <c r="DX108" s="311">
        <v>152</v>
      </c>
      <c r="DY108" s="201">
        <v>152</v>
      </c>
      <c r="DZ108" s="315">
        <v>0</v>
      </c>
      <c r="EA108" s="316">
        <v>100</v>
      </c>
      <c r="EB108" s="315">
        <v>-2</v>
      </c>
      <c r="EC108" s="316">
        <v>98.701298701298697</v>
      </c>
    </row>
    <row r="109" spans="1:133" ht="15" outlineLevel="2">
      <c r="A109" s="302">
        <v>93</v>
      </c>
      <c r="B109" s="303" t="s">
        <v>538</v>
      </c>
      <c r="C109" s="304" t="s">
        <v>379</v>
      </c>
      <c r="D109" s="305">
        <v>214</v>
      </c>
      <c r="E109" s="305">
        <v>214</v>
      </c>
      <c r="F109" s="305">
        <v>214</v>
      </c>
      <c r="G109" s="305">
        <v>214</v>
      </c>
      <c r="H109" s="305">
        <v>214</v>
      </c>
      <c r="I109" s="305">
        <v>216</v>
      </c>
      <c r="J109" s="305">
        <v>216</v>
      </c>
      <c r="K109" s="305">
        <v>216</v>
      </c>
      <c r="L109" s="305">
        <v>216</v>
      </c>
      <c r="M109" s="305">
        <v>216</v>
      </c>
      <c r="N109" s="305">
        <v>216</v>
      </c>
      <c r="O109" s="305">
        <v>226</v>
      </c>
      <c r="P109" s="201">
        <v>226</v>
      </c>
      <c r="Q109" s="201">
        <v>208</v>
      </c>
      <c r="R109" s="201">
        <v>205</v>
      </c>
      <c r="S109" s="201">
        <v>291</v>
      </c>
      <c r="T109" s="201">
        <v>290</v>
      </c>
      <c r="U109" s="201">
        <v>297</v>
      </c>
      <c r="V109" s="201">
        <v>299</v>
      </c>
      <c r="W109" s="201">
        <v>298</v>
      </c>
      <c r="X109" s="201">
        <v>298</v>
      </c>
      <c r="Y109" s="201">
        <v>297</v>
      </c>
      <c r="Z109" s="201">
        <v>296</v>
      </c>
      <c r="AA109" s="201">
        <v>295</v>
      </c>
      <c r="AB109" s="305">
        <v>293</v>
      </c>
      <c r="AC109" s="305">
        <v>292</v>
      </c>
      <c r="AD109" s="305">
        <v>295</v>
      </c>
      <c r="AE109" s="305">
        <v>295</v>
      </c>
      <c r="AF109" s="305">
        <v>294</v>
      </c>
      <c r="AG109" s="305">
        <v>293</v>
      </c>
      <c r="AH109" s="305">
        <v>296</v>
      </c>
      <c r="AI109" s="305">
        <v>296</v>
      </c>
      <c r="AJ109" s="305">
        <v>294</v>
      </c>
      <c r="AK109" s="305">
        <v>295</v>
      </c>
      <c r="AL109" s="305">
        <v>294</v>
      </c>
      <c r="AM109" s="305">
        <v>294</v>
      </c>
      <c r="AN109" s="201">
        <v>294</v>
      </c>
      <c r="AO109" s="201">
        <v>296</v>
      </c>
      <c r="AP109" s="201">
        <v>296</v>
      </c>
      <c r="AQ109" s="201">
        <v>296</v>
      </c>
      <c r="AR109" s="201">
        <v>295</v>
      </c>
      <c r="AS109" s="201">
        <v>295</v>
      </c>
      <c r="AT109" s="201">
        <v>295</v>
      </c>
      <c r="AU109" s="201">
        <v>294</v>
      </c>
      <c r="AV109" s="201">
        <v>294</v>
      </c>
      <c r="AW109" s="201">
        <v>294</v>
      </c>
      <c r="AX109" s="201">
        <v>293</v>
      </c>
      <c r="AY109" s="201">
        <v>293</v>
      </c>
      <c r="AZ109" s="305">
        <v>293</v>
      </c>
      <c r="BA109" s="305">
        <v>291</v>
      </c>
      <c r="BB109" s="305">
        <v>291</v>
      </c>
      <c r="BC109" s="305">
        <v>291</v>
      </c>
      <c r="BD109" s="305">
        <v>291</v>
      </c>
      <c r="BE109" s="305">
        <v>290</v>
      </c>
      <c r="BF109" s="305">
        <v>286</v>
      </c>
      <c r="BG109" s="305">
        <v>289</v>
      </c>
      <c r="BH109" s="305">
        <v>289</v>
      </c>
      <c r="BI109" s="305">
        <v>289</v>
      </c>
      <c r="BJ109" s="305">
        <v>288</v>
      </c>
      <c r="BK109" s="305">
        <v>288</v>
      </c>
      <c r="BL109" s="201">
        <v>286</v>
      </c>
      <c r="BM109" s="201">
        <v>286</v>
      </c>
      <c r="BN109" s="201">
        <v>289</v>
      </c>
      <c r="BO109" s="201">
        <v>291</v>
      </c>
      <c r="BP109" s="201">
        <v>291</v>
      </c>
      <c r="BQ109" s="201">
        <v>292</v>
      </c>
      <c r="BR109" s="201">
        <v>291</v>
      </c>
      <c r="BS109" s="201">
        <v>291</v>
      </c>
      <c r="BT109" s="201">
        <v>291</v>
      </c>
      <c r="BU109" s="201">
        <v>291</v>
      </c>
      <c r="BV109" s="201">
        <v>292</v>
      </c>
      <c r="BW109" s="201">
        <v>292</v>
      </c>
      <c r="BX109" s="305">
        <v>295</v>
      </c>
      <c r="BY109" s="305">
        <v>292</v>
      </c>
      <c r="BZ109" s="305">
        <v>303</v>
      </c>
      <c r="CA109" s="305">
        <v>299</v>
      </c>
      <c r="CB109" s="305">
        <v>301</v>
      </c>
      <c r="CC109" s="305">
        <v>302</v>
      </c>
      <c r="CD109" s="305">
        <v>302</v>
      </c>
      <c r="CE109" s="305">
        <v>301</v>
      </c>
      <c r="CF109" s="305">
        <v>298</v>
      </c>
      <c r="CG109" s="305">
        <v>300</v>
      </c>
      <c r="CH109" s="305">
        <v>300</v>
      </c>
      <c r="CI109" s="305">
        <v>295</v>
      </c>
      <c r="CJ109" s="201">
        <v>296</v>
      </c>
      <c r="CK109" s="201">
        <v>294</v>
      </c>
      <c r="CL109" s="201">
        <v>293</v>
      </c>
      <c r="CM109" s="201">
        <v>294</v>
      </c>
      <c r="CN109" s="201">
        <v>295</v>
      </c>
      <c r="CO109" s="201">
        <v>296</v>
      </c>
      <c r="CP109" s="201">
        <v>292</v>
      </c>
      <c r="CQ109" s="201">
        <v>293</v>
      </c>
      <c r="CR109" s="201">
        <v>294</v>
      </c>
      <c r="CS109" s="201">
        <v>293</v>
      </c>
      <c r="CT109" s="201">
        <v>293</v>
      </c>
      <c r="CU109" s="201">
        <v>291</v>
      </c>
      <c r="CV109" s="305">
        <v>291</v>
      </c>
      <c r="CW109" s="305">
        <v>289</v>
      </c>
      <c r="CX109" s="305">
        <v>283</v>
      </c>
      <c r="CY109" s="305">
        <v>292</v>
      </c>
      <c r="CZ109" s="305">
        <v>293</v>
      </c>
      <c r="DA109" s="305">
        <v>294</v>
      </c>
      <c r="DB109" s="305">
        <v>297</v>
      </c>
      <c r="DC109" s="305">
        <v>297</v>
      </c>
      <c r="DD109" s="305">
        <v>296</v>
      </c>
      <c r="DE109" s="305">
        <v>295</v>
      </c>
      <c r="DF109" s="305">
        <v>293</v>
      </c>
      <c r="DG109" s="305">
        <v>290</v>
      </c>
      <c r="DH109" s="201">
        <v>289</v>
      </c>
      <c r="DI109" s="201">
        <v>297</v>
      </c>
      <c r="DJ109" s="201">
        <v>289</v>
      </c>
      <c r="DK109" s="201">
        <v>292</v>
      </c>
      <c r="DL109" s="201">
        <v>294</v>
      </c>
      <c r="DM109" s="201">
        <v>295</v>
      </c>
      <c r="DN109" s="201">
        <v>298</v>
      </c>
      <c r="DO109" s="201">
        <v>299</v>
      </c>
      <c r="DP109" s="201">
        <v>299</v>
      </c>
      <c r="DQ109" s="201">
        <v>299</v>
      </c>
      <c r="DR109" s="201">
        <v>299</v>
      </c>
      <c r="DS109" s="201">
        <v>299</v>
      </c>
      <c r="DT109" s="201">
        <v>298</v>
      </c>
      <c r="DU109" s="201">
        <v>300</v>
      </c>
      <c r="DV109" s="201">
        <v>299</v>
      </c>
      <c r="DW109" s="201">
        <v>296</v>
      </c>
      <c r="DX109" s="311">
        <v>298</v>
      </c>
      <c r="DY109" s="201">
        <v>300</v>
      </c>
      <c r="DZ109" s="315">
        <v>2</v>
      </c>
      <c r="EA109" s="316">
        <v>100.671140939597</v>
      </c>
      <c r="EB109" s="315">
        <v>1</v>
      </c>
      <c r="EC109" s="316">
        <v>100.334448160535</v>
      </c>
    </row>
    <row r="110" spans="1:133" ht="15" outlineLevel="2">
      <c r="A110" s="302">
        <v>101</v>
      </c>
      <c r="B110" s="303" t="s">
        <v>538</v>
      </c>
      <c r="C110" s="304" t="s">
        <v>598</v>
      </c>
      <c r="D110" s="305">
        <v>339</v>
      </c>
      <c r="E110" s="305">
        <v>339</v>
      </c>
      <c r="F110" s="305">
        <v>339</v>
      </c>
      <c r="G110" s="305">
        <v>339</v>
      </c>
      <c r="H110" s="305">
        <v>339</v>
      </c>
      <c r="I110" s="305">
        <v>345</v>
      </c>
      <c r="J110" s="305">
        <v>345</v>
      </c>
      <c r="K110" s="305">
        <v>345</v>
      </c>
      <c r="L110" s="305">
        <v>345</v>
      </c>
      <c r="M110" s="305">
        <v>345</v>
      </c>
      <c r="N110" s="305">
        <v>343</v>
      </c>
      <c r="O110" s="305">
        <v>363</v>
      </c>
      <c r="P110" s="201">
        <v>364</v>
      </c>
      <c r="Q110" s="201">
        <v>320</v>
      </c>
      <c r="R110" s="201">
        <v>314</v>
      </c>
      <c r="S110" s="201">
        <v>439</v>
      </c>
      <c r="T110" s="201">
        <v>430</v>
      </c>
      <c r="U110" s="201">
        <v>444</v>
      </c>
      <c r="V110" s="201">
        <v>440</v>
      </c>
      <c r="W110" s="201">
        <v>440</v>
      </c>
      <c r="X110" s="201">
        <v>440</v>
      </c>
      <c r="Y110" s="201">
        <v>442</v>
      </c>
      <c r="Z110" s="201">
        <v>441</v>
      </c>
      <c r="AA110" s="201">
        <v>442</v>
      </c>
      <c r="AB110" s="305">
        <v>442</v>
      </c>
      <c r="AC110" s="305">
        <v>443</v>
      </c>
      <c r="AD110" s="305">
        <v>442</v>
      </c>
      <c r="AE110" s="305">
        <v>442</v>
      </c>
      <c r="AF110" s="305">
        <v>449</v>
      </c>
      <c r="AG110" s="305">
        <v>447</v>
      </c>
      <c r="AH110" s="305">
        <v>454</v>
      </c>
      <c r="AI110" s="305">
        <v>456</v>
      </c>
      <c r="AJ110" s="305">
        <v>459</v>
      </c>
      <c r="AK110" s="305">
        <v>460</v>
      </c>
      <c r="AL110" s="305">
        <v>458</v>
      </c>
      <c r="AM110" s="305">
        <v>458</v>
      </c>
      <c r="AN110" s="201">
        <v>455</v>
      </c>
      <c r="AO110" s="201">
        <v>455</v>
      </c>
      <c r="AP110" s="201">
        <v>453</v>
      </c>
      <c r="AQ110" s="201">
        <v>452</v>
      </c>
      <c r="AR110" s="201">
        <v>450</v>
      </c>
      <c r="AS110" s="201">
        <v>449</v>
      </c>
      <c r="AT110" s="201">
        <v>448</v>
      </c>
      <c r="AU110" s="201">
        <v>447</v>
      </c>
      <c r="AV110" s="201">
        <v>447</v>
      </c>
      <c r="AW110" s="201">
        <v>447</v>
      </c>
      <c r="AX110" s="201">
        <v>444</v>
      </c>
      <c r="AY110" s="201">
        <v>444</v>
      </c>
      <c r="AZ110" s="305">
        <v>443</v>
      </c>
      <c r="BA110" s="305">
        <v>441</v>
      </c>
      <c r="BB110" s="305">
        <v>440</v>
      </c>
      <c r="BC110" s="305">
        <v>440</v>
      </c>
      <c r="BD110" s="305">
        <v>437</v>
      </c>
      <c r="BE110" s="305">
        <v>437</v>
      </c>
      <c r="BF110" s="305">
        <v>431</v>
      </c>
      <c r="BG110" s="305">
        <v>429</v>
      </c>
      <c r="BH110" s="305">
        <v>429</v>
      </c>
      <c r="BI110" s="305">
        <v>428</v>
      </c>
      <c r="BJ110" s="305">
        <v>432</v>
      </c>
      <c r="BK110" s="305">
        <v>432</v>
      </c>
      <c r="BL110" s="201">
        <v>429</v>
      </c>
      <c r="BM110" s="201">
        <v>427</v>
      </c>
      <c r="BN110" s="201">
        <v>435</v>
      </c>
      <c r="BO110" s="201">
        <v>435</v>
      </c>
      <c r="BP110" s="201">
        <v>435</v>
      </c>
      <c r="BQ110" s="201">
        <v>441</v>
      </c>
      <c r="BR110" s="201">
        <v>435</v>
      </c>
      <c r="BS110" s="201">
        <v>434</v>
      </c>
      <c r="BT110" s="201">
        <v>433</v>
      </c>
      <c r="BU110" s="201">
        <v>428</v>
      </c>
      <c r="BV110" s="201">
        <v>431</v>
      </c>
      <c r="BW110" s="201">
        <v>430</v>
      </c>
      <c r="BX110" s="305">
        <v>432</v>
      </c>
      <c r="BY110" s="305">
        <v>428</v>
      </c>
      <c r="BZ110" s="305">
        <v>461</v>
      </c>
      <c r="CA110" s="305">
        <v>455</v>
      </c>
      <c r="CB110" s="305">
        <v>458</v>
      </c>
      <c r="CC110" s="305">
        <v>453</v>
      </c>
      <c r="CD110" s="305">
        <v>454</v>
      </c>
      <c r="CE110" s="305">
        <v>452</v>
      </c>
      <c r="CF110" s="305">
        <v>449</v>
      </c>
      <c r="CG110" s="305">
        <v>450</v>
      </c>
      <c r="CH110" s="305">
        <v>445</v>
      </c>
      <c r="CI110" s="305">
        <v>446</v>
      </c>
      <c r="CJ110" s="201">
        <v>444</v>
      </c>
      <c r="CK110" s="201">
        <v>436</v>
      </c>
      <c r="CL110" s="201">
        <v>436</v>
      </c>
      <c r="CM110" s="201">
        <v>441</v>
      </c>
      <c r="CN110" s="201">
        <v>441</v>
      </c>
      <c r="CO110" s="201">
        <v>445</v>
      </c>
      <c r="CP110" s="201">
        <v>443</v>
      </c>
      <c r="CQ110" s="201">
        <v>446</v>
      </c>
      <c r="CR110" s="201">
        <v>445</v>
      </c>
      <c r="CS110" s="201">
        <v>444</v>
      </c>
      <c r="CT110" s="201">
        <v>444</v>
      </c>
      <c r="CU110" s="201">
        <v>443</v>
      </c>
      <c r="CV110" s="305">
        <v>443</v>
      </c>
      <c r="CW110" s="305">
        <v>439</v>
      </c>
      <c r="CX110" s="305">
        <v>440</v>
      </c>
      <c r="CY110" s="305">
        <v>444</v>
      </c>
      <c r="CZ110" s="305">
        <v>441</v>
      </c>
      <c r="DA110" s="305">
        <v>441</v>
      </c>
      <c r="DB110" s="305">
        <v>440</v>
      </c>
      <c r="DC110" s="305">
        <v>438</v>
      </c>
      <c r="DD110" s="305">
        <v>440</v>
      </c>
      <c r="DE110" s="305">
        <v>440</v>
      </c>
      <c r="DF110" s="305">
        <v>439</v>
      </c>
      <c r="DG110" s="305">
        <v>439</v>
      </c>
      <c r="DH110" s="201">
        <v>434</v>
      </c>
      <c r="DI110" s="201">
        <v>428</v>
      </c>
      <c r="DJ110" s="201">
        <v>425</v>
      </c>
      <c r="DK110" s="201">
        <v>427</v>
      </c>
      <c r="DL110" s="201">
        <v>431</v>
      </c>
      <c r="DM110" s="201">
        <v>433</v>
      </c>
      <c r="DN110" s="201">
        <v>431</v>
      </c>
      <c r="DO110" s="201">
        <v>431</v>
      </c>
      <c r="DP110" s="201">
        <v>433</v>
      </c>
      <c r="DQ110" s="201">
        <v>438</v>
      </c>
      <c r="DR110" s="201">
        <v>442</v>
      </c>
      <c r="DS110" s="201">
        <v>442</v>
      </c>
      <c r="DT110" s="201">
        <v>442</v>
      </c>
      <c r="DU110" s="201">
        <v>438</v>
      </c>
      <c r="DV110" s="201">
        <v>437</v>
      </c>
      <c r="DW110" s="201">
        <v>435</v>
      </c>
      <c r="DX110" s="311">
        <v>438</v>
      </c>
      <c r="DY110" s="201">
        <v>441</v>
      </c>
      <c r="DZ110" s="315">
        <v>3</v>
      </c>
      <c r="EA110" s="316">
        <v>100.684931506849</v>
      </c>
      <c r="EB110" s="315">
        <v>-1</v>
      </c>
      <c r="EC110" s="316">
        <v>99.773755656108605</v>
      </c>
    </row>
    <row r="111" spans="1:133" ht="15" outlineLevel="2">
      <c r="A111" s="302">
        <v>145</v>
      </c>
      <c r="B111" s="303" t="s">
        <v>538</v>
      </c>
      <c r="C111" s="304" t="s">
        <v>389</v>
      </c>
      <c r="D111" s="305">
        <v>127</v>
      </c>
      <c r="E111" s="305">
        <v>127</v>
      </c>
      <c r="F111" s="305">
        <v>127</v>
      </c>
      <c r="G111" s="305">
        <v>127</v>
      </c>
      <c r="H111" s="305">
        <v>127</v>
      </c>
      <c r="I111" s="305">
        <v>127</v>
      </c>
      <c r="J111" s="305">
        <v>127</v>
      </c>
      <c r="K111" s="305">
        <v>127</v>
      </c>
      <c r="L111" s="305">
        <v>127</v>
      </c>
      <c r="M111" s="305">
        <v>127</v>
      </c>
      <c r="N111" s="305">
        <v>127</v>
      </c>
      <c r="O111" s="305">
        <v>134</v>
      </c>
      <c r="P111" s="201">
        <v>134</v>
      </c>
      <c r="Q111" s="201">
        <v>117</v>
      </c>
      <c r="R111" s="201">
        <v>116</v>
      </c>
      <c r="S111" s="201">
        <v>147</v>
      </c>
      <c r="T111" s="201">
        <v>145</v>
      </c>
      <c r="U111" s="201">
        <v>148</v>
      </c>
      <c r="V111" s="201">
        <v>146</v>
      </c>
      <c r="W111" s="201">
        <v>142</v>
      </c>
      <c r="X111" s="201">
        <v>142</v>
      </c>
      <c r="Y111" s="201">
        <v>142</v>
      </c>
      <c r="Z111" s="201">
        <v>141</v>
      </c>
      <c r="AA111" s="201">
        <v>141</v>
      </c>
      <c r="AB111" s="305">
        <v>141</v>
      </c>
      <c r="AC111" s="305">
        <v>141</v>
      </c>
      <c r="AD111" s="305">
        <v>141</v>
      </c>
      <c r="AE111" s="305">
        <v>141</v>
      </c>
      <c r="AF111" s="305">
        <v>141</v>
      </c>
      <c r="AG111" s="305">
        <v>141</v>
      </c>
      <c r="AH111" s="305">
        <v>141</v>
      </c>
      <c r="AI111" s="305">
        <v>139</v>
      </c>
      <c r="AJ111" s="305">
        <v>139</v>
      </c>
      <c r="AK111" s="305">
        <v>139</v>
      </c>
      <c r="AL111" s="305">
        <v>139</v>
      </c>
      <c r="AM111" s="305">
        <v>139</v>
      </c>
      <c r="AN111" s="201">
        <v>139</v>
      </c>
      <c r="AO111" s="201">
        <v>140</v>
      </c>
      <c r="AP111" s="201">
        <v>140</v>
      </c>
      <c r="AQ111" s="201">
        <v>140</v>
      </c>
      <c r="AR111" s="201">
        <v>140</v>
      </c>
      <c r="AS111" s="201">
        <v>140</v>
      </c>
      <c r="AT111" s="201">
        <v>140</v>
      </c>
      <c r="AU111" s="201">
        <v>140</v>
      </c>
      <c r="AV111" s="201">
        <v>140</v>
      </c>
      <c r="AW111" s="201">
        <v>137</v>
      </c>
      <c r="AX111" s="201">
        <v>136</v>
      </c>
      <c r="AY111" s="201">
        <v>136</v>
      </c>
      <c r="AZ111" s="305">
        <v>136</v>
      </c>
      <c r="BA111" s="305">
        <v>136</v>
      </c>
      <c r="BB111" s="305">
        <v>136</v>
      </c>
      <c r="BC111" s="305">
        <v>136</v>
      </c>
      <c r="BD111" s="305">
        <v>136</v>
      </c>
      <c r="BE111" s="305">
        <v>136</v>
      </c>
      <c r="BF111" s="305">
        <v>131</v>
      </c>
      <c r="BG111" s="305">
        <v>128</v>
      </c>
      <c r="BH111" s="305">
        <v>128</v>
      </c>
      <c r="BI111" s="305">
        <v>128</v>
      </c>
      <c r="BJ111" s="305">
        <v>127</v>
      </c>
      <c r="BK111" s="305">
        <v>127</v>
      </c>
      <c r="BL111" s="201">
        <v>127</v>
      </c>
      <c r="BM111" s="201">
        <v>126</v>
      </c>
      <c r="BN111" s="201">
        <v>128</v>
      </c>
      <c r="BO111" s="201">
        <v>128</v>
      </c>
      <c r="BP111" s="201">
        <v>128</v>
      </c>
      <c r="BQ111" s="201">
        <v>128</v>
      </c>
      <c r="BR111" s="201">
        <v>127</v>
      </c>
      <c r="BS111" s="201">
        <v>127</v>
      </c>
      <c r="BT111" s="201">
        <v>124</v>
      </c>
      <c r="BU111" s="201">
        <v>124</v>
      </c>
      <c r="BV111" s="201">
        <v>124</v>
      </c>
      <c r="BW111" s="201">
        <v>125</v>
      </c>
      <c r="BX111" s="305">
        <v>126</v>
      </c>
      <c r="BY111" s="305">
        <v>126</v>
      </c>
      <c r="BZ111" s="305">
        <v>135</v>
      </c>
      <c r="CA111" s="305">
        <v>132</v>
      </c>
      <c r="CB111" s="305">
        <v>133</v>
      </c>
      <c r="CC111" s="305">
        <v>134</v>
      </c>
      <c r="CD111" s="305">
        <v>134</v>
      </c>
      <c r="CE111" s="305">
        <v>134</v>
      </c>
      <c r="CF111" s="305">
        <v>133</v>
      </c>
      <c r="CG111" s="305">
        <v>135</v>
      </c>
      <c r="CH111" s="305">
        <v>132</v>
      </c>
      <c r="CI111" s="305">
        <v>129</v>
      </c>
      <c r="CJ111" s="201">
        <v>128</v>
      </c>
      <c r="CK111" s="201">
        <v>127</v>
      </c>
      <c r="CL111" s="201">
        <v>126</v>
      </c>
      <c r="CM111" s="201">
        <v>127</v>
      </c>
      <c r="CN111" s="201">
        <v>127</v>
      </c>
      <c r="CO111" s="201">
        <v>129</v>
      </c>
      <c r="CP111" s="201">
        <v>129</v>
      </c>
      <c r="CQ111" s="201">
        <v>131</v>
      </c>
      <c r="CR111" s="201">
        <v>131</v>
      </c>
      <c r="CS111" s="201">
        <v>131</v>
      </c>
      <c r="CT111" s="201">
        <v>130</v>
      </c>
      <c r="CU111" s="201">
        <v>130</v>
      </c>
      <c r="CV111" s="305">
        <v>129</v>
      </c>
      <c r="CW111" s="305">
        <v>130</v>
      </c>
      <c r="CX111" s="305">
        <v>130</v>
      </c>
      <c r="CY111" s="305">
        <v>129</v>
      </c>
      <c r="CZ111" s="305">
        <v>131</v>
      </c>
      <c r="DA111" s="305">
        <v>131</v>
      </c>
      <c r="DB111" s="305">
        <v>132</v>
      </c>
      <c r="DC111" s="305">
        <v>131</v>
      </c>
      <c r="DD111" s="305">
        <v>130</v>
      </c>
      <c r="DE111" s="305">
        <v>130</v>
      </c>
      <c r="DF111" s="305">
        <v>129</v>
      </c>
      <c r="DG111" s="305">
        <v>130</v>
      </c>
      <c r="DH111" s="201">
        <v>129</v>
      </c>
      <c r="DI111" s="201">
        <v>130</v>
      </c>
      <c r="DJ111" s="201">
        <v>124</v>
      </c>
      <c r="DK111" s="201">
        <v>126</v>
      </c>
      <c r="DL111" s="201">
        <v>125</v>
      </c>
      <c r="DM111" s="201">
        <v>125</v>
      </c>
      <c r="DN111" s="201">
        <v>125</v>
      </c>
      <c r="DO111" s="201">
        <v>125</v>
      </c>
      <c r="DP111" s="201">
        <v>125</v>
      </c>
      <c r="DQ111" s="201">
        <v>125</v>
      </c>
      <c r="DR111" s="201">
        <v>124</v>
      </c>
      <c r="DS111" s="201">
        <v>124</v>
      </c>
      <c r="DT111" s="201">
        <v>119</v>
      </c>
      <c r="DU111" s="201">
        <v>119</v>
      </c>
      <c r="DV111" s="201">
        <v>118</v>
      </c>
      <c r="DW111" s="201">
        <v>117</v>
      </c>
      <c r="DX111" s="311">
        <v>115</v>
      </c>
      <c r="DY111" s="201">
        <v>117</v>
      </c>
      <c r="DZ111" s="315">
        <v>2</v>
      </c>
      <c r="EA111" s="316">
        <v>101.73913043478299</v>
      </c>
      <c r="EB111" s="315">
        <v>-7</v>
      </c>
      <c r="EC111" s="316">
        <v>94.354838709677395</v>
      </c>
    </row>
    <row r="112" spans="1:133" ht="15" outlineLevel="2">
      <c r="A112" s="302">
        <v>209</v>
      </c>
      <c r="B112" s="303" t="s">
        <v>538</v>
      </c>
      <c r="C112" s="304" t="s">
        <v>398</v>
      </c>
      <c r="D112" s="305">
        <v>218</v>
      </c>
      <c r="E112" s="305">
        <v>218</v>
      </c>
      <c r="F112" s="305">
        <v>218</v>
      </c>
      <c r="G112" s="305">
        <v>218</v>
      </c>
      <c r="H112" s="305">
        <v>218</v>
      </c>
      <c r="I112" s="305">
        <v>226</v>
      </c>
      <c r="J112" s="305">
        <v>226</v>
      </c>
      <c r="K112" s="305">
        <v>226</v>
      </c>
      <c r="L112" s="305">
        <v>226</v>
      </c>
      <c r="M112" s="305">
        <v>226</v>
      </c>
      <c r="N112" s="305">
        <v>226</v>
      </c>
      <c r="O112" s="305">
        <v>247</v>
      </c>
      <c r="P112" s="201">
        <v>244</v>
      </c>
      <c r="Q112" s="201">
        <v>217</v>
      </c>
      <c r="R112" s="201">
        <v>215</v>
      </c>
      <c r="S112" s="201">
        <v>284</v>
      </c>
      <c r="T112" s="201">
        <v>280</v>
      </c>
      <c r="U112" s="201">
        <v>283</v>
      </c>
      <c r="V112" s="201">
        <v>284</v>
      </c>
      <c r="W112" s="201">
        <v>280</v>
      </c>
      <c r="X112" s="201">
        <v>279</v>
      </c>
      <c r="Y112" s="201">
        <v>281</v>
      </c>
      <c r="Z112" s="201">
        <v>281</v>
      </c>
      <c r="AA112" s="201">
        <v>284</v>
      </c>
      <c r="AB112" s="305">
        <v>284</v>
      </c>
      <c r="AC112" s="305">
        <v>284</v>
      </c>
      <c r="AD112" s="305">
        <v>283</v>
      </c>
      <c r="AE112" s="305">
        <v>283</v>
      </c>
      <c r="AF112" s="305">
        <v>288</v>
      </c>
      <c r="AG112" s="305">
        <v>287</v>
      </c>
      <c r="AH112" s="305">
        <v>287</v>
      </c>
      <c r="AI112" s="305">
        <v>290</v>
      </c>
      <c r="AJ112" s="305">
        <v>293</v>
      </c>
      <c r="AK112" s="305">
        <v>292</v>
      </c>
      <c r="AL112" s="305">
        <v>291</v>
      </c>
      <c r="AM112" s="305">
        <v>291</v>
      </c>
      <c r="AN112" s="201">
        <v>291</v>
      </c>
      <c r="AO112" s="201">
        <v>289</v>
      </c>
      <c r="AP112" s="201">
        <v>289</v>
      </c>
      <c r="AQ112" s="201">
        <v>289</v>
      </c>
      <c r="AR112" s="201">
        <v>288</v>
      </c>
      <c r="AS112" s="201">
        <v>288</v>
      </c>
      <c r="AT112" s="201">
        <v>288</v>
      </c>
      <c r="AU112" s="201">
        <v>287</v>
      </c>
      <c r="AV112" s="201">
        <v>286</v>
      </c>
      <c r="AW112" s="201">
        <v>286</v>
      </c>
      <c r="AX112" s="201">
        <v>285</v>
      </c>
      <c r="AY112" s="201">
        <v>285</v>
      </c>
      <c r="AZ112" s="305">
        <v>284</v>
      </c>
      <c r="BA112" s="305">
        <v>284</v>
      </c>
      <c r="BB112" s="305">
        <v>284</v>
      </c>
      <c r="BC112" s="305">
        <v>283</v>
      </c>
      <c r="BD112" s="305">
        <v>283</v>
      </c>
      <c r="BE112" s="305">
        <v>283</v>
      </c>
      <c r="BF112" s="305">
        <v>281</v>
      </c>
      <c r="BG112" s="305">
        <v>282</v>
      </c>
      <c r="BH112" s="305">
        <v>281</v>
      </c>
      <c r="BI112" s="305">
        <v>280</v>
      </c>
      <c r="BJ112" s="305">
        <v>282</v>
      </c>
      <c r="BK112" s="305">
        <v>281</v>
      </c>
      <c r="BL112" s="201">
        <v>280</v>
      </c>
      <c r="BM112" s="201">
        <v>280</v>
      </c>
      <c r="BN112" s="201">
        <v>285</v>
      </c>
      <c r="BO112" s="201">
        <v>286</v>
      </c>
      <c r="BP112" s="201">
        <v>286</v>
      </c>
      <c r="BQ112" s="201">
        <v>287</v>
      </c>
      <c r="BR112" s="201">
        <v>284</v>
      </c>
      <c r="BS112" s="201">
        <v>285</v>
      </c>
      <c r="BT112" s="201">
        <v>285</v>
      </c>
      <c r="BU112" s="201">
        <v>285</v>
      </c>
      <c r="BV112" s="201">
        <v>285</v>
      </c>
      <c r="BW112" s="201">
        <v>285</v>
      </c>
      <c r="BX112" s="305">
        <v>286</v>
      </c>
      <c r="BY112" s="305">
        <v>287</v>
      </c>
      <c r="BZ112" s="305">
        <v>304</v>
      </c>
      <c r="CA112" s="305">
        <v>305</v>
      </c>
      <c r="CB112" s="305">
        <v>304</v>
      </c>
      <c r="CC112" s="305">
        <v>304</v>
      </c>
      <c r="CD112" s="305">
        <v>302</v>
      </c>
      <c r="CE112" s="305">
        <v>298</v>
      </c>
      <c r="CF112" s="305">
        <v>297</v>
      </c>
      <c r="CG112" s="305">
        <v>297</v>
      </c>
      <c r="CH112" s="305">
        <v>297</v>
      </c>
      <c r="CI112" s="305">
        <v>295</v>
      </c>
      <c r="CJ112" s="201">
        <v>295</v>
      </c>
      <c r="CK112" s="201">
        <v>292</v>
      </c>
      <c r="CL112" s="201">
        <v>292</v>
      </c>
      <c r="CM112" s="201">
        <v>295</v>
      </c>
      <c r="CN112" s="201">
        <v>295</v>
      </c>
      <c r="CO112" s="201">
        <v>295</v>
      </c>
      <c r="CP112" s="201">
        <v>294</v>
      </c>
      <c r="CQ112" s="201">
        <v>296</v>
      </c>
      <c r="CR112" s="201">
        <v>300</v>
      </c>
      <c r="CS112" s="201">
        <v>296</v>
      </c>
      <c r="CT112" s="201">
        <v>299</v>
      </c>
      <c r="CU112" s="201">
        <v>300</v>
      </c>
      <c r="CV112" s="305">
        <v>300</v>
      </c>
      <c r="CW112" s="305">
        <v>300</v>
      </c>
      <c r="CX112" s="305">
        <v>301</v>
      </c>
      <c r="CY112" s="305">
        <v>304</v>
      </c>
      <c r="CZ112" s="305">
        <v>305</v>
      </c>
      <c r="DA112" s="305">
        <v>307</v>
      </c>
      <c r="DB112" s="305">
        <v>305</v>
      </c>
      <c r="DC112" s="305">
        <v>306</v>
      </c>
      <c r="DD112" s="305">
        <v>306</v>
      </c>
      <c r="DE112" s="305">
        <v>308</v>
      </c>
      <c r="DF112" s="305">
        <v>310</v>
      </c>
      <c r="DG112" s="305">
        <v>306</v>
      </c>
      <c r="DH112" s="201">
        <v>303</v>
      </c>
      <c r="DI112" s="201">
        <v>296</v>
      </c>
      <c r="DJ112" s="201">
        <v>287</v>
      </c>
      <c r="DK112" s="201">
        <v>289</v>
      </c>
      <c r="DL112" s="201">
        <v>292</v>
      </c>
      <c r="DM112" s="201">
        <v>296</v>
      </c>
      <c r="DN112" s="201">
        <v>297</v>
      </c>
      <c r="DO112" s="201">
        <v>297</v>
      </c>
      <c r="DP112" s="201">
        <v>297</v>
      </c>
      <c r="DQ112" s="201">
        <v>299</v>
      </c>
      <c r="DR112" s="201">
        <v>302</v>
      </c>
      <c r="DS112" s="201">
        <v>302</v>
      </c>
      <c r="DT112" s="201">
        <v>303</v>
      </c>
      <c r="DU112" s="201">
        <v>302</v>
      </c>
      <c r="DV112" s="201">
        <v>302</v>
      </c>
      <c r="DW112" s="201">
        <v>301</v>
      </c>
      <c r="DX112" s="311">
        <v>301</v>
      </c>
      <c r="DY112" s="201">
        <v>303</v>
      </c>
      <c r="DZ112" s="315">
        <v>2</v>
      </c>
      <c r="EA112" s="316">
        <v>100.664451827243</v>
      </c>
      <c r="EB112" s="315">
        <v>1</v>
      </c>
      <c r="EC112" s="316">
        <v>100.331125827815</v>
      </c>
    </row>
    <row r="113" spans="1:133" ht="15" outlineLevel="2">
      <c r="A113" s="302">
        <v>282</v>
      </c>
      <c r="B113" s="303" t="s">
        <v>538</v>
      </c>
      <c r="C113" s="304" t="s">
        <v>406</v>
      </c>
      <c r="D113" s="305">
        <v>451</v>
      </c>
      <c r="E113" s="305">
        <v>451</v>
      </c>
      <c r="F113" s="305">
        <v>451</v>
      </c>
      <c r="G113" s="305">
        <v>451</v>
      </c>
      <c r="H113" s="305">
        <v>451</v>
      </c>
      <c r="I113" s="305">
        <v>462</v>
      </c>
      <c r="J113" s="305">
        <v>462</v>
      </c>
      <c r="K113" s="305">
        <v>462</v>
      </c>
      <c r="L113" s="305">
        <v>462</v>
      </c>
      <c r="M113" s="305">
        <v>462</v>
      </c>
      <c r="N113" s="305">
        <v>460</v>
      </c>
      <c r="O113" s="305">
        <v>471</v>
      </c>
      <c r="P113" s="201">
        <v>463</v>
      </c>
      <c r="Q113" s="201">
        <v>423</v>
      </c>
      <c r="R113" s="201">
        <v>421</v>
      </c>
      <c r="S113" s="201">
        <v>598</v>
      </c>
      <c r="T113" s="201">
        <v>590</v>
      </c>
      <c r="U113" s="201">
        <v>603</v>
      </c>
      <c r="V113" s="201">
        <v>594</v>
      </c>
      <c r="W113" s="201">
        <v>593</v>
      </c>
      <c r="X113" s="201">
        <v>593</v>
      </c>
      <c r="Y113" s="201">
        <v>594</v>
      </c>
      <c r="Z113" s="201">
        <v>592</v>
      </c>
      <c r="AA113" s="201">
        <v>593</v>
      </c>
      <c r="AB113" s="305">
        <v>592</v>
      </c>
      <c r="AC113" s="305">
        <v>591</v>
      </c>
      <c r="AD113" s="305">
        <v>590</v>
      </c>
      <c r="AE113" s="305">
        <v>589</v>
      </c>
      <c r="AF113" s="305">
        <v>587</v>
      </c>
      <c r="AG113" s="305">
        <v>585</v>
      </c>
      <c r="AH113" s="305">
        <v>583</v>
      </c>
      <c r="AI113" s="305">
        <v>587</v>
      </c>
      <c r="AJ113" s="305">
        <v>589</v>
      </c>
      <c r="AK113" s="305">
        <v>587</v>
      </c>
      <c r="AL113" s="305">
        <v>587</v>
      </c>
      <c r="AM113" s="305">
        <v>586</v>
      </c>
      <c r="AN113" s="201">
        <v>583</v>
      </c>
      <c r="AO113" s="201">
        <v>582</v>
      </c>
      <c r="AP113" s="201">
        <v>581</v>
      </c>
      <c r="AQ113" s="201">
        <v>578</v>
      </c>
      <c r="AR113" s="201">
        <v>575</v>
      </c>
      <c r="AS113" s="201">
        <v>575</v>
      </c>
      <c r="AT113" s="201">
        <v>574</v>
      </c>
      <c r="AU113" s="201">
        <v>570</v>
      </c>
      <c r="AV113" s="201">
        <v>568</v>
      </c>
      <c r="AW113" s="201">
        <v>564</v>
      </c>
      <c r="AX113" s="201">
        <v>563</v>
      </c>
      <c r="AY113" s="201">
        <v>563</v>
      </c>
      <c r="AZ113" s="305">
        <v>563</v>
      </c>
      <c r="BA113" s="305">
        <v>560</v>
      </c>
      <c r="BB113" s="305">
        <v>557</v>
      </c>
      <c r="BC113" s="305">
        <v>556</v>
      </c>
      <c r="BD113" s="305">
        <v>553</v>
      </c>
      <c r="BE113" s="305">
        <v>550</v>
      </c>
      <c r="BF113" s="305">
        <v>534</v>
      </c>
      <c r="BG113" s="305">
        <v>539</v>
      </c>
      <c r="BH113" s="305">
        <v>538</v>
      </c>
      <c r="BI113" s="305">
        <v>537</v>
      </c>
      <c r="BJ113" s="305">
        <v>537</v>
      </c>
      <c r="BK113" s="305">
        <v>537</v>
      </c>
      <c r="BL113" s="201">
        <v>537</v>
      </c>
      <c r="BM113" s="201">
        <v>537</v>
      </c>
      <c r="BN113" s="201">
        <v>542</v>
      </c>
      <c r="BO113" s="201">
        <v>542</v>
      </c>
      <c r="BP113" s="201">
        <v>542</v>
      </c>
      <c r="BQ113" s="201">
        <v>550</v>
      </c>
      <c r="BR113" s="201">
        <v>547</v>
      </c>
      <c r="BS113" s="201">
        <v>548</v>
      </c>
      <c r="BT113" s="201">
        <v>546</v>
      </c>
      <c r="BU113" s="201">
        <v>543</v>
      </c>
      <c r="BV113" s="201">
        <v>545</v>
      </c>
      <c r="BW113" s="201">
        <v>547</v>
      </c>
      <c r="BX113" s="305">
        <v>552</v>
      </c>
      <c r="BY113" s="305">
        <v>550</v>
      </c>
      <c r="BZ113" s="305">
        <v>583</v>
      </c>
      <c r="CA113" s="305">
        <v>576</v>
      </c>
      <c r="CB113" s="305">
        <v>577</v>
      </c>
      <c r="CC113" s="305">
        <v>578</v>
      </c>
      <c r="CD113" s="305">
        <v>575</v>
      </c>
      <c r="CE113" s="305">
        <v>575</v>
      </c>
      <c r="CF113" s="305">
        <v>572</v>
      </c>
      <c r="CG113" s="305">
        <v>572</v>
      </c>
      <c r="CH113" s="305">
        <v>569</v>
      </c>
      <c r="CI113" s="305">
        <v>561</v>
      </c>
      <c r="CJ113" s="201">
        <v>559</v>
      </c>
      <c r="CK113" s="201">
        <v>551</v>
      </c>
      <c r="CL113" s="201">
        <v>550</v>
      </c>
      <c r="CM113" s="201">
        <v>553</v>
      </c>
      <c r="CN113" s="201">
        <v>555</v>
      </c>
      <c r="CO113" s="201">
        <v>554</v>
      </c>
      <c r="CP113" s="201">
        <v>553</v>
      </c>
      <c r="CQ113" s="201">
        <v>555</v>
      </c>
      <c r="CR113" s="201">
        <v>554</v>
      </c>
      <c r="CS113" s="201">
        <v>554</v>
      </c>
      <c r="CT113" s="201">
        <v>552</v>
      </c>
      <c r="CU113" s="201">
        <v>551</v>
      </c>
      <c r="CV113" s="305">
        <v>552</v>
      </c>
      <c r="CW113" s="305">
        <v>545</v>
      </c>
      <c r="CX113" s="305">
        <v>543</v>
      </c>
      <c r="CY113" s="305">
        <v>549</v>
      </c>
      <c r="CZ113" s="305">
        <v>545</v>
      </c>
      <c r="DA113" s="305">
        <v>542</v>
      </c>
      <c r="DB113" s="305">
        <v>542</v>
      </c>
      <c r="DC113" s="305">
        <v>543</v>
      </c>
      <c r="DD113" s="305">
        <v>540</v>
      </c>
      <c r="DE113" s="305">
        <v>540</v>
      </c>
      <c r="DF113" s="305">
        <v>537</v>
      </c>
      <c r="DG113" s="305">
        <v>533</v>
      </c>
      <c r="DH113" s="201">
        <v>532</v>
      </c>
      <c r="DI113" s="201">
        <v>531</v>
      </c>
      <c r="DJ113" s="201">
        <v>525</v>
      </c>
      <c r="DK113" s="201">
        <v>525</v>
      </c>
      <c r="DL113" s="201">
        <v>529</v>
      </c>
      <c r="DM113" s="201">
        <v>530</v>
      </c>
      <c r="DN113" s="201">
        <v>530</v>
      </c>
      <c r="DO113" s="201">
        <v>529</v>
      </c>
      <c r="DP113" s="201">
        <v>532</v>
      </c>
      <c r="DQ113" s="201">
        <v>530</v>
      </c>
      <c r="DR113" s="201">
        <v>531</v>
      </c>
      <c r="DS113" s="201">
        <v>531</v>
      </c>
      <c r="DT113" s="201">
        <v>525</v>
      </c>
      <c r="DU113" s="201">
        <v>525</v>
      </c>
      <c r="DV113" s="201">
        <v>522</v>
      </c>
      <c r="DW113" s="201">
        <v>521</v>
      </c>
      <c r="DX113" s="311">
        <v>521</v>
      </c>
      <c r="DY113" s="201">
        <v>524</v>
      </c>
      <c r="DZ113" s="315">
        <v>3</v>
      </c>
      <c r="EA113" s="316">
        <v>100.575815738964</v>
      </c>
      <c r="EB113" s="315">
        <v>-7</v>
      </c>
      <c r="EC113" s="316">
        <v>98.681732580037703</v>
      </c>
    </row>
    <row r="114" spans="1:133" ht="15" outlineLevel="2">
      <c r="A114" s="302">
        <v>353</v>
      </c>
      <c r="B114" s="303" t="s">
        <v>538</v>
      </c>
      <c r="C114" s="304" t="s">
        <v>416</v>
      </c>
      <c r="D114" s="305">
        <v>77</v>
      </c>
      <c r="E114" s="305">
        <v>77</v>
      </c>
      <c r="F114" s="305">
        <v>77</v>
      </c>
      <c r="G114" s="305">
        <v>77</v>
      </c>
      <c r="H114" s="305">
        <v>77</v>
      </c>
      <c r="I114" s="305">
        <v>77</v>
      </c>
      <c r="J114" s="305">
        <v>77</v>
      </c>
      <c r="K114" s="305">
        <v>77</v>
      </c>
      <c r="L114" s="305">
        <v>77</v>
      </c>
      <c r="M114" s="305">
        <v>77</v>
      </c>
      <c r="N114" s="305">
        <v>77</v>
      </c>
      <c r="O114" s="305">
        <v>80</v>
      </c>
      <c r="P114" s="201">
        <v>80</v>
      </c>
      <c r="Q114" s="201">
        <v>70</v>
      </c>
      <c r="R114" s="201">
        <v>70</v>
      </c>
      <c r="S114" s="201">
        <v>86</v>
      </c>
      <c r="T114" s="201">
        <v>84</v>
      </c>
      <c r="U114" s="201">
        <v>85</v>
      </c>
      <c r="V114" s="201">
        <v>84</v>
      </c>
      <c r="W114" s="201">
        <v>84</v>
      </c>
      <c r="X114" s="201">
        <v>83</v>
      </c>
      <c r="Y114" s="201">
        <v>83</v>
      </c>
      <c r="Z114" s="201">
        <v>82</v>
      </c>
      <c r="AA114" s="201">
        <v>85</v>
      </c>
      <c r="AB114" s="305">
        <v>85</v>
      </c>
      <c r="AC114" s="305">
        <v>85</v>
      </c>
      <c r="AD114" s="305">
        <v>87</v>
      </c>
      <c r="AE114" s="305">
        <v>87</v>
      </c>
      <c r="AF114" s="305">
        <v>86</v>
      </c>
      <c r="AG114" s="305">
        <v>86</v>
      </c>
      <c r="AH114" s="305">
        <v>86</v>
      </c>
      <c r="AI114" s="305">
        <v>85</v>
      </c>
      <c r="AJ114" s="305">
        <v>84</v>
      </c>
      <c r="AK114" s="305">
        <v>84</v>
      </c>
      <c r="AL114" s="305">
        <v>84</v>
      </c>
      <c r="AM114" s="305">
        <v>84</v>
      </c>
      <c r="AN114" s="201">
        <v>83</v>
      </c>
      <c r="AO114" s="201">
        <v>84</v>
      </c>
      <c r="AP114" s="201">
        <v>84</v>
      </c>
      <c r="AQ114" s="201">
        <v>84</v>
      </c>
      <c r="AR114" s="201">
        <v>84</v>
      </c>
      <c r="AS114" s="201">
        <v>82</v>
      </c>
      <c r="AT114" s="201">
        <v>81</v>
      </c>
      <c r="AU114" s="201">
        <v>80</v>
      </c>
      <c r="AV114" s="201">
        <v>80</v>
      </c>
      <c r="AW114" s="201">
        <v>80</v>
      </c>
      <c r="AX114" s="201">
        <v>80</v>
      </c>
      <c r="AY114" s="201">
        <v>80</v>
      </c>
      <c r="AZ114" s="305">
        <v>79</v>
      </c>
      <c r="BA114" s="305">
        <v>79</v>
      </c>
      <c r="BB114" s="305">
        <v>79</v>
      </c>
      <c r="BC114" s="305">
        <v>79</v>
      </c>
      <c r="BD114" s="305">
        <v>79</v>
      </c>
      <c r="BE114" s="305">
        <v>79</v>
      </c>
      <c r="BF114" s="305">
        <v>79</v>
      </c>
      <c r="BG114" s="305">
        <v>76</v>
      </c>
      <c r="BH114" s="305">
        <v>76</v>
      </c>
      <c r="BI114" s="305">
        <v>76</v>
      </c>
      <c r="BJ114" s="305">
        <v>76</v>
      </c>
      <c r="BK114" s="305">
        <v>76</v>
      </c>
      <c r="BL114" s="201">
        <v>76</v>
      </c>
      <c r="BM114" s="201">
        <v>76</v>
      </c>
      <c r="BN114" s="201">
        <v>76</v>
      </c>
      <c r="BO114" s="201">
        <v>75</v>
      </c>
      <c r="BP114" s="201">
        <v>75</v>
      </c>
      <c r="BQ114" s="201">
        <v>75</v>
      </c>
      <c r="BR114" s="201">
        <v>72</v>
      </c>
      <c r="BS114" s="201">
        <v>72</v>
      </c>
      <c r="BT114" s="201">
        <v>72</v>
      </c>
      <c r="BU114" s="201">
        <v>72</v>
      </c>
      <c r="BV114" s="201">
        <v>72</v>
      </c>
      <c r="BW114" s="201">
        <v>72</v>
      </c>
      <c r="BX114" s="305">
        <v>72</v>
      </c>
      <c r="BY114" s="305">
        <v>74</v>
      </c>
      <c r="BZ114" s="305">
        <v>83</v>
      </c>
      <c r="CA114" s="305">
        <v>83</v>
      </c>
      <c r="CB114" s="305">
        <v>83</v>
      </c>
      <c r="CC114" s="305">
        <v>82</v>
      </c>
      <c r="CD114" s="305">
        <v>82</v>
      </c>
      <c r="CE114" s="305">
        <v>80</v>
      </c>
      <c r="CF114" s="305">
        <v>81</v>
      </c>
      <c r="CG114" s="305">
        <v>82</v>
      </c>
      <c r="CH114" s="305">
        <v>81</v>
      </c>
      <c r="CI114" s="305">
        <v>78</v>
      </c>
      <c r="CJ114" s="201">
        <v>78</v>
      </c>
      <c r="CK114" s="201">
        <v>78</v>
      </c>
      <c r="CL114" s="201">
        <v>80</v>
      </c>
      <c r="CM114" s="201">
        <v>81</v>
      </c>
      <c r="CN114" s="201">
        <v>81</v>
      </c>
      <c r="CO114" s="201">
        <v>81</v>
      </c>
      <c r="CP114" s="201">
        <v>80</v>
      </c>
      <c r="CQ114" s="201">
        <v>80</v>
      </c>
      <c r="CR114" s="201">
        <v>80</v>
      </c>
      <c r="CS114" s="201">
        <v>80</v>
      </c>
      <c r="CT114" s="201">
        <v>80</v>
      </c>
      <c r="CU114" s="201">
        <v>80</v>
      </c>
      <c r="CV114" s="305">
        <v>80</v>
      </c>
      <c r="CW114" s="305">
        <v>80</v>
      </c>
      <c r="CX114" s="305">
        <v>80</v>
      </c>
      <c r="CY114" s="305">
        <v>80</v>
      </c>
      <c r="CZ114" s="305">
        <v>79</v>
      </c>
      <c r="DA114" s="305">
        <v>79</v>
      </c>
      <c r="DB114" s="305">
        <v>78</v>
      </c>
      <c r="DC114" s="305">
        <v>79</v>
      </c>
      <c r="DD114" s="305">
        <v>79</v>
      </c>
      <c r="DE114" s="305">
        <v>78</v>
      </c>
      <c r="DF114" s="305">
        <v>78</v>
      </c>
      <c r="DG114" s="305">
        <v>78</v>
      </c>
      <c r="DH114" s="201">
        <v>78</v>
      </c>
      <c r="DI114" s="201">
        <v>78</v>
      </c>
      <c r="DJ114" s="201">
        <v>76</v>
      </c>
      <c r="DK114" s="201">
        <v>76</v>
      </c>
      <c r="DL114" s="201">
        <v>76</v>
      </c>
      <c r="DM114" s="201">
        <v>76</v>
      </c>
      <c r="DN114" s="201">
        <v>77</v>
      </c>
      <c r="DO114" s="201">
        <v>77</v>
      </c>
      <c r="DP114" s="201">
        <v>76</v>
      </c>
      <c r="DQ114" s="201">
        <v>76</v>
      </c>
      <c r="DR114" s="201">
        <v>76</v>
      </c>
      <c r="DS114" s="201">
        <v>76</v>
      </c>
      <c r="DT114" s="201">
        <v>75</v>
      </c>
      <c r="DU114" s="201">
        <v>75</v>
      </c>
      <c r="DV114" s="201">
        <v>74</v>
      </c>
      <c r="DW114" s="201">
        <v>74</v>
      </c>
      <c r="DX114" s="311">
        <v>75</v>
      </c>
      <c r="DY114" s="201">
        <v>75</v>
      </c>
      <c r="DZ114" s="315">
        <v>0</v>
      </c>
      <c r="EA114" s="316">
        <v>100</v>
      </c>
      <c r="EB114" s="315">
        <v>-1</v>
      </c>
      <c r="EC114" s="316">
        <v>98.684210526315795</v>
      </c>
    </row>
    <row r="115" spans="1:133" ht="15" outlineLevel="2">
      <c r="A115" s="302">
        <v>364</v>
      </c>
      <c r="B115" s="303" t="s">
        <v>538</v>
      </c>
      <c r="C115" s="304" t="s">
        <v>599</v>
      </c>
      <c r="D115" s="305">
        <v>250</v>
      </c>
      <c r="E115" s="305">
        <v>250</v>
      </c>
      <c r="F115" s="305">
        <v>250</v>
      </c>
      <c r="G115" s="305">
        <v>250</v>
      </c>
      <c r="H115" s="305">
        <v>250</v>
      </c>
      <c r="I115" s="305">
        <v>254</v>
      </c>
      <c r="J115" s="305">
        <v>254</v>
      </c>
      <c r="K115" s="305">
        <v>254</v>
      </c>
      <c r="L115" s="305">
        <v>254</v>
      </c>
      <c r="M115" s="305">
        <v>254</v>
      </c>
      <c r="N115" s="305">
        <v>254</v>
      </c>
      <c r="O115" s="305">
        <v>269</v>
      </c>
      <c r="P115" s="201">
        <v>269</v>
      </c>
      <c r="Q115" s="201">
        <v>243</v>
      </c>
      <c r="R115" s="201">
        <v>242</v>
      </c>
      <c r="S115" s="201">
        <v>328</v>
      </c>
      <c r="T115" s="201">
        <v>323</v>
      </c>
      <c r="U115" s="201">
        <v>325</v>
      </c>
      <c r="V115" s="201">
        <v>324</v>
      </c>
      <c r="W115" s="201">
        <v>322</v>
      </c>
      <c r="X115" s="201">
        <v>322</v>
      </c>
      <c r="Y115" s="201">
        <v>324</v>
      </c>
      <c r="Z115" s="201">
        <v>323</v>
      </c>
      <c r="AA115" s="201">
        <v>321</v>
      </c>
      <c r="AB115" s="305">
        <v>321</v>
      </c>
      <c r="AC115" s="305">
        <v>320</v>
      </c>
      <c r="AD115" s="305">
        <v>321</v>
      </c>
      <c r="AE115" s="305">
        <v>321</v>
      </c>
      <c r="AF115" s="305">
        <v>322</v>
      </c>
      <c r="AG115" s="305">
        <v>321</v>
      </c>
      <c r="AH115" s="305">
        <v>321</v>
      </c>
      <c r="AI115" s="305">
        <v>324</v>
      </c>
      <c r="AJ115" s="305">
        <v>322</v>
      </c>
      <c r="AK115" s="305">
        <v>322</v>
      </c>
      <c r="AL115" s="305">
        <v>322</v>
      </c>
      <c r="AM115" s="305">
        <v>322</v>
      </c>
      <c r="AN115" s="201">
        <v>322</v>
      </c>
      <c r="AO115" s="201">
        <v>322</v>
      </c>
      <c r="AP115" s="201">
        <v>321</v>
      </c>
      <c r="AQ115" s="201">
        <v>320</v>
      </c>
      <c r="AR115" s="201">
        <v>319</v>
      </c>
      <c r="AS115" s="201">
        <v>319</v>
      </c>
      <c r="AT115" s="201">
        <v>318</v>
      </c>
      <c r="AU115" s="201">
        <v>315</v>
      </c>
      <c r="AV115" s="201">
        <v>315</v>
      </c>
      <c r="AW115" s="201">
        <v>315</v>
      </c>
      <c r="AX115" s="201">
        <v>313</v>
      </c>
      <c r="AY115" s="201">
        <v>313</v>
      </c>
      <c r="AZ115" s="305">
        <v>313</v>
      </c>
      <c r="BA115" s="305">
        <v>312</v>
      </c>
      <c r="BB115" s="305">
        <v>312</v>
      </c>
      <c r="BC115" s="305">
        <v>311</v>
      </c>
      <c r="BD115" s="305">
        <v>309</v>
      </c>
      <c r="BE115" s="305">
        <v>309</v>
      </c>
      <c r="BF115" s="305">
        <v>306</v>
      </c>
      <c r="BG115" s="305">
        <v>305</v>
      </c>
      <c r="BH115" s="305">
        <v>304</v>
      </c>
      <c r="BI115" s="305">
        <v>304</v>
      </c>
      <c r="BJ115" s="305">
        <v>304</v>
      </c>
      <c r="BK115" s="305">
        <v>304</v>
      </c>
      <c r="BL115" s="201">
        <v>304</v>
      </c>
      <c r="BM115" s="201">
        <v>304</v>
      </c>
      <c r="BN115" s="201">
        <v>308</v>
      </c>
      <c r="BO115" s="201">
        <v>308</v>
      </c>
      <c r="BP115" s="201">
        <v>308</v>
      </c>
      <c r="BQ115" s="201">
        <v>309</v>
      </c>
      <c r="BR115" s="201">
        <v>306</v>
      </c>
      <c r="BS115" s="201">
        <v>304</v>
      </c>
      <c r="BT115" s="201">
        <v>304</v>
      </c>
      <c r="BU115" s="201">
        <v>302</v>
      </c>
      <c r="BV115" s="201">
        <v>300</v>
      </c>
      <c r="BW115" s="201">
        <v>300</v>
      </c>
      <c r="BX115" s="305">
        <v>300</v>
      </c>
      <c r="BY115" s="305">
        <v>297</v>
      </c>
      <c r="BZ115" s="305">
        <v>313</v>
      </c>
      <c r="CA115" s="305">
        <v>311</v>
      </c>
      <c r="CB115" s="305">
        <v>309</v>
      </c>
      <c r="CC115" s="305">
        <v>305</v>
      </c>
      <c r="CD115" s="305">
        <v>300</v>
      </c>
      <c r="CE115" s="305">
        <v>300</v>
      </c>
      <c r="CF115" s="305">
        <v>299</v>
      </c>
      <c r="CG115" s="305">
        <v>300</v>
      </c>
      <c r="CH115" s="305">
        <v>299</v>
      </c>
      <c r="CI115" s="305">
        <v>296</v>
      </c>
      <c r="CJ115" s="201">
        <v>298</v>
      </c>
      <c r="CK115" s="201">
        <v>299</v>
      </c>
      <c r="CL115" s="201">
        <v>298</v>
      </c>
      <c r="CM115" s="201">
        <v>301</v>
      </c>
      <c r="CN115" s="201">
        <v>301</v>
      </c>
      <c r="CO115" s="201">
        <v>300</v>
      </c>
      <c r="CP115" s="201">
        <v>297</v>
      </c>
      <c r="CQ115" s="201">
        <v>299</v>
      </c>
      <c r="CR115" s="201">
        <v>299</v>
      </c>
      <c r="CS115" s="201">
        <v>296</v>
      </c>
      <c r="CT115" s="201">
        <v>293</v>
      </c>
      <c r="CU115" s="201">
        <v>294</v>
      </c>
      <c r="CV115" s="305">
        <v>293</v>
      </c>
      <c r="CW115" s="305">
        <v>291</v>
      </c>
      <c r="CX115" s="305">
        <v>290</v>
      </c>
      <c r="CY115" s="305">
        <v>289</v>
      </c>
      <c r="CZ115" s="305">
        <v>289</v>
      </c>
      <c r="DA115" s="305">
        <v>288</v>
      </c>
      <c r="DB115" s="305">
        <v>289</v>
      </c>
      <c r="DC115" s="305">
        <v>289</v>
      </c>
      <c r="DD115" s="305">
        <v>291</v>
      </c>
      <c r="DE115" s="305">
        <v>291</v>
      </c>
      <c r="DF115" s="305">
        <v>290</v>
      </c>
      <c r="DG115" s="305">
        <v>291</v>
      </c>
      <c r="DH115" s="201">
        <v>292</v>
      </c>
      <c r="DI115" s="201">
        <v>296</v>
      </c>
      <c r="DJ115" s="201">
        <v>293</v>
      </c>
      <c r="DK115" s="201">
        <v>297</v>
      </c>
      <c r="DL115" s="201">
        <v>299</v>
      </c>
      <c r="DM115" s="201">
        <v>298</v>
      </c>
      <c r="DN115" s="201">
        <v>297</v>
      </c>
      <c r="DO115" s="201">
        <v>297</v>
      </c>
      <c r="DP115" s="201">
        <v>297</v>
      </c>
      <c r="DQ115" s="201">
        <v>296</v>
      </c>
      <c r="DR115" s="201">
        <v>296</v>
      </c>
      <c r="DS115" s="201">
        <v>296</v>
      </c>
      <c r="DT115" s="201">
        <v>294</v>
      </c>
      <c r="DU115" s="201">
        <v>293</v>
      </c>
      <c r="DV115" s="201">
        <v>293</v>
      </c>
      <c r="DW115" s="201">
        <v>292</v>
      </c>
      <c r="DX115" s="311">
        <v>291</v>
      </c>
      <c r="DY115" s="201">
        <v>287</v>
      </c>
      <c r="DZ115" s="315">
        <v>-4</v>
      </c>
      <c r="EA115" s="316">
        <v>98.625429553264595</v>
      </c>
      <c r="EB115" s="315">
        <v>-9</v>
      </c>
      <c r="EC115" s="316">
        <v>96.959459459459495</v>
      </c>
    </row>
    <row r="116" spans="1:133" ht="15" outlineLevel="2">
      <c r="A116" s="302">
        <v>368</v>
      </c>
      <c r="B116" s="303" t="s">
        <v>538</v>
      </c>
      <c r="C116" s="304" t="s">
        <v>600</v>
      </c>
      <c r="D116" s="305">
        <v>326</v>
      </c>
      <c r="E116" s="305">
        <v>326</v>
      </c>
      <c r="F116" s="305">
        <v>326</v>
      </c>
      <c r="G116" s="305">
        <v>326</v>
      </c>
      <c r="H116" s="305">
        <v>326</v>
      </c>
      <c r="I116" s="305">
        <v>332</v>
      </c>
      <c r="J116" s="305">
        <v>331</v>
      </c>
      <c r="K116" s="305">
        <v>332</v>
      </c>
      <c r="L116" s="305">
        <v>332</v>
      </c>
      <c r="M116" s="305">
        <v>332</v>
      </c>
      <c r="N116" s="305">
        <v>330</v>
      </c>
      <c r="O116" s="305">
        <v>337</v>
      </c>
      <c r="P116" s="201">
        <v>337</v>
      </c>
      <c r="Q116" s="201">
        <v>293</v>
      </c>
      <c r="R116" s="201">
        <v>290</v>
      </c>
      <c r="S116" s="201">
        <v>383</v>
      </c>
      <c r="T116" s="201">
        <v>372</v>
      </c>
      <c r="U116" s="201">
        <v>375</v>
      </c>
      <c r="V116" s="201">
        <v>371</v>
      </c>
      <c r="W116" s="201">
        <v>373</v>
      </c>
      <c r="X116" s="201">
        <v>373</v>
      </c>
      <c r="Y116" s="201">
        <v>373</v>
      </c>
      <c r="Z116" s="201">
        <v>373</v>
      </c>
      <c r="AA116" s="201">
        <v>373</v>
      </c>
      <c r="AB116" s="305">
        <v>372</v>
      </c>
      <c r="AC116" s="305">
        <v>372</v>
      </c>
      <c r="AD116" s="305">
        <v>373</v>
      </c>
      <c r="AE116" s="305">
        <v>373</v>
      </c>
      <c r="AF116" s="305">
        <v>371</v>
      </c>
      <c r="AG116" s="305">
        <v>370</v>
      </c>
      <c r="AH116" s="305">
        <v>371</v>
      </c>
      <c r="AI116" s="305">
        <v>373</v>
      </c>
      <c r="AJ116" s="305">
        <v>373</v>
      </c>
      <c r="AK116" s="305">
        <v>375</v>
      </c>
      <c r="AL116" s="305">
        <v>374</v>
      </c>
      <c r="AM116" s="305">
        <v>373</v>
      </c>
      <c r="AN116" s="201">
        <v>373</v>
      </c>
      <c r="AO116" s="201">
        <v>374</v>
      </c>
      <c r="AP116" s="201">
        <v>373</v>
      </c>
      <c r="AQ116" s="201">
        <v>373</v>
      </c>
      <c r="AR116" s="201">
        <v>372</v>
      </c>
      <c r="AS116" s="201">
        <v>372</v>
      </c>
      <c r="AT116" s="201">
        <v>372</v>
      </c>
      <c r="AU116" s="201">
        <v>370</v>
      </c>
      <c r="AV116" s="201">
        <v>368</v>
      </c>
      <c r="AW116" s="201">
        <v>367</v>
      </c>
      <c r="AX116" s="201">
        <v>366</v>
      </c>
      <c r="AY116" s="201">
        <v>366</v>
      </c>
      <c r="AZ116" s="305">
        <v>366</v>
      </c>
      <c r="BA116" s="305">
        <v>366</v>
      </c>
      <c r="BB116" s="305">
        <v>365</v>
      </c>
      <c r="BC116" s="305">
        <v>365</v>
      </c>
      <c r="BD116" s="305">
        <v>364</v>
      </c>
      <c r="BE116" s="305">
        <v>364</v>
      </c>
      <c r="BF116" s="305">
        <v>359</v>
      </c>
      <c r="BG116" s="305">
        <v>359</v>
      </c>
      <c r="BH116" s="305">
        <v>359</v>
      </c>
      <c r="BI116" s="305">
        <v>359</v>
      </c>
      <c r="BJ116" s="305">
        <v>357</v>
      </c>
      <c r="BK116" s="305">
        <v>355</v>
      </c>
      <c r="BL116" s="201">
        <v>352</v>
      </c>
      <c r="BM116" s="201">
        <v>352</v>
      </c>
      <c r="BN116" s="201">
        <v>356</v>
      </c>
      <c r="BO116" s="201">
        <v>355</v>
      </c>
      <c r="BP116" s="201">
        <v>355</v>
      </c>
      <c r="BQ116" s="201">
        <v>357</v>
      </c>
      <c r="BR116" s="201">
        <v>355</v>
      </c>
      <c r="BS116" s="201">
        <v>357</v>
      </c>
      <c r="BT116" s="201">
        <v>357</v>
      </c>
      <c r="BU116" s="201">
        <v>353</v>
      </c>
      <c r="BV116" s="201">
        <v>348</v>
      </c>
      <c r="BW116" s="201">
        <v>349</v>
      </c>
      <c r="BX116" s="305">
        <v>349</v>
      </c>
      <c r="BY116" s="305">
        <v>347</v>
      </c>
      <c r="BZ116" s="305">
        <v>364</v>
      </c>
      <c r="CA116" s="305">
        <v>363</v>
      </c>
      <c r="CB116" s="305">
        <v>361</v>
      </c>
      <c r="CC116" s="305">
        <v>358</v>
      </c>
      <c r="CD116" s="305">
        <v>357</v>
      </c>
      <c r="CE116" s="305">
        <v>355</v>
      </c>
      <c r="CF116" s="305">
        <v>354</v>
      </c>
      <c r="CG116" s="305">
        <v>355</v>
      </c>
      <c r="CH116" s="305">
        <v>354</v>
      </c>
      <c r="CI116" s="305">
        <v>348</v>
      </c>
      <c r="CJ116" s="201">
        <v>347</v>
      </c>
      <c r="CK116" s="201">
        <v>346</v>
      </c>
      <c r="CL116" s="201">
        <v>344</v>
      </c>
      <c r="CM116" s="201">
        <v>346</v>
      </c>
      <c r="CN116" s="201">
        <v>344</v>
      </c>
      <c r="CO116" s="201">
        <v>345</v>
      </c>
      <c r="CP116" s="201">
        <v>340</v>
      </c>
      <c r="CQ116" s="201">
        <v>338</v>
      </c>
      <c r="CR116" s="201">
        <v>336</v>
      </c>
      <c r="CS116" s="201">
        <v>335</v>
      </c>
      <c r="CT116" s="201">
        <v>336</v>
      </c>
      <c r="CU116" s="201">
        <v>336</v>
      </c>
      <c r="CV116" s="305">
        <v>335</v>
      </c>
      <c r="CW116" s="305">
        <v>334</v>
      </c>
      <c r="CX116" s="305">
        <v>334</v>
      </c>
      <c r="CY116" s="305">
        <v>337</v>
      </c>
      <c r="CZ116" s="305">
        <v>335</v>
      </c>
      <c r="DA116" s="305">
        <v>335</v>
      </c>
      <c r="DB116" s="305">
        <v>335</v>
      </c>
      <c r="DC116" s="305">
        <v>330</v>
      </c>
      <c r="DD116" s="305">
        <v>330</v>
      </c>
      <c r="DE116" s="305">
        <v>330</v>
      </c>
      <c r="DF116" s="305">
        <v>329</v>
      </c>
      <c r="DG116" s="305">
        <v>330</v>
      </c>
      <c r="DH116" s="201">
        <v>326</v>
      </c>
      <c r="DI116" s="201">
        <v>325</v>
      </c>
      <c r="DJ116" s="201">
        <v>322</v>
      </c>
      <c r="DK116" s="201">
        <v>327</v>
      </c>
      <c r="DL116" s="201">
        <v>327</v>
      </c>
      <c r="DM116" s="201">
        <v>323</v>
      </c>
      <c r="DN116" s="201">
        <v>323</v>
      </c>
      <c r="DO116" s="201">
        <v>324</v>
      </c>
      <c r="DP116" s="201">
        <v>324</v>
      </c>
      <c r="DQ116" s="201">
        <v>330</v>
      </c>
      <c r="DR116" s="201">
        <v>330</v>
      </c>
      <c r="DS116" s="201">
        <v>330</v>
      </c>
      <c r="DT116" s="201">
        <v>328</v>
      </c>
      <c r="DU116" s="201">
        <v>325</v>
      </c>
      <c r="DV116" s="201">
        <v>326</v>
      </c>
      <c r="DW116" s="201">
        <v>327</v>
      </c>
      <c r="DX116" s="311">
        <v>326</v>
      </c>
      <c r="DY116" s="201">
        <v>325</v>
      </c>
      <c r="DZ116" s="315">
        <v>-1</v>
      </c>
      <c r="EA116" s="316">
        <v>99.693251533742298</v>
      </c>
      <c r="EB116" s="315">
        <v>-5</v>
      </c>
      <c r="EC116" s="316">
        <v>98.484848484848499</v>
      </c>
    </row>
    <row r="117" spans="1:133" ht="15" outlineLevel="2">
      <c r="A117" s="302">
        <v>390</v>
      </c>
      <c r="B117" s="303" t="s">
        <v>538</v>
      </c>
      <c r="C117" s="304" t="s">
        <v>423</v>
      </c>
      <c r="D117" s="305">
        <v>72</v>
      </c>
      <c r="E117" s="305">
        <v>72</v>
      </c>
      <c r="F117" s="305">
        <v>72</v>
      </c>
      <c r="G117" s="305">
        <v>72</v>
      </c>
      <c r="H117" s="305">
        <v>72</v>
      </c>
      <c r="I117" s="305">
        <v>74</v>
      </c>
      <c r="J117" s="305">
        <v>74</v>
      </c>
      <c r="K117" s="305">
        <v>74</v>
      </c>
      <c r="L117" s="305">
        <v>74</v>
      </c>
      <c r="M117" s="305">
        <v>74</v>
      </c>
      <c r="N117" s="305">
        <v>73</v>
      </c>
      <c r="O117" s="305">
        <v>78</v>
      </c>
      <c r="P117" s="201">
        <v>78</v>
      </c>
      <c r="Q117" s="201">
        <v>70</v>
      </c>
      <c r="R117" s="201">
        <v>70</v>
      </c>
      <c r="S117" s="201">
        <v>99</v>
      </c>
      <c r="T117" s="201">
        <v>99</v>
      </c>
      <c r="U117" s="201">
        <v>102</v>
      </c>
      <c r="V117" s="201">
        <v>106</v>
      </c>
      <c r="W117" s="201">
        <v>107</v>
      </c>
      <c r="X117" s="201">
        <v>106</v>
      </c>
      <c r="Y117" s="201">
        <v>106</v>
      </c>
      <c r="Z117" s="201">
        <v>106</v>
      </c>
      <c r="AA117" s="201">
        <v>106</v>
      </c>
      <c r="AB117" s="305">
        <v>106</v>
      </c>
      <c r="AC117" s="305">
        <v>107</v>
      </c>
      <c r="AD117" s="305">
        <v>107</v>
      </c>
      <c r="AE117" s="305">
        <v>107</v>
      </c>
      <c r="AF117" s="305">
        <v>109</v>
      </c>
      <c r="AG117" s="305">
        <v>108</v>
      </c>
      <c r="AH117" s="305">
        <v>108</v>
      </c>
      <c r="AI117" s="305">
        <v>108</v>
      </c>
      <c r="AJ117" s="305">
        <v>108</v>
      </c>
      <c r="AK117" s="305">
        <v>110</v>
      </c>
      <c r="AL117" s="305">
        <v>110</v>
      </c>
      <c r="AM117" s="305">
        <v>109</v>
      </c>
      <c r="AN117" s="201">
        <v>109</v>
      </c>
      <c r="AO117" s="201">
        <v>109</v>
      </c>
      <c r="AP117" s="201">
        <v>109</v>
      </c>
      <c r="AQ117" s="201">
        <v>109</v>
      </c>
      <c r="AR117" s="201">
        <v>109</v>
      </c>
      <c r="AS117" s="201">
        <v>109</v>
      </c>
      <c r="AT117" s="201">
        <v>108</v>
      </c>
      <c r="AU117" s="201">
        <v>107</v>
      </c>
      <c r="AV117" s="201">
        <v>107</v>
      </c>
      <c r="AW117" s="201">
        <v>104</v>
      </c>
      <c r="AX117" s="201">
        <v>102</v>
      </c>
      <c r="AY117" s="201">
        <v>102</v>
      </c>
      <c r="AZ117" s="305">
        <v>102</v>
      </c>
      <c r="BA117" s="305">
        <v>102</v>
      </c>
      <c r="BB117" s="305">
        <v>102</v>
      </c>
      <c r="BC117" s="305">
        <v>102</v>
      </c>
      <c r="BD117" s="305">
        <v>102</v>
      </c>
      <c r="BE117" s="305">
        <v>101</v>
      </c>
      <c r="BF117" s="305">
        <v>97</v>
      </c>
      <c r="BG117" s="305">
        <v>96</v>
      </c>
      <c r="BH117" s="305">
        <v>96</v>
      </c>
      <c r="BI117" s="305">
        <v>95</v>
      </c>
      <c r="BJ117" s="305">
        <v>94</v>
      </c>
      <c r="BK117" s="305">
        <v>94</v>
      </c>
      <c r="BL117" s="201">
        <v>93</v>
      </c>
      <c r="BM117" s="201">
        <v>93</v>
      </c>
      <c r="BN117" s="201">
        <v>93</v>
      </c>
      <c r="BO117" s="201">
        <v>94</v>
      </c>
      <c r="BP117" s="201">
        <v>94</v>
      </c>
      <c r="BQ117" s="201">
        <v>96</v>
      </c>
      <c r="BR117" s="201">
        <v>95</v>
      </c>
      <c r="BS117" s="201">
        <v>94</v>
      </c>
      <c r="BT117" s="201">
        <v>93</v>
      </c>
      <c r="BU117" s="201">
        <v>93</v>
      </c>
      <c r="BV117" s="201">
        <v>93</v>
      </c>
      <c r="BW117" s="201">
        <v>93</v>
      </c>
      <c r="BX117" s="305">
        <v>94</v>
      </c>
      <c r="BY117" s="305">
        <v>95</v>
      </c>
      <c r="BZ117" s="305">
        <v>100</v>
      </c>
      <c r="CA117" s="305">
        <v>99</v>
      </c>
      <c r="CB117" s="305">
        <v>100</v>
      </c>
      <c r="CC117" s="305">
        <v>100</v>
      </c>
      <c r="CD117" s="305">
        <v>101</v>
      </c>
      <c r="CE117" s="305">
        <v>101</v>
      </c>
      <c r="CF117" s="305">
        <v>100</v>
      </c>
      <c r="CG117" s="305">
        <v>101</v>
      </c>
      <c r="CH117" s="305">
        <v>101</v>
      </c>
      <c r="CI117" s="305">
        <v>99</v>
      </c>
      <c r="CJ117" s="201">
        <v>100</v>
      </c>
      <c r="CK117" s="201">
        <v>97</v>
      </c>
      <c r="CL117" s="201">
        <v>96</v>
      </c>
      <c r="CM117" s="201">
        <v>96</v>
      </c>
      <c r="CN117" s="201">
        <v>95</v>
      </c>
      <c r="CO117" s="201">
        <v>98</v>
      </c>
      <c r="CP117" s="201">
        <v>96</v>
      </c>
      <c r="CQ117" s="201">
        <v>96</v>
      </c>
      <c r="CR117" s="201">
        <v>101</v>
      </c>
      <c r="CS117" s="201">
        <v>101</v>
      </c>
      <c r="CT117" s="201">
        <v>103</v>
      </c>
      <c r="CU117" s="201">
        <v>101</v>
      </c>
      <c r="CV117" s="305">
        <v>99</v>
      </c>
      <c r="CW117" s="305">
        <v>99</v>
      </c>
      <c r="CX117" s="305">
        <v>100</v>
      </c>
      <c r="CY117" s="305">
        <v>100</v>
      </c>
      <c r="CZ117" s="305">
        <v>101</v>
      </c>
      <c r="DA117" s="305">
        <v>102</v>
      </c>
      <c r="DB117" s="305">
        <v>102</v>
      </c>
      <c r="DC117" s="305">
        <v>102</v>
      </c>
      <c r="DD117" s="305">
        <v>102</v>
      </c>
      <c r="DE117" s="305">
        <v>101</v>
      </c>
      <c r="DF117" s="305">
        <v>101</v>
      </c>
      <c r="DG117" s="305">
        <v>101</v>
      </c>
      <c r="DH117" s="201">
        <v>102</v>
      </c>
      <c r="DI117" s="201">
        <v>102</v>
      </c>
      <c r="DJ117" s="201">
        <v>105</v>
      </c>
      <c r="DK117" s="201">
        <v>110</v>
      </c>
      <c r="DL117" s="201">
        <v>110</v>
      </c>
      <c r="DM117" s="201">
        <v>109</v>
      </c>
      <c r="DN117" s="201">
        <v>110</v>
      </c>
      <c r="DO117" s="201">
        <v>110</v>
      </c>
      <c r="DP117" s="201">
        <v>110</v>
      </c>
      <c r="DQ117" s="201">
        <v>110</v>
      </c>
      <c r="DR117" s="201">
        <v>110</v>
      </c>
      <c r="DS117" s="201">
        <v>110</v>
      </c>
      <c r="DT117" s="201">
        <v>110</v>
      </c>
      <c r="DU117" s="201">
        <v>110</v>
      </c>
      <c r="DV117" s="201">
        <v>111</v>
      </c>
      <c r="DW117" s="201">
        <v>112</v>
      </c>
      <c r="DX117" s="311">
        <v>111</v>
      </c>
      <c r="DY117" s="201">
        <v>112</v>
      </c>
      <c r="DZ117" s="315">
        <v>1</v>
      </c>
      <c r="EA117" s="316">
        <v>100.90090090090099</v>
      </c>
      <c r="EB117" s="315">
        <v>2</v>
      </c>
      <c r="EC117" s="316">
        <v>101.818181818182</v>
      </c>
    </row>
    <row r="118" spans="1:133" ht="15" outlineLevel="2">
      <c r="A118" s="302">
        <v>467</v>
      </c>
      <c r="B118" s="303" t="s">
        <v>538</v>
      </c>
      <c r="C118" s="304" t="s">
        <v>428</v>
      </c>
      <c r="D118" s="305">
        <v>85</v>
      </c>
      <c r="E118" s="305">
        <v>85</v>
      </c>
      <c r="F118" s="305">
        <v>85</v>
      </c>
      <c r="G118" s="305">
        <v>85</v>
      </c>
      <c r="H118" s="305">
        <v>85</v>
      </c>
      <c r="I118" s="305">
        <v>85</v>
      </c>
      <c r="J118" s="305">
        <v>85</v>
      </c>
      <c r="K118" s="305">
        <v>85</v>
      </c>
      <c r="L118" s="305">
        <v>85</v>
      </c>
      <c r="M118" s="305">
        <v>85</v>
      </c>
      <c r="N118" s="305">
        <v>85</v>
      </c>
      <c r="O118" s="305">
        <v>84</v>
      </c>
      <c r="P118" s="201">
        <v>83</v>
      </c>
      <c r="Q118" s="201">
        <v>75</v>
      </c>
      <c r="R118" s="201">
        <v>74</v>
      </c>
      <c r="S118" s="201">
        <v>94</v>
      </c>
      <c r="T118" s="201">
        <v>90</v>
      </c>
      <c r="U118" s="201">
        <v>92</v>
      </c>
      <c r="V118" s="201">
        <v>94</v>
      </c>
      <c r="W118" s="201">
        <v>94</v>
      </c>
      <c r="X118" s="201">
        <v>94</v>
      </c>
      <c r="Y118" s="201">
        <v>94</v>
      </c>
      <c r="Z118" s="201">
        <v>94</v>
      </c>
      <c r="AA118" s="201">
        <v>94</v>
      </c>
      <c r="AB118" s="305">
        <v>94</v>
      </c>
      <c r="AC118" s="305">
        <v>94</v>
      </c>
      <c r="AD118" s="305">
        <v>94</v>
      </c>
      <c r="AE118" s="305">
        <v>94</v>
      </c>
      <c r="AF118" s="305">
        <v>95</v>
      </c>
      <c r="AG118" s="305">
        <v>91</v>
      </c>
      <c r="AH118" s="305">
        <v>91</v>
      </c>
      <c r="AI118" s="305">
        <v>91</v>
      </c>
      <c r="AJ118" s="305">
        <v>91</v>
      </c>
      <c r="AK118" s="305">
        <v>91</v>
      </c>
      <c r="AL118" s="305">
        <v>91</v>
      </c>
      <c r="AM118" s="305">
        <v>91</v>
      </c>
      <c r="AN118" s="201">
        <v>91</v>
      </c>
      <c r="AO118" s="201">
        <v>91</v>
      </c>
      <c r="AP118" s="201">
        <v>91</v>
      </c>
      <c r="AQ118" s="201">
        <v>91</v>
      </c>
      <c r="AR118" s="201">
        <v>90</v>
      </c>
      <c r="AS118" s="201">
        <v>90</v>
      </c>
      <c r="AT118" s="201">
        <v>90</v>
      </c>
      <c r="AU118" s="201">
        <v>89</v>
      </c>
      <c r="AV118" s="201">
        <v>88</v>
      </c>
      <c r="AW118" s="201">
        <v>88</v>
      </c>
      <c r="AX118" s="201">
        <v>88</v>
      </c>
      <c r="AY118" s="201">
        <v>88</v>
      </c>
      <c r="AZ118" s="305">
        <v>88</v>
      </c>
      <c r="BA118" s="305">
        <v>88</v>
      </c>
      <c r="BB118" s="305">
        <v>88</v>
      </c>
      <c r="BC118" s="305">
        <v>88</v>
      </c>
      <c r="BD118" s="305">
        <v>88</v>
      </c>
      <c r="BE118" s="305">
        <v>88</v>
      </c>
      <c r="BF118" s="305">
        <v>87</v>
      </c>
      <c r="BG118" s="305">
        <v>87</v>
      </c>
      <c r="BH118" s="305">
        <v>87</v>
      </c>
      <c r="BI118" s="305">
        <v>86</v>
      </c>
      <c r="BJ118" s="305">
        <v>87</v>
      </c>
      <c r="BK118" s="305">
        <v>87</v>
      </c>
      <c r="BL118" s="201">
        <v>87</v>
      </c>
      <c r="BM118" s="201">
        <v>87</v>
      </c>
      <c r="BN118" s="201">
        <v>94</v>
      </c>
      <c r="BO118" s="201">
        <v>94</v>
      </c>
      <c r="BP118" s="201">
        <v>94</v>
      </c>
      <c r="BQ118" s="201">
        <v>95</v>
      </c>
      <c r="BR118" s="201">
        <v>95</v>
      </c>
      <c r="BS118" s="201">
        <v>95</v>
      </c>
      <c r="BT118" s="201">
        <v>95</v>
      </c>
      <c r="BU118" s="201">
        <v>95</v>
      </c>
      <c r="BV118" s="201">
        <v>96</v>
      </c>
      <c r="BW118" s="201">
        <v>96</v>
      </c>
      <c r="BX118" s="305">
        <v>99</v>
      </c>
      <c r="BY118" s="305">
        <v>98</v>
      </c>
      <c r="BZ118" s="305">
        <v>100</v>
      </c>
      <c r="CA118" s="305">
        <v>102</v>
      </c>
      <c r="CB118" s="305">
        <v>103</v>
      </c>
      <c r="CC118" s="305">
        <v>103</v>
      </c>
      <c r="CD118" s="305">
        <v>103</v>
      </c>
      <c r="CE118" s="305">
        <v>102</v>
      </c>
      <c r="CF118" s="305">
        <v>101</v>
      </c>
      <c r="CG118" s="305">
        <v>101</v>
      </c>
      <c r="CH118" s="305">
        <v>100</v>
      </c>
      <c r="CI118" s="305">
        <v>99</v>
      </c>
      <c r="CJ118" s="201">
        <v>98</v>
      </c>
      <c r="CK118" s="201">
        <v>97</v>
      </c>
      <c r="CL118" s="201">
        <v>99</v>
      </c>
      <c r="CM118" s="201">
        <v>100</v>
      </c>
      <c r="CN118" s="201">
        <v>100</v>
      </c>
      <c r="CO118" s="201">
        <v>100</v>
      </c>
      <c r="CP118" s="201">
        <v>99</v>
      </c>
      <c r="CQ118" s="201">
        <v>101</v>
      </c>
      <c r="CR118" s="201">
        <v>100</v>
      </c>
      <c r="CS118" s="201">
        <v>100</v>
      </c>
      <c r="CT118" s="201">
        <v>100</v>
      </c>
      <c r="CU118" s="201">
        <v>100</v>
      </c>
      <c r="CV118" s="305">
        <v>100</v>
      </c>
      <c r="CW118" s="305">
        <v>99</v>
      </c>
      <c r="CX118" s="305">
        <v>100</v>
      </c>
      <c r="CY118" s="305">
        <v>104</v>
      </c>
      <c r="CZ118" s="305">
        <v>104</v>
      </c>
      <c r="DA118" s="305">
        <v>103</v>
      </c>
      <c r="DB118" s="305">
        <v>103</v>
      </c>
      <c r="DC118" s="305">
        <v>103</v>
      </c>
      <c r="DD118" s="305">
        <v>102</v>
      </c>
      <c r="DE118" s="305">
        <v>102</v>
      </c>
      <c r="DF118" s="305">
        <v>103</v>
      </c>
      <c r="DG118" s="305">
        <v>102</v>
      </c>
      <c r="DH118" s="201">
        <v>101</v>
      </c>
      <c r="DI118" s="201">
        <v>103</v>
      </c>
      <c r="DJ118" s="201">
        <v>100</v>
      </c>
      <c r="DK118" s="201">
        <v>99</v>
      </c>
      <c r="DL118" s="201">
        <v>101</v>
      </c>
      <c r="DM118" s="201">
        <v>102</v>
      </c>
      <c r="DN118" s="201">
        <v>103</v>
      </c>
      <c r="DO118" s="201">
        <v>103</v>
      </c>
      <c r="DP118" s="201">
        <v>102</v>
      </c>
      <c r="DQ118" s="201">
        <v>102</v>
      </c>
      <c r="DR118" s="201">
        <v>103</v>
      </c>
      <c r="DS118" s="201">
        <v>103</v>
      </c>
      <c r="DT118" s="201">
        <v>103</v>
      </c>
      <c r="DU118" s="201">
        <v>102</v>
      </c>
      <c r="DV118" s="201">
        <v>102</v>
      </c>
      <c r="DW118" s="201">
        <v>100</v>
      </c>
      <c r="DX118" s="311">
        <v>101</v>
      </c>
      <c r="DY118" s="201">
        <v>101</v>
      </c>
      <c r="DZ118" s="315">
        <v>0</v>
      </c>
      <c r="EA118" s="316">
        <v>100</v>
      </c>
      <c r="EB118" s="315">
        <v>-2</v>
      </c>
      <c r="EC118" s="316">
        <v>98.058252427184499</v>
      </c>
    </row>
    <row r="119" spans="1:133" ht="15" outlineLevel="2">
      <c r="A119" s="302">
        <v>576</v>
      </c>
      <c r="B119" s="303" t="s">
        <v>538</v>
      </c>
      <c r="C119" s="304" t="s">
        <v>437</v>
      </c>
      <c r="D119" s="305">
        <v>94</v>
      </c>
      <c r="E119" s="305">
        <v>94</v>
      </c>
      <c r="F119" s="305">
        <v>94</v>
      </c>
      <c r="G119" s="305">
        <v>94</v>
      </c>
      <c r="H119" s="305">
        <v>94</v>
      </c>
      <c r="I119" s="305">
        <v>95</v>
      </c>
      <c r="J119" s="305">
        <v>95</v>
      </c>
      <c r="K119" s="305">
        <v>95</v>
      </c>
      <c r="L119" s="305">
        <v>95</v>
      </c>
      <c r="M119" s="305">
        <v>95</v>
      </c>
      <c r="N119" s="305">
        <v>95</v>
      </c>
      <c r="O119" s="305">
        <v>98</v>
      </c>
      <c r="P119" s="201">
        <v>98</v>
      </c>
      <c r="Q119" s="201">
        <v>83</v>
      </c>
      <c r="R119" s="201">
        <v>83</v>
      </c>
      <c r="S119" s="201">
        <v>107</v>
      </c>
      <c r="T119" s="201">
        <v>107</v>
      </c>
      <c r="U119" s="201">
        <v>108</v>
      </c>
      <c r="V119" s="201">
        <v>105</v>
      </c>
      <c r="W119" s="201">
        <v>104</v>
      </c>
      <c r="X119" s="201">
        <v>104</v>
      </c>
      <c r="Y119" s="201">
        <v>105</v>
      </c>
      <c r="Z119" s="201">
        <v>105</v>
      </c>
      <c r="AA119" s="201">
        <v>105</v>
      </c>
      <c r="AB119" s="305">
        <v>105</v>
      </c>
      <c r="AC119" s="305">
        <v>105</v>
      </c>
      <c r="AD119" s="305">
        <v>105</v>
      </c>
      <c r="AE119" s="305">
        <v>105</v>
      </c>
      <c r="AF119" s="305">
        <v>102</v>
      </c>
      <c r="AG119" s="305">
        <v>101</v>
      </c>
      <c r="AH119" s="305">
        <v>101</v>
      </c>
      <c r="AI119" s="305">
        <v>101</v>
      </c>
      <c r="AJ119" s="305">
        <v>101</v>
      </c>
      <c r="AK119" s="305">
        <v>101</v>
      </c>
      <c r="AL119" s="305">
        <v>101</v>
      </c>
      <c r="AM119" s="305">
        <v>101</v>
      </c>
      <c r="AN119" s="201">
        <v>101</v>
      </c>
      <c r="AO119" s="201">
        <v>101</v>
      </c>
      <c r="AP119" s="201">
        <v>101</v>
      </c>
      <c r="AQ119" s="201">
        <v>100</v>
      </c>
      <c r="AR119" s="201">
        <v>100</v>
      </c>
      <c r="AS119" s="201">
        <v>99</v>
      </c>
      <c r="AT119" s="201">
        <v>99</v>
      </c>
      <c r="AU119" s="201">
        <v>99</v>
      </c>
      <c r="AV119" s="201">
        <v>99</v>
      </c>
      <c r="AW119" s="201">
        <v>99</v>
      </c>
      <c r="AX119" s="201">
        <v>98</v>
      </c>
      <c r="AY119" s="201">
        <v>97</v>
      </c>
      <c r="AZ119" s="305">
        <v>97</v>
      </c>
      <c r="BA119" s="305">
        <v>97</v>
      </c>
      <c r="BB119" s="305">
        <v>97</v>
      </c>
      <c r="BC119" s="305">
        <v>95</v>
      </c>
      <c r="BD119" s="305">
        <v>95</v>
      </c>
      <c r="BE119" s="305">
        <v>95</v>
      </c>
      <c r="BF119" s="305">
        <v>92</v>
      </c>
      <c r="BG119" s="305">
        <v>91</v>
      </c>
      <c r="BH119" s="305">
        <v>91</v>
      </c>
      <c r="BI119" s="305">
        <v>90</v>
      </c>
      <c r="BJ119" s="305">
        <v>91</v>
      </c>
      <c r="BK119" s="305">
        <v>91</v>
      </c>
      <c r="BL119" s="201">
        <v>91</v>
      </c>
      <c r="BM119" s="201">
        <v>91</v>
      </c>
      <c r="BN119" s="201">
        <v>96</v>
      </c>
      <c r="BO119" s="201">
        <v>96</v>
      </c>
      <c r="BP119" s="201">
        <v>96</v>
      </c>
      <c r="BQ119" s="201">
        <v>96</v>
      </c>
      <c r="BR119" s="201">
        <v>96</v>
      </c>
      <c r="BS119" s="201">
        <v>96</v>
      </c>
      <c r="BT119" s="201">
        <v>96</v>
      </c>
      <c r="BU119" s="201">
        <v>94</v>
      </c>
      <c r="BV119" s="201">
        <v>96</v>
      </c>
      <c r="BW119" s="201">
        <v>96</v>
      </c>
      <c r="BX119" s="305">
        <v>96</v>
      </c>
      <c r="BY119" s="305">
        <v>95</v>
      </c>
      <c r="BZ119" s="305">
        <v>103</v>
      </c>
      <c r="CA119" s="305">
        <v>101</v>
      </c>
      <c r="CB119" s="305">
        <v>101</v>
      </c>
      <c r="CC119" s="305">
        <v>100</v>
      </c>
      <c r="CD119" s="305">
        <v>100</v>
      </c>
      <c r="CE119" s="305">
        <v>100</v>
      </c>
      <c r="CF119" s="305">
        <v>99</v>
      </c>
      <c r="CG119" s="305">
        <v>103</v>
      </c>
      <c r="CH119" s="305">
        <v>103</v>
      </c>
      <c r="CI119" s="305">
        <v>103</v>
      </c>
      <c r="CJ119" s="201">
        <v>103</v>
      </c>
      <c r="CK119" s="201">
        <v>101</v>
      </c>
      <c r="CL119" s="201">
        <v>102</v>
      </c>
      <c r="CM119" s="201">
        <v>105</v>
      </c>
      <c r="CN119" s="201">
        <v>105</v>
      </c>
      <c r="CO119" s="201">
        <v>103</v>
      </c>
      <c r="CP119" s="201">
        <v>104</v>
      </c>
      <c r="CQ119" s="201">
        <v>103</v>
      </c>
      <c r="CR119" s="201">
        <v>103</v>
      </c>
      <c r="CS119" s="201">
        <v>103</v>
      </c>
      <c r="CT119" s="201">
        <v>103</v>
      </c>
      <c r="CU119" s="201">
        <v>103</v>
      </c>
      <c r="CV119" s="305">
        <v>103</v>
      </c>
      <c r="CW119" s="305">
        <v>103</v>
      </c>
      <c r="CX119" s="305">
        <v>105</v>
      </c>
      <c r="CY119" s="305">
        <v>105</v>
      </c>
      <c r="CZ119" s="305">
        <v>105</v>
      </c>
      <c r="DA119" s="305">
        <v>105</v>
      </c>
      <c r="DB119" s="305">
        <v>105</v>
      </c>
      <c r="DC119" s="305">
        <v>106</v>
      </c>
      <c r="DD119" s="305">
        <v>105</v>
      </c>
      <c r="DE119" s="305">
        <v>105</v>
      </c>
      <c r="DF119" s="305">
        <v>105</v>
      </c>
      <c r="DG119" s="305">
        <v>105</v>
      </c>
      <c r="DH119" s="201">
        <v>102</v>
      </c>
      <c r="DI119" s="201">
        <v>101</v>
      </c>
      <c r="DJ119" s="201">
        <v>100</v>
      </c>
      <c r="DK119" s="201">
        <v>101</v>
      </c>
      <c r="DL119" s="201">
        <v>107</v>
      </c>
      <c r="DM119" s="201">
        <v>112</v>
      </c>
      <c r="DN119" s="201">
        <v>113</v>
      </c>
      <c r="DO119" s="201">
        <v>113</v>
      </c>
      <c r="DP119" s="201">
        <v>113</v>
      </c>
      <c r="DQ119" s="201">
        <v>114</v>
      </c>
      <c r="DR119" s="201">
        <v>115</v>
      </c>
      <c r="DS119" s="201">
        <v>115</v>
      </c>
      <c r="DT119" s="201">
        <v>114</v>
      </c>
      <c r="DU119" s="201">
        <v>113</v>
      </c>
      <c r="DV119" s="201">
        <v>113</v>
      </c>
      <c r="DW119" s="201">
        <v>111</v>
      </c>
      <c r="DX119" s="311">
        <v>113</v>
      </c>
      <c r="DY119" s="201">
        <v>113</v>
      </c>
      <c r="DZ119" s="315">
        <v>0</v>
      </c>
      <c r="EA119" s="316">
        <v>100</v>
      </c>
      <c r="EB119" s="315">
        <v>-2</v>
      </c>
      <c r="EC119" s="316">
        <v>98.260869565217405</v>
      </c>
    </row>
    <row r="120" spans="1:133" ht="15" outlineLevel="2">
      <c r="A120" s="302">
        <v>642</v>
      </c>
      <c r="B120" s="303" t="s">
        <v>538</v>
      </c>
      <c r="C120" s="304" t="s">
        <v>446</v>
      </c>
      <c r="D120" s="305">
        <v>178</v>
      </c>
      <c r="E120" s="305">
        <v>178</v>
      </c>
      <c r="F120" s="305">
        <v>178</v>
      </c>
      <c r="G120" s="305">
        <v>178</v>
      </c>
      <c r="H120" s="305">
        <v>178</v>
      </c>
      <c r="I120" s="305">
        <v>184</v>
      </c>
      <c r="J120" s="305">
        <v>184</v>
      </c>
      <c r="K120" s="305">
        <v>184</v>
      </c>
      <c r="L120" s="305">
        <v>184</v>
      </c>
      <c r="M120" s="305">
        <v>184</v>
      </c>
      <c r="N120" s="305">
        <v>184</v>
      </c>
      <c r="O120" s="305">
        <v>200</v>
      </c>
      <c r="P120" s="201">
        <v>200</v>
      </c>
      <c r="Q120" s="201">
        <v>175</v>
      </c>
      <c r="R120" s="201">
        <v>173</v>
      </c>
      <c r="S120" s="201">
        <v>209</v>
      </c>
      <c r="T120" s="201">
        <v>207</v>
      </c>
      <c r="U120" s="201">
        <v>214</v>
      </c>
      <c r="V120" s="201">
        <v>212</v>
      </c>
      <c r="W120" s="201">
        <v>212</v>
      </c>
      <c r="X120" s="201">
        <v>212</v>
      </c>
      <c r="Y120" s="201">
        <v>212</v>
      </c>
      <c r="Z120" s="201">
        <v>211</v>
      </c>
      <c r="AA120" s="201">
        <v>213</v>
      </c>
      <c r="AB120" s="305">
        <v>214</v>
      </c>
      <c r="AC120" s="305">
        <v>214</v>
      </c>
      <c r="AD120" s="305">
        <v>215</v>
      </c>
      <c r="AE120" s="305">
        <v>215</v>
      </c>
      <c r="AF120" s="305">
        <v>213</v>
      </c>
      <c r="AG120" s="305">
        <v>213</v>
      </c>
      <c r="AH120" s="305">
        <v>211</v>
      </c>
      <c r="AI120" s="305">
        <v>210</v>
      </c>
      <c r="AJ120" s="305">
        <v>211</v>
      </c>
      <c r="AK120" s="305">
        <v>212</v>
      </c>
      <c r="AL120" s="305">
        <v>214</v>
      </c>
      <c r="AM120" s="305">
        <v>214</v>
      </c>
      <c r="AN120" s="201">
        <v>213</v>
      </c>
      <c r="AO120" s="201">
        <v>214</v>
      </c>
      <c r="AP120" s="201">
        <v>213</v>
      </c>
      <c r="AQ120" s="201">
        <v>212</v>
      </c>
      <c r="AR120" s="201">
        <v>212</v>
      </c>
      <c r="AS120" s="201">
        <v>212</v>
      </c>
      <c r="AT120" s="201">
        <v>211</v>
      </c>
      <c r="AU120" s="201">
        <v>209</v>
      </c>
      <c r="AV120" s="201">
        <v>209</v>
      </c>
      <c r="AW120" s="201">
        <v>209</v>
      </c>
      <c r="AX120" s="201">
        <v>207</v>
      </c>
      <c r="AY120" s="201">
        <v>207</v>
      </c>
      <c r="AZ120" s="305">
        <v>206</v>
      </c>
      <c r="BA120" s="305">
        <v>206</v>
      </c>
      <c r="BB120" s="305">
        <v>206</v>
      </c>
      <c r="BC120" s="305">
        <v>206</v>
      </c>
      <c r="BD120" s="305">
        <v>206</v>
      </c>
      <c r="BE120" s="305">
        <v>204</v>
      </c>
      <c r="BF120" s="305">
        <v>199</v>
      </c>
      <c r="BG120" s="305">
        <v>195</v>
      </c>
      <c r="BH120" s="305">
        <v>195</v>
      </c>
      <c r="BI120" s="305">
        <v>195</v>
      </c>
      <c r="BJ120" s="305">
        <v>195</v>
      </c>
      <c r="BK120" s="305">
        <v>195</v>
      </c>
      <c r="BL120" s="201">
        <v>195</v>
      </c>
      <c r="BM120" s="201">
        <v>194</v>
      </c>
      <c r="BN120" s="201">
        <v>200</v>
      </c>
      <c r="BO120" s="201">
        <v>201</v>
      </c>
      <c r="BP120" s="201">
        <v>201</v>
      </c>
      <c r="BQ120" s="201">
        <v>202</v>
      </c>
      <c r="BR120" s="201">
        <v>201</v>
      </c>
      <c r="BS120" s="201">
        <v>202</v>
      </c>
      <c r="BT120" s="201">
        <v>201</v>
      </c>
      <c r="BU120" s="201">
        <v>201</v>
      </c>
      <c r="BV120" s="201">
        <v>201</v>
      </c>
      <c r="BW120" s="201">
        <v>203</v>
      </c>
      <c r="BX120" s="305">
        <v>204</v>
      </c>
      <c r="BY120" s="305">
        <v>202</v>
      </c>
      <c r="BZ120" s="305">
        <v>210</v>
      </c>
      <c r="CA120" s="305">
        <v>211</v>
      </c>
      <c r="CB120" s="305">
        <v>212</v>
      </c>
      <c r="CC120" s="305">
        <v>210</v>
      </c>
      <c r="CD120" s="305">
        <v>210</v>
      </c>
      <c r="CE120" s="305">
        <v>210</v>
      </c>
      <c r="CF120" s="305">
        <v>208</v>
      </c>
      <c r="CG120" s="305">
        <v>209</v>
      </c>
      <c r="CH120" s="305">
        <v>209</v>
      </c>
      <c r="CI120" s="305">
        <v>207</v>
      </c>
      <c r="CJ120" s="201">
        <v>204</v>
      </c>
      <c r="CK120" s="201">
        <v>205</v>
      </c>
      <c r="CL120" s="201">
        <v>207</v>
      </c>
      <c r="CM120" s="201">
        <v>210</v>
      </c>
      <c r="CN120" s="201">
        <v>210</v>
      </c>
      <c r="CO120" s="201">
        <v>211</v>
      </c>
      <c r="CP120" s="201">
        <v>211</v>
      </c>
      <c r="CQ120" s="201">
        <v>213</v>
      </c>
      <c r="CR120" s="201">
        <v>212</v>
      </c>
      <c r="CS120" s="201">
        <v>210</v>
      </c>
      <c r="CT120" s="201">
        <v>211</v>
      </c>
      <c r="CU120" s="201">
        <v>210</v>
      </c>
      <c r="CV120" s="305">
        <v>209</v>
      </c>
      <c r="CW120" s="305">
        <v>208</v>
      </c>
      <c r="CX120" s="305">
        <v>210</v>
      </c>
      <c r="CY120" s="305">
        <v>211</v>
      </c>
      <c r="CZ120" s="305">
        <v>211</v>
      </c>
      <c r="DA120" s="305">
        <v>212</v>
      </c>
      <c r="DB120" s="305">
        <v>214</v>
      </c>
      <c r="DC120" s="305">
        <v>213</v>
      </c>
      <c r="DD120" s="305">
        <v>214</v>
      </c>
      <c r="DE120" s="305">
        <v>213</v>
      </c>
      <c r="DF120" s="305">
        <v>211</v>
      </c>
      <c r="DG120" s="305">
        <v>208</v>
      </c>
      <c r="DH120" s="201">
        <v>208</v>
      </c>
      <c r="DI120" s="201">
        <v>204</v>
      </c>
      <c r="DJ120" s="201">
        <v>205</v>
      </c>
      <c r="DK120" s="201">
        <v>204</v>
      </c>
      <c r="DL120" s="201">
        <v>211</v>
      </c>
      <c r="DM120" s="201">
        <v>211</v>
      </c>
      <c r="DN120" s="201">
        <v>212</v>
      </c>
      <c r="DO120" s="201">
        <v>209</v>
      </c>
      <c r="DP120" s="201">
        <v>209</v>
      </c>
      <c r="DQ120" s="201">
        <v>210</v>
      </c>
      <c r="DR120" s="201">
        <v>212</v>
      </c>
      <c r="DS120" s="201">
        <v>212</v>
      </c>
      <c r="DT120" s="201">
        <v>211</v>
      </c>
      <c r="DU120" s="201">
        <v>211</v>
      </c>
      <c r="DV120" s="201">
        <v>210</v>
      </c>
      <c r="DW120" s="201">
        <v>214</v>
      </c>
      <c r="DX120" s="311">
        <v>213</v>
      </c>
      <c r="DY120" s="201">
        <v>213</v>
      </c>
      <c r="DZ120" s="315">
        <v>0</v>
      </c>
      <c r="EA120" s="316">
        <v>100</v>
      </c>
      <c r="EB120" s="315">
        <v>1</v>
      </c>
      <c r="EC120" s="316">
        <v>100.47169811320801</v>
      </c>
    </row>
    <row r="121" spans="1:133" ht="15" outlineLevel="2">
      <c r="A121" s="302">
        <v>679</v>
      </c>
      <c r="B121" s="303" t="s">
        <v>538</v>
      </c>
      <c r="C121" s="304" t="s">
        <v>601</v>
      </c>
      <c r="D121" s="305">
        <v>241</v>
      </c>
      <c r="E121" s="305">
        <v>241</v>
      </c>
      <c r="F121" s="305">
        <v>241</v>
      </c>
      <c r="G121" s="305">
        <v>241</v>
      </c>
      <c r="H121" s="305">
        <v>241</v>
      </c>
      <c r="I121" s="305">
        <v>245</v>
      </c>
      <c r="J121" s="305">
        <v>244</v>
      </c>
      <c r="K121" s="305">
        <v>245</v>
      </c>
      <c r="L121" s="305">
        <v>245</v>
      </c>
      <c r="M121" s="305">
        <v>245</v>
      </c>
      <c r="N121" s="305">
        <v>245</v>
      </c>
      <c r="O121" s="305">
        <v>250</v>
      </c>
      <c r="P121" s="201">
        <v>248</v>
      </c>
      <c r="Q121" s="201">
        <v>211</v>
      </c>
      <c r="R121" s="201">
        <v>210</v>
      </c>
      <c r="S121" s="201">
        <v>306</v>
      </c>
      <c r="T121" s="201">
        <v>302</v>
      </c>
      <c r="U121" s="201">
        <v>309</v>
      </c>
      <c r="V121" s="201">
        <v>307</v>
      </c>
      <c r="W121" s="201">
        <v>308</v>
      </c>
      <c r="X121" s="201">
        <v>308</v>
      </c>
      <c r="Y121" s="201">
        <v>308</v>
      </c>
      <c r="Z121" s="201">
        <v>308</v>
      </c>
      <c r="AA121" s="201">
        <v>307</v>
      </c>
      <c r="AB121" s="305">
        <v>306</v>
      </c>
      <c r="AC121" s="305">
        <v>306</v>
      </c>
      <c r="AD121" s="305">
        <v>307</v>
      </c>
      <c r="AE121" s="305">
        <v>307</v>
      </c>
      <c r="AF121" s="305">
        <v>304</v>
      </c>
      <c r="AG121" s="305">
        <v>304</v>
      </c>
      <c r="AH121" s="305">
        <v>306</v>
      </c>
      <c r="AI121" s="305">
        <v>307</v>
      </c>
      <c r="AJ121" s="305">
        <v>307</v>
      </c>
      <c r="AK121" s="305">
        <v>307</v>
      </c>
      <c r="AL121" s="305">
        <v>304</v>
      </c>
      <c r="AM121" s="305">
        <v>304</v>
      </c>
      <c r="AN121" s="201">
        <v>303</v>
      </c>
      <c r="AO121" s="201">
        <v>300</v>
      </c>
      <c r="AP121" s="201">
        <v>300</v>
      </c>
      <c r="AQ121" s="201">
        <v>299</v>
      </c>
      <c r="AR121" s="201">
        <v>298</v>
      </c>
      <c r="AS121" s="201">
        <v>297</v>
      </c>
      <c r="AT121" s="201">
        <v>296</v>
      </c>
      <c r="AU121" s="201">
        <v>296</v>
      </c>
      <c r="AV121" s="201">
        <v>295</v>
      </c>
      <c r="AW121" s="201">
        <v>295</v>
      </c>
      <c r="AX121" s="201">
        <v>294</v>
      </c>
      <c r="AY121" s="201">
        <v>293</v>
      </c>
      <c r="AZ121" s="305">
        <v>290</v>
      </c>
      <c r="BA121" s="305">
        <v>288</v>
      </c>
      <c r="BB121" s="305">
        <v>287</v>
      </c>
      <c r="BC121" s="305">
        <v>286</v>
      </c>
      <c r="BD121" s="305">
        <v>286</v>
      </c>
      <c r="BE121" s="305">
        <v>283</v>
      </c>
      <c r="BF121" s="305">
        <v>281</v>
      </c>
      <c r="BG121" s="305">
        <v>285</v>
      </c>
      <c r="BH121" s="305">
        <v>285</v>
      </c>
      <c r="BI121" s="305">
        <v>282</v>
      </c>
      <c r="BJ121" s="305">
        <v>283</v>
      </c>
      <c r="BK121" s="305">
        <v>283</v>
      </c>
      <c r="BL121" s="201">
        <v>282</v>
      </c>
      <c r="BM121" s="201">
        <v>282</v>
      </c>
      <c r="BN121" s="201">
        <v>287</v>
      </c>
      <c r="BO121" s="201">
        <v>287</v>
      </c>
      <c r="BP121" s="201">
        <v>287</v>
      </c>
      <c r="BQ121" s="201">
        <v>290</v>
      </c>
      <c r="BR121" s="201">
        <v>285</v>
      </c>
      <c r="BS121" s="201">
        <v>286</v>
      </c>
      <c r="BT121" s="201">
        <v>286</v>
      </c>
      <c r="BU121" s="201">
        <v>285</v>
      </c>
      <c r="BV121" s="201">
        <v>282</v>
      </c>
      <c r="BW121" s="201">
        <v>281</v>
      </c>
      <c r="BX121" s="305">
        <v>285</v>
      </c>
      <c r="BY121" s="305">
        <v>285</v>
      </c>
      <c r="BZ121" s="305">
        <v>307</v>
      </c>
      <c r="CA121" s="305">
        <v>306</v>
      </c>
      <c r="CB121" s="305">
        <v>308</v>
      </c>
      <c r="CC121" s="305">
        <v>307</v>
      </c>
      <c r="CD121" s="305">
        <v>304</v>
      </c>
      <c r="CE121" s="305">
        <v>302</v>
      </c>
      <c r="CF121" s="305">
        <v>301</v>
      </c>
      <c r="CG121" s="305">
        <v>302</v>
      </c>
      <c r="CH121" s="305">
        <v>299</v>
      </c>
      <c r="CI121" s="305">
        <v>292</v>
      </c>
      <c r="CJ121" s="201">
        <v>292</v>
      </c>
      <c r="CK121" s="201">
        <v>286</v>
      </c>
      <c r="CL121" s="201">
        <v>286</v>
      </c>
      <c r="CM121" s="201">
        <v>289</v>
      </c>
      <c r="CN121" s="201">
        <v>291</v>
      </c>
      <c r="CO121" s="201">
        <v>291</v>
      </c>
      <c r="CP121" s="201">
        <v>289</v>
      </c>
      <c r="CQ121" s="201">
        <v>291</v>
      </c>
      <c r="CR121" s="201">
        <v>289</v>
      </c>
      <c r="CS121" s="201">
        <v>286</v>
      </c>
      <c r="CT121" s="201">
        <v>286</v>
      </c>
      <c r="CU121" s="201">
        <v>285</v>
      </c>
      <c r="CV121" s="305">
        <v>282</v>
      </c>
      <c r="CW121" s="305">
        <v>281</v>
      </c>
      <c r="CX121" s="305">
        <v>285</v>
      </c>
      <c r="CY121" s="305">
        <v>287</v>
      </c>
      <c r="CZ121" s="305">
        <v>287</v>
      </c>
      <c r="DA121" s="305">
        <v>287</v>
      </c>
      <c r="DB121" s="305">
        <v>287</v>
      </c>
      <c r="DC121" s="305">
        <v>287</v>
      </c>
      <c r="DD121" s="305">
        <v>288</v>
      </c>
      <c r="DE121" s="305">
        <v>289</v>
      </c>
      <c r="DF121" s="305">
        <v>286</v>
      </c>
      <c r="DG121" s="305">
        <v>286</v>
      </c>
      <c r="DH121" s="201">
        <v>283</v>
      </c>
      <c r="DI121" s="201">
        <v>287</v>
      </c>
      <c r="DJ121" s="201">
        <v>286</v>
      </c>
      <c r="DK121" s="201">
        <v>288</v>
      </c>
      <c r="DL121" s="201">
        <v>291</v>
      </c>
      <c r="DM121" s="201">
        <v>292</v>
      </c>
      <c r="DN121" s="201">
        <v>293</v>
      </c>
      <c r="DO121" s="201">
        <v>292</v>
      </c>
      <c r="DP121" s="201">
        <v>295</v>
      </c>
      <c r="DQ121" s="201">
        <v>299</v>
      </c>
      <c r="DR121" s="201">
        <v>300</v>
      </c>
      <c r="DS121" s="201">
        <v>300</v>
      </c>
      <c r="DT121" s="201">
        <v>302</v>
      </c>
      <c r="DU121" s="201">
        <v>301</v>
      </c>
      <c r="DV121" s="201">
        <v>301</v>
      </c>
      <c r="DW121" s="201">
        <v>303</v>
      </c>
      <c r="DX121" s="311">
        <v>304</v>
      </c>
      <c r="DY121" s="201">
        <v>304</v>
      </c>
      <c r="DZ121" s="315">
        <v>0</v>
      </c>
      <c r="EA121" s="316">
        <v>100</v>
      </c>
      <c r="EB121" s="315">
        <v>4</v>
      </c>
      <c r="EC121" s="316">
        <v>101.333333333333</v>
      </c>
    </row>
    <row r="122" spans="1:133" ht="15" outlineLevel="2">
      <c r="A122" s="302">
        <v>789</v>
      </c>
      <c r="B122" s="303" t="s">
        <v>538</v>
      </c>
      <c r="C122" s="304" t="s">
        <v>602</v>
      </c>
      <c r="D122" s="305">
        <v>238</v>
      </c>
      <c r="E122" s="305">
        <v>238</v>
      </c>
      <c r="F122" s="305">
        <v>237</v>
      </c>
      <c r="G122" s="305">
        <v>237</v>
      </c>
      <c r="H122" s="305">
        <v>237</v>
      </c>
      <c r="I122" s="305">
        <v>239</v>
      </c>
      <c r="J122" s="305">
        <v>239</v>
      </c>
      <c r="K122" s="305">
        <v>239</v>
      </c>
      <c r="L122" s="305">
        <v>239</v>
      </c>
      <c r="M122" s="305">
        <v>238</v>
      </c>
      <c r="N122" s="305">
        <v>237</v>
      </c>
      <c r="O122" s="305">
        <v>251</v>
      </c>
      <c r="P122" s="201">
        <v>248</v>
      </c>
      <c r="Q122" s="201">
        <v>221</v>
      </c>
      <c r="R122" s="201">
        <v>218</v>
      </c>
      <c r="S122" s="201">
        <v>309</v>
      </c>
      <c r="T122" s="201">
        <v>300</v>
      </c>
      <c r="U122" s="201">
        <v>304</v>
      </c>
      <c r="V122" s="201">
        <v>300</v>
      </c>
      <c r="W122" s="201">
        <v>300</v>
      </c>
      <c r="X122" s="201">
        <v>299</v>
      </c>
      <c r="Y122" s="201">
        <v>302</v>
      </c>
      <c r="Z122" s="201">
        <v>301</v>
      </c>
      <c r="AA122" s="201">
        <v>303</v>
      </c>
      <c r="AB122" s="305">
        <v>303</v>
      </c>
      <c r="AC122" s="305">
        <v>303</v>
      </c>
      <c r="AD122" s="305">
        <v>303</v>
      </c>
      <c r="AE122" s="305">
        <v>303</v>
      </c>
      <c r="AF122" s="305">
        <v>304</v>
      </c>
      <c r="AG122" s="305">
        <v>303</v>
      </c>
      <c r="AH122" s="305">
        <v>303</v>
      </c>
      <c r="AI122" s="305">
        <v>305</v>
      </c>
      <c r="AJ122" s="305">
        <v>305</v>
      </c>
      <c r="AK122" s="305">
        <v>306</v>
      </c>
      <c r="AL122" s="305">
        <v>307</v>
      </c>
      <c r="AM122" s="305">
        <v>307</v>
      </c>
      <c r="AN122" s="201">
        <v>307</v>
      </c>
      <c r="AO122" s="201">
        <v>312</v>
      </c>
      <c r="AP122" s="201">
        <v>312</v>
      </c>
      <c r="AQ122" s="201">
        <v>311</v>
      </c>
      <c r="AR122" s="201">
        <v>310</v>
      </c>
      <c r="AS122" s="201">
        <v>309</v>
      </c>
      <c r="AT122" s="201">
        <v>309</v>
      </c>
      <c r="AU122" s="201">
        <v>308</v>
      </c>
      <c r="AV122" s="201">
        <v>307</v>
      </c>
      <c r="AW122" s="201">
        <v>307</v>
      </c>
      <c r="AX122" s="201">
        <v>305</v>
      </c>
      <c r="AY122" s="201">
        <v>304</v>
      </c>
      <c r="AZ122" s="305">
        <v>303</v>
      </c>
      <c r="BA122" s="305">
        <v>302</v>
      </c>
      <c r="BB122" s="305">
        <v>299</v>
      </c>
      <c r="BC122" s="305">
        <v>299</v>
      </c>
      <c r="BD122" s="305">
        <v>299</v>
      </c>
      <c r="BE122" s="305">
        <v>299</v>
      </c>
      <c r="BF122" s="305">
        <v>294</v>
      </c>
      <c r="BG122" s="305">
        <v>293</v>
      </c>
      <c r="BH122" s="305">
        <v>293</v>
      </c>
      <c r="BI122" s="305">
        <v>293</v>
      </c>
      <c r="BJ122" s="305">
        <v>296</v>
      </c>
      <c r="BK122" s="305">
        <v>296</v>
      </c>
      <c r="BL122" s="201">
        <v>297</v>
      </c>
      <c r="BM122" s="201">
        <v>297</v>
      </c>
      <c r="BN122" s="201">
        <v>297</v>
      </c>
      <c r="BO122" s="201">
        <v>296</v>
      </c>
      <c r="BP122" s="201">
        <v>296</v>
      </c>
      <c r="BQ122" s="201">
        <v>298</v>
      </c>
      <c r="BR122" s="201">
        <v>294</v>
      </c>
      <c r="BS122" s="201">
        <v>294</v>
      </c>
      <c r="BT122" s="201">
        <v>294</v>
      </c>
      <c r="BU122" s="201">
        <v>293</v>
      </c>
      <c r="BV122" s="201">
        <v>291</v>
      </c>
      <c r="BW122" s="201">
        <v>292</v>
      </c>
      <c r="BX122" s="305">
        <v>294</v>
      </c>
      <c r="BY122" s="305">
        <v>294</v>
      </c>
      <c r="BZ122" s="305">
        <v>316</v>
      </c>
      <c r="CA122" s="305">
        <v>317</v>
      </c>
      <c r="CB122" s="305">
        <v>319</v>
      </c>
      <c r="CC122" s="305">
        <v>317</v>
      </c>
      <c r="CD122" s="305">
        <v>314</v>
      </c>
      <c r="CE122" s="305">
        <v>313</v>
      </c>
      <c r="CF122" s="305">
        <v>311</v>
      </c>
      <c r="CG122" s="305">
        <v>311</v>
      </c>
      <c r="CH122" s="305">
        <v>310</v>
      </c>
      <c r="CI122" s="305">
        <v>300</v>
      </c>
      <c r="CJ122" s="201">
        <v>301</v>
      </c>
      <c r="CK122" s="201">
        <v>299</v>
      </c>
      <c r="CL122" s="201">
        <v>297</v>
      </c>
      <c r="CM122" s="201">
        <v>297</v>
      </c>
      <c r="CN122" s="201">
        <v>299</v>
      </c>
      <c r="CO122" s="201">
        <v>303</v>
      </c>
      <c r="CP122" s="201">
        <v>306</v>
      </c>
      <c r="CQ122" s="201">
        <v>306</v>
      </c>
      <c r="CR122" s="201">
        <v>308</v>
      </c>
      <c r="CS122" s="201">
        <v>310</v>
      </c>
      <c r="CT122" s="201">
        <v>310</v>
      </c>
      <c r="CU122" s="201">
        <v>309</v>
      </c>
      <c r="CV122" s="305">
        <v>307</v>
      </c>
      <c r="CW122" s="305">
        <v>306</v>
      </c>
      <c r="CX122" s="305">
        <v>306</v>
      </c>
      <c r="CY122" s="305">
        <v>306</v>
      </c>
      <c r="CZ122" s="305">
        <v>305</v>
      </c>
      <c r="DA122" s="305">
        <v>302</v>
      </c>
      <c r="DB122" s="305">
        <v>300</v>
      </c>
      <c r="DC122" s="305">
        <v>299</v>
      </c>
      <c r="DD122" s="305">
        <v>298</v>
      </c>
      <c r="DE122" s="305">
        <v>298</v>
      </c>
      <c r="DF122" s="305">
        <v>299</v>
      </c>
      <c r="DG122" s="305">
        <v>299</v>
      </c>
      <c r="DH122" s="201">
        <v>301</v>
      </c>
      <c r="DI122" s="201">
        <v>305</v>
      </c>
      <c r="DJ122" s="201">
        <v>303</v>
      </c>
      <c r="DK122" s="201">
        <v>308</v>
      </c>
      <c r="DL122" s="201">
        <v>312</v>
      </c>
      <c r="DM122" s="201">
        <v>313</v>
      </c>
      <c r="DN122" s="201">
        <v>314</v>
      </c>
      <c r="DO122" s="201">
        <v>314</v>
      </c>
      <c r="DP122" s="201">
        <v>315</v>
      </c>
      <c r="DQ122" s="201">
        <v>314</v>
      </c>
      <c r="DR122" s="201">
        <v>318</v>
      </c>
      <c r="DS122" s="201">
        <v>318</v>
      </c>
      <c r="DT122" s="201">
        <v>320</v>
      </c>
      <c r="DU122" s="201">
        <v>320</v>
      </c>
      <c r="DV122" s="201">
        <v>321</v>
      </c>
      <c r="DW122" s="201">
        <v>322</v>
      </c>
      <c r="DX122" s="311">
        <v>327</v>
      </c>
      <c r="DY122" s="201">
        <v>324</v>
      </c>
      <c r="DZ122" s="315">
        <v>-3</v>
      </c>
      <c r="EA122" s="316">
        <v>99.082568807339499</v>
      </c>
      <c r="EB122" s="315">
        <v>6</v>
      </c>
      <c r="EC122" s="316">
        <v>101.88679245282999</v>
      </c>
    </row>
    <row r="123" spans="1:133" ht="15" outlineLevel="2">
      <c r="A123" s="302">
        <v>792</v>
      </c>
      <c r="B123" s="303" t="s">
        <v>538</v>
      </c>
      <c r="C123" s="304" t="s">
        <v>468</v>
      </c>
      <c r="D123" s="305">
        <v>74</v>
      </c>
      <c r="E123" s="305">
        <v>74</v>
      </c>
      <c r="F123" s="305">
        <v>74</v>
      </c>
      <c r="G123" s="305">
        <v>74</v>
      </c>
      <c r="H123" s="305">
        <v>74</v>
      </c>
      <c r="I123" s="305">
        <v>74</v>
      </c>
      <c r="J123" s="305">
        <v>74</v>
      </c>
      <c r="K123" s="305">
        <v>74</v>
      </c>
      <c r="L123" s="305">
        <v>74</v>
      </c>
      <c r="M123" s="305">
        <v>74</v>
      </c>
      <c r="N123" s="305">
        <v>74</v>
      </c>
      <c r="O123" s="305">
        <v>80</v>
      </c>
      <c r="P123" s="201">
        <v>80</v>
      </c>
      <c r="Q123" s="201">
        <v>72</v>
      </c>
      <c r="R123" s="201">
        <v>72</v>
      </c>
      <c r="S123" s="201">
        <v>101</v>
      </c>
      <c r="T123" s="201">
        <v>99</v>
      </c>
      <c r="U123" s="201">
        <v>99</v>
      </c>
      <c r="V123" s="201">
        <v>99</v>
      </c>
      <c r="W123" s="201">
        <v>99</v>
      </c>
      <c r="X123" s="201">
        <v>99</v>
      </c>
      <c r="Y123" s="201">
        <v>99</v>
      </c>
      <c r="Z123" s="201">
        <v>99</v>
      </c>
      <c r="AA123" s="201">
        <v>99</v>
      </c>
      <c r="AB123" s="305">
        <v>99</v>
      </c>
      <c r="AC123" s="305">
        <v>99</v>
      </c>
      <c r="AD123" s="305">
        <v>99</v>
      </c>
      <c r="AE123" s="305">
        <v>99</v>
      </c>
      <c r="AF123" s="305">
        <v>103</v>
      </c>
      <c r="AG123" s="305">
        <v>103</v>
      </c>
      <c r="AH123" s="305">
        <v>103</v>
      </c>
      <c r="AI123" s="305">
        <v>103</v>
      </c>
      <c r="AJ123" s="305">
        <v>103</v>
      </c>
      <c r="AK123" s="305">
        <v>104</v>
      </c>
      <c r="AL123" s="305">
        <v>105</v>
      </c>
      <c r="AM123" s="305">
        <v>105</v>
      </c>
      <c r="AN123" s="201">
        <v>105</v>
      </c>
      <c r="AO123" s="201">
        <v>104</v>
      </c>
      <c r="AP123" s="201">
        <v>104</v>
      </c>
      <c r="AQ123" s="201">
        <v>103</v>
      </c>
      <c r="AR123" s="201">
        <v>102</v>
      </c>
      <c r="AS123" s="201">
        <v>101</v>
      </c>
      <c r="AT123" s="201">
        <v>101</v>
      </c>
      <c r="AU123" s="201">
        <v>98</v>
      </c>
      <c r="AV123" s="201">
        <v>98</v>
      </c>
      <c r="AW123" s="201">
        <v>98</v>
      </c>
      <c r="AX123" s="201">
        <v>98</v>
      </c>
      <c r="AY123" s="201">
        <v>98</v>
      </c>
      <c r="AZ123" s="305">
        <v>97</v>
      </c>
      <c r="BA123" s="305">
        <v>97</v>
      </c>
      <c r="BB123" s="305">
        <v>97</v>
      </c>
      <c r="BC123" s="305">
        <v>97</v>
      </c>
      <c r="BD123" s="305">
        <v>97</v>
      </c>
      <c r="BE123" s="305">
        <v>96</v>
      </c>
      <c r="BF123" s="305">
        <v>93</v>
      </c>
      <c r="BG123" s="305">
        <v>97</v>
      </c>
      <c r="BH123" s="305">
        <v>96</v>
      </c>
      <c r="BI123" s="305">
        <v>96</v>
      </c>
      <c r="BJ123" s="305">
        <v>96</v>
      </c>
      <c r="BK123" s="305">
        <v>96</v>
      </c>
      <c r="BL123" s="201">
        <v>95</v>
      </c>
      <c r="BM123" s="201">
        <v>95</v>
      </c>
      <c r="BN123" s="201">
        <v>98</v>
      </c>
      <c r="BO123" s="201">
        <v>98</v>
      </c>
      <c r="BP123" s="201">
        <v>98</v>
      </c>
      <c r="BQ123" s="201">
        <v>98</v>
      </c>
      <c r="BR123" s="201">
        <v>98</v>
      </c>
      <c r="BS123" s="201">
        <v>99</v>
      </c>
      <c r="BT123" s="201">
        <v>99</v>
      </c>
      <c r="BU123" s="201">
        <v>99</v>
      </c>
      <c r="BV123" s="201">
        <v>98</v>
      </c>
      <c r="BW123" s="201">
        <v>98</v>
      </c>
      <c r="BX123" s="305">
        <v>100</v>
      </c>
      <c r="BY123" s="305">
        <v>100</v>
      </c>
      <c r="BZ123" s="305">
        <v>98</v>
      </c>
      <c r="CA123" s="305">
        <v>98</v>
      </c>
      <c r="CB123" s="305">
        <v>101</v>
      </c>
      <c r="CC123" s="305">
        <v>100</v>
      </c>
      <c r="CD123" s="305">
        <v>102</v>
      </c>
      <c r="CE123" s="305">
        <v>102</v>
      </c>
      <c r="CF123" s="305">
        <v>102</v>
      </c>
      <c r="CG123" s="305">
        <v>102</v>
      </c>
      <c r="CH123" s="305">
        <v>102</v>
      </c>
      <c r="CI123" s="305">
        <v>100</v>
      </c>
      <c r="CJ123" s="201">
        <v>100</v>
      </c>
      <c r="CK123" s="201">
        <v>99</v>
      </c>
      <c r="CL123" s="201">
        <v>97</v>
      </c>
      <c r="CM123" s="201">
        <v>99</v>
      </c>
      <c r="CN123" s="201">
        <v>99</v>
      </c>
      <c r="CO123" s="201">
        <v>100</v>
      </c>
      <c r="CP123" s="201">
        <v>98</v>
      </c>
      <c r="CQ123" s="201">
        <v>98</v>
      </c>
      <c r="CR123" s="201">
        <v>99</v>
      </c>
      <c r="CS123" s="201">
        <v>99</v>
      </c>
      <c r="CT123" s="201">
        <v>99</v>
      </c>
      <c r="CU123" s="201">
        <v>97</v>
      </c>
      <c r="CV123" s="305">
        <v>96</v>
      </c>
      <c r="CW123" s="305">
        <v>96</v>
      </c>
      <c r="CX123" s="305">
        <v>96</v>
      </c>
      <c r="CY123" s="305">
        <v>97</v>
      </c>
      <c r="CZ123" s="305">
        <v>96</v>
      </c>
      <c r="DA123" s="305">
        <v>96</v>
      </c>
      <c r="DB123" s="305">
        <v>98</v>
      </c>
      <c r="DC123" s="305">
        <v>97</v>
      </c>
      <c r="DD123" s="305">
        <v>97</v>
      </c>
      <c r="DE123" s="305">
        <v>97</v>
      </c>
      <c r="DF123" s="305">
        <v>96</v>
      </c>
      <c r="DG123" s="305">
        <v>97</v>
      </c>
      <c r="DH123" s="201">
        <v>96</v>
      </c>
      <c r="DI123" s="201">
        <v>95</v>
      </c>
      <c r="DJ123" s="201">
        <v>94</v>
      </c>
      <c r="DK123" s="201">
        <v>93</v>
      </c>
      <c r="DL123" s="201">
        <v>94</v>
      </c>
      <c r="DM123" s="201">
        <v>95</v>
      </c>
      <c r="DN123" s="201">
        <v>95</v>
      </c>
      <c r="DO123" s="201">
        <v>97</v>
      </c>
      <c r="DP123" s="201">
        <v>97</v>
      </c>
      <c r="DQ123" s="201">
        <v>97</v>
      </c>
      <c r="DR123" s="201">
        <v>97</v>
      </c>
      <c r="DS123" s="201">
        <v>97</v>
      </c>
      <c r="DT123" s="201">
        <v>97</v>
      </c>
      <c r="DU123" s="201">
        <v>97</v>
      </c>
      <c r="DV123" s="201">
        <v>97</v>
      </c>
      <c r="DW123" s="201">
        <v>98</v>
      </c>
      <c r="DX123" s="311">
        <v>99</v>
      </c>
      <c r="DY123" s="201">
        <v>99</v>
      </c>
      <c r="DZ123" s="315">
        <v>0</v>
      </c>
      <c r="EA123" s="316">
        <v>100</v>
      </c>
      <c r="EB123" s="315">
        <v>2</v>
      </c>
      <c r="EC123" s="316">
        <v>102.061855670103</v>
      </c>
    </row>
    <row r="124" spans="1:133" ht="15" outlineLevel="2">
      <c r="A124" s="302">
        <v>809</v>
      </c>
      <c r="B124" s="303" t="s">
        <v>538</v>
      </c>
      <c r="C124" s="304" t="s">
        <v>603</v>
      </c>
      <c r="D124" s="305">
        <v>97</v>
      </c>
      <c r="E124" s="305">
        <v>97</v>
      </c>
      <c r="F124" s="305">
        <v>97</v>
      </c>
      <c r="G124" s="305">
        <v>97</v>
      </c>
      <c r="H124" s="305">
        <v>97</v>
      </c>
      <c r="I124" s="305">
        <v>97</v>
      </c>
      <c r="J124" s="305">
        <v>97</v>
      </c>
      <c r="K124" s="305">
        <v>97</v>
      </c>
      <c r="L124" s="305">
        <v>97</v>
      </c>
      <c r="M124" s="305">
        <v>97</v>
      </c>
      <c r="N124" s="305">
        <v>96</v>
      </c>
      <c r="O124" s="305">
        <v>102</v>
      </c>
      <c r="P124" s="201">
        <v>102</v>
      </c>
      <c r="Q124" s="201">
        <v>88</v>
      </c>
      <c r="R124" s="201">
        <v>87</v>
      </c>
      <c r="S124" s="201">
        <v>125</v>
      </c>
      <c r="T124" s="201">
        <v>126</v>
      </c>
      <c r="U124" s="201">
        <v>129</v>
      </c>
      <c r="V124" s="201">
        <v>128</v>
      </c>
      <c r="W124" s="201">
        <v>128</v>
      </c>
      <c r="X124" s="201">
        <v>128</v>
      </c>
      <c r="Y124" s="201">
        <v>128</v>
      </c>
      <c r="Z124" s="201">
        <v>128</v>
      </c>
      <c r="AA124" s="201">
        <v>128</v>
      </c>
      <c r="AB124" s="305">
        <v>127</v>
      </c>
      <c r="AC124" s="305">
        <v>127</v>
      </c>
      <c r="AD124" s="305">
        <v>127</v>
      </c>
      <c r="AE124" s="305">
        <v>127</v>
      </c>
      <c r="AF124" s="305">
        <v>128</v>
      </c>
      <c r="AG124" s="305">
        <v>128</v>
      </c>
      <c r="AH124" s="305">
        <v>129</v>
      </c>
      <c r="AI124" s="305">
        <v>130</v>
      </c>
      <c r="AJ124" s="305">
        <v>130</v>
      </c>
      <c r="AK124" s="305">
        <v>130</v>
      </c>
      <c r="AL124" s="305">
        <v>130</v>
      </c>
      <c r="AM124" s="305">
        <v>130</v>
      </c>
      <c r="AN124" s="201">
        <v>129</v>
      </c>
      <c r="AO124" s="201">
        <v>129</v>
      </c>
      <c r="AP124" s="201">
        <v>130</v>
      </c>
      <c r="AQ124" s="201">
        <v>130</v>
      </c>
      <c r="AR124" s="201">
        <v>130</v>
      </c>
      <c r="AS124" s="201">
        <v>129</v>
      </c>
      <c r="AT124" s="201">
        <v>128</v>
      </c>
      <c r="AU124" s="201">
        <v>128</v>
      </c>
      <c r="AV124" s="201">
        <v>127</v>
      </c>
      <c r="AW124" s="201">
        <v>127</v>
      </c>
      <c r="AX124" s="201">
        <v>124</v>
      </c>
      <c r="AY124" s="201">
        <v>124</v>
      </c>
      <c r="AZ124" s="305">
        <v>124</v>
      </c>
      <c r="BA124" s="305">
        <v>123</v>
      </c>
      <c r="BB124" s="305">
        <v>120</v>
      </c>
      <c r="BC124" s="305">
        <v>119</v>
      </c>
      <c r="BD124" s="305">
        <v>118</v>
      </c>
      <c r="BE124" s="305">
        <v>117</v>
      </c>
      <c r="BF124" s="305">
        <v>112</v>
      </c>
      <c r="BG124" s="305">
        <v>117</v>
      </c>
      <c r="BH124" s="305">
        <v>117</v>
      </c>
      <c r="BI124" s="305">
        <v>117</v>
      </c>
      <c r="BJ124" s="305">
        <v>117</v>
      </c>
      <c r="BK124" s="305">
        <v>117</v>
      </c>
      <c r="BL124" s="201">
        <v>116</v>
      </c>
      <c r="BM124" s="201">
        <v>116</v>
      </c>
      <c r="BN124" s="201">
        <v>118</v>
      </c>
      <c r="BO124" s="201">
        <v>118</v>
      </c>
      <c r="BP124" s="201">
        <v>118</v>
      </c>
      <c r="BQ124" s="201">
        <v>119</v>
      </c>
      <c r="BR124" s="201">
        <v>118</v>
      </c>
      <c r="BS124" s="201">
        <v>118</v>
      </c>
      <c r="BT124" s="201">
        <v>117</v>
      </c>
      <c r="BU124" s="201">
        <v>117</v>
      </c>
      <c r="BV124" s="201">
        <v>116</v>
      </c>
      <c r="BW124" s="201">
        <v>116</v>
      </c>
      <c r="BX124" s="305">
        <v>116</v>
      </c>
      <c r="BY124" s="305">
        <v>115</v>
      </c>
      <c r="BZ124" s="305">
        <v>120</v>
      </c>
      <c r="CA124" s="305">
        <v>119</v>
      </c>
      <c r="CB124" s="305">
        <v>120</v>
      </c>
      <c r="CC124" s="305">
        <v>120</v>
      </c>
      <c r="CD124" s="305">
        <v>120</v>
      </c>
      <c r="CE124" s="305">
        <v>120</v>
      </c>
      <c r="CF124" s="305">
        <v>120</v>
      </c>
      <c r="CG124" s="305">
        <v>120</v>
      </c>
      <c r="CH124" s="305">
        <v>119</v>
      </c>
      <c r="CI124" s="305">
        <v>119</v>
      </c>
      <c r="CJ124" s="201">
        <v>118</v>
      </c>
      <c r="CK124" s="201">
        <v>118</v>
      </c>
      <c r="CL124" s="201">
        <v>118</v>
      </c>
      <c r="CM124" s="201">
        <v>120</v>
      </c>
      <c r="CN124" s="201">
        <v>120</v>
      </c>
      <c r="CO124" s="201">
        <v>121</v>
      </c>
      <c r="CP124" s="201">
        <v>119</v>
      </c>
      <c r="CQ124" s="201">
        <v>119</v>
      </c>
      <c r="CR124" s="201">
        <v>120</v>
      </c>
      <c r="CS124" s="201">
        <v>120</v>
      </c>
      <c r="CT124" s="201">
        <v>120</v>
      </c>
      <c r="CU124" s="201">
        <v>120</v>
      </c>
      <c r="CV124" s="305">
        <v>120</v>
      </c>
      <c r="CW124" s="305">
        <v>119</v>
      </c>
      <c r="CX124" s="305">
        <v>120</v>
      </c>
      <c r="CY124" s="305">
        <v>120</v>
      </c>
      <c r="CZ124" s="305">
        <v>120</v>
      </c>
      <c r="DA124" s="305">
        <v>120</v>
      </c>
      <c r="DB124" s="305">
        <v>122</v>
      </c>
      <c r="DC124" s="305">
        <v>121</v>
      </c>
      <c r="DD124" s="305">
        <v>120</v>
      </c>
      <c r="DE124" s="305">
        <v>120</v>
      </c>
      <c r="DF124" s="305">
        <v>120</v>
      </c>
      <c r="DG124" s="305">
        <v>120</v>
      </c>
      <c r="DH124" s="201">
        <v>120</v>
      </c>
      <c r="DI124" s="201">
        <v>121</v>
      </c>
      <c r="DJ124" s="201">
        <v>118</v>
      </c>
      <c r="DK124" s="201">
        <v>119</v>
      </c>
      <c r="DL124" s="201">
        <v>120</v>
      </c>
      <c r="DM124" s="201">
        <v>120</v>
      </c>
      <c r="DN124" s="201">
        <v>120</v>
      </c>
      <c r="DO124" s="201">
        <v>119</v>
      </c>
      <c r="DP124" s="201">
        <v>120</v>
      </c>
      <c r="DQ124" s="201">
        <v>122</v>
      </c>
      <c r="DR124" s="201">
        <v>122</v>
      </c>
      <c r="DS124" s="201">
        <v>122</v>
      </c>
      <c r="DT124" s="201">
        <v>122</v>
      </c>
      <c r="DU124" s="201">
        <v>122</v>
      </c>
      <c r="DV124" s="201">
        <v>123</v>
      </c>
      <c r="DW124" s="201">
        <v>123</v>
      </c>
      <c r="DX124" s="311">
        <v>124</v>
      </c>
      <c r="DY124" s="201">
        <v>124</v>
      </c>
      <c r="DZ124" s="315">
        <v>0</v>
      </c>
      <c r="EA124" s="316">
        <v>100</v>
      </c>
      <c r="EB124" s="315">
        <v>2</v>
      </c>
      <c r="EC124" s="316">
        <v>101.639344262295</v>
      </c>
    </row>
    <row r="125" spans="1:133" ht="15" outlineLevel="2">
      <c r="A125" s="302">
        <v>847</v>
      </c>
      <c r="B125" s="303" t="s">
        <v>538</v>
      </c>
      <c r="C125" s="304" t="s">
        <v>473</v>
      </c>
      <c r="D125" s="305">
        <v>680</v>
      </c>
      <c r="E125" s="305">
        <v>680</v>
      </c>
      <c r="F125" s="305">
        <v>680</v>
      </c>
      <c r="G125" s="305">
        <v>680</v>
      </c>
      <c r="H125" s="305">
        <v>680</v>
      </c>
      <c r="I125" s="305">
        <v>693</v>
      </c>
      <c r="J125" s="305">
        <v>693</v>
      </c>
      <c r="K125" s="305">
        <v>693</v>
      </c>
      <c r="L125" s="305">
        <v>693</v>
      </c>
      <c r="M125" s="305">
        <v>693</v>
      </c>
      <c r="N125" s="305">
        <v>693</v>
      </c>
      <c r="O125" s="305">
        <v>723</v>
      </c>
      <c r="P125" s="201">
        <v>720</v>
      </c>
      <c r="Q125" s="201">
        <v>618</v>
      </c>
      <c r="R125" s="201">
        <v>610</v>
      </c>
      <c r="S125" s="201">
        <v>741</v>
      </c>
      <c r="T125" s="201">
        <v>734</v>
      </c>
      <c r="U125" s="201">
        <v>737</v>
      </c>
      <c r="V125" s="201">
        <v>735</v>
      </c>
      <c r="W125" s="201">
        <v>736</v>
      </c>
      <c r="X125" s="201">
        <v>732</v>
      </c>
      <c r="Y125" s="201">
        <v>737</v>
      </c>
      <c r="Z125" s="201">
        <v>737</v>
      </c>
      <c r="AA125" s="201">
        <v>741</v>
      </c>
      <c r="AB125" s="305">
        <v>744</v>
      </c>
      <c r="AC125" s="305">
        <v>745</v>
      </c>
      <c r="AD125" s="305">
        <v>744</v>
      </c>
      <c r="AE125" s="305">
        <v>744</v>
      </c>
      <c r="AF125" s="305">
        <v>732</v>
      </c>
      <c r="AG125" s="305">
        <v>727</v>
      </c>
      <c r="AH125" s="305">
        <v>733</v>
      </c>
      <c r="AI125" s="305">
        <v>734</v>
      </c>
      <c r="AJ125" s="305">
        <v>735</v>
      </c>
      <c r="AK125" s="305">
        <v>737</v>
      </c>
      <c r="AL125" s="305">
        <v>737</v>
      </c>
      <c r="AM125" s="305">
        <v>737</v>
      </c>
      <c r="AN125" s="201">
        <v>736</v>
      </c>
      <c r="AO125" s="201">
        <v>739</v>
      </c>
      <c r="AP125" s="201">
        <v>739</v>
      </c>
      <c r="AQ125" s="201">
        <v>739</v>
      </c>
      <c r="AR125" s="201">
        <v>738</v>
      </c>
      <c r="AS125" s="201">
        <v>737</v>
      </c>
      <c r="AT125" s="201">
        <v>733</v>
      </c>
      <c r="AU125" s="201">
        <v>730</v>
      </c>
      <c r="AV125" s="201">
        <v>726</v>
      </c>
      <c r="AW125" s="201">
        <v>726</v>
      </c>
      <c r="AX125" s="201">
        <v>723</v>
      </c>
      <c r="AY125" s="201">
        <v>720</v>
      </c>
      <c r="AZ125" s="305">
        <v>719</v>
      </c>
      <c r="BA125" s="305">
        <v>717</v>
      </c>
      <c r="BB125" s="305">
        <v>715</v>
      </c>
      <c r="BC125" s="305">
        <v>710</v>
      </c>
      <c r="BD125" s="305">
        <v>705</v>
      </c>
      <c r="BE125" s="305">
        <v>702</v>
      </c>
      <c r="BF125" s="305">
        <v>688</v>
      </c>
      <c r="BG125" s="305">
        <v>681</v>
      </c>
      <c r="BH125" s="305">
        <v>681</v>
      </c>
      <c r="BI125" s="305">
        <v>681</v>
      </c>
      <c r="BJ125" s="305">
        <v>683</v>
      </c>
      <c r="BK125" s="305">
        <v>683</v>
      </c>
      <c r="BL125" s="201">
        <v>681</v>
      </c>
      <c r="BM125" s="201">
        <v>681</v>
      </c>
      <c r="BN125" s="201">
        <v>690</v>
      </c>
      <c r="BO125" s="201">
        <v>691</v>
      </c>
      <c r="BP125" s="201">
        <v>691</v>
      </c>
      <c r="BQ125" s="201">
        <v>696</v>
      </c>
      <c r="BR125" s="201">
        <v>687</v>
      </c>
      <c r="BS125" s="201">
        <v>688</v>
      </c>
      <c r="BT125" s="201">
        <v>687</v>
      </c>
      <c r="BU125" s="201">
        <v>687</v>
      </c>
      <c r="BV125" s="201">
        <v>684</v>
      </c>
      <c r="BW125" s="201">
        <v>683</v>
      </c>
      <c r="BX125" s="305">
        <v>692</v>
      </c>
      <c r="BY125" s="305">
        <v>688</v>
      </c>
      <c r="BZ125" s="305">
        <v>748</v>
      </c>
      <c r="CA125" s="305">
        <v>740</v>
      </c>
      <c r="CB125" s="305">
        <v>741</v>
      </c>
      <c r="CC125" s="305">
        <v>740</v>
      </c>
      <c r="CD125" s="305">
        <v>736</v>
      </c>
      <c r="CE125" s="305">
        <v>735</v>
      </c>
      <c r="CF125" s="305">
        <v>734</v>
      </c>
      <c r="CG125" s="305">
        <v>738</v>
      </c>
      <c r="CH125" s="305">
        <v>737</v>
      </c>
      <c r="CI125" s="305">
        <v>721</v>
      </c>
      <c r="CJ125" s="201">
        <v>720</v>
      </c>
      <c r="CK125" s="201">
        <v>719</v>
      </c>
      <c r="CL125" s="201">
        <v>717</v>
      </c>
      <c r="CM125" s="201">
        <v>730</v>
      </c>
      <c r="CN125" s="201">
        <v>731</v>
      </c>
      <c r="CO125" s="201">
        <v>730</v>
      </c>
      <c r="CP125" s="201">
        <v>734</v>
      </c>
      <c r="CQ125" s="201">
        <v>739</v>
      </c>
      <c r="CR125" s="201">
        <v>743</v>
      </c>
      <c r="CS125" s="201">
        <v>740</v>
      </c>
      <c r="CT125" s="201">
        <v>745</v>
      </c>
      <c r="CU125" s="201">
        <v>739</v>
      </c>
      <c r="CV125" s="305">
        <v>735</v>
      </c>
      <c r="CW125" s="305">
        <v>733</v>
      </c>
      <c r="CX125" s="305">
        <v>731</v>
      </c>
      <c r="CY125" s="305">
        <v>737</v>
      </c>
      <c r="CZ125" s="305">
        <v>734</v>
      </c>
      <c r="DA125" s="305">
        <v>736</v>
      </c>
      <c r="DB125" s="305">
        <v>733</v>
      </c>
      <c r="DC125" s="305">
        <v>738</v>
      </c>
      <c r="DD125" s="305">
        <v>737</v>
      </c>
      <c r="DE125" s="305">
        <v>737</v>
      </c>
      <c r="DF125" s="305">
        <v>730</v>
      </c>
      <c r="DG125" s="305">
        <v>726</v>
      </c>
      <c r="DH125" s="201">
        <v>722</v>
      </c>
      <c r="DI125" s="201">
        <v>714</v>
      </c>
      <c r="DJ125" s="201">
        <v>706</v>
      </c>
      <c r="DK125" s="201">
        <v>704</v>
      </c>
      <c r="DL125" s="201">
        <v>720</v>
      </c>
      <c r="DM125" s="201">
        <v>729</v>
      </c>
      <c r="DN125" s="201">
        <v>724</v>
      </c>
      <c r="DO125" s="201">
        <v>735</v>
      </c>
      <c r="DP125" s="201">
        <v>737</v>
      </c>
      <c r="DQ125" s="201">
        <v>737</v>
      </c>
      <c r="DR125" s="201">
        <v>740</v>
      </c>
      <c r="DS125" s="201">
        <v>740</v>
      </c>
      <c r="DT125" s="201">
        <v>743</v>
      </c>
      <c r="DU125" s="201">
        <v>744</v>
      </c>
      <c r="DV125" s="201">
        <v>746</v>
      </c>
      <c r="DW125" s="201">
        <v>747</v>
      </c>
      <c r="DX125" s="311">
        <v>747</v>
      </c>
      <c r="DY125" s="201">
        <v>743</v>
      </c>
      <c r="DZ125" s="315">
        <v>-4</v>
      </c>
      <c r="EA125" s="316">
        <v>99.464524765729607</v>
      </c>
      <c r="EB125" s="315">
        <v>3</v>
      </c>
      <c r="EC125" s="316">
        <v>100.40540540540501</v>
      </c>
    </row>
    <row r="126" spans="1:133" ht="15" outlineLevel="2">
      <c r="A126" s="302">
        <v>856</v>
      </c>
      <c r="B126" s="303" t="s">
        <v>538</v>
      </c>
      <c r="C126" s="304" t="s">
        <v>604</v>
      </c>
      <c r="D126" s="305">
        <v>73</v>
      </c>
      <c r="E126" s="305">
        <v>73</v>
      </c>
      <c r="F126" s="305">
        <v>73</v>
      </c>
      <c r="G126" s="305">
        <v>73</v>
      </c>
      <c r="H126" s="305">
        <v>73</v>
      </c>
      <c r="I126" s="305">
        <v>76</v>
      </c>
      <c r="J126" s="305">
        <v>76</v>
      </c>
      <c r="K126" s="305">
        <v>76</v>
      </c>
      <c r="L126" s="305">
        <v>76</v>
      </c>
      <c r="M126" s="305">
        <v>76</v>
      </c>
      <c r="N126" s="305">
        <v>76</v>
      </c>
      <c r="O126" s="305">
        <v>80</v>
      </c>
      <c r="P126" s="201">
        <v>78</v>
      </c>
      <c r="Q126" s="201">
        <v>70</v>
      </c>
      <c r="R126" s="201">
        <v>70</v>
      </c>
      <c r="S126" s="201">
        <v>117</v>
      </c>
      <c r="T126" s="201">
        <v>114</v>
      </c>
      <c r="U126" s="201">
        <v>118</v>
      </c>
      <c r="V126" s="201">
        <v>118</v>
      </c>
      <c r="W126" s="201">
        <v>117</v>
      </c>
      <c r="X126" s="201">
        <v>117</v>
      </c>
      <c r="Y126" s="201">
        <v>120</v>
      </c>
      <c r="Z126" s="201">
        <v>120</v>
      </c>
      <c r="AA126" s="201">
        <v>123</v>
      </c>
      <c r="AB126" s="305">
        <v>123</v>
      </c>
      <c r="AC126" s="305">
        <v>123</v>
      </c>
      <c r="AD126" s="305">
        <v>124</v>
      </c>
      <c r="AE126" s="305">
        <v>124</v>
      </c>
      <c r="AF126" s="305">
        <v>125</v>
      </c>
      <c r="AG126" s="305">
        <v>123</v>
      </c>
      <c r="AH126" s="305">
        <v>124</v>
      </c>
      <c r="AI126" s="305">
        <v>124</v>
      </c>
      <c r="AJ126" s="305">
        <v>124</v>
      </c>
      <c r="AK126" s="305">
        <v>123</v>
      </c>
      <c r="AL126" s="305">
        <v>123</v>
      </c>
      <c r="AM126" s="305">
        <v>123</v>
      </c>
      <c r="AN126" s="201">
        <v>123</v>
      </c>
      <c r="AO126" s="201">
        <v>123</v>
      </c>
      <c r="AP126" s="201">
        <v>123</v>
      </c>
      <c r="AQ126" s="201">
        <v>123</v>
      </c>
      <c r="AR126" s="201">
        <v>122</v>
      </c>
      <c r="AS126" s="201">
        <v>122</v>
      </c>
      <c r="AT126" s="201">
        <v>122</v>
      </c>
      <c r="AU126" s="201">
        <v>117</v>
      </c>
      <c r="AV126" s="201">
        <v>117</v>
      </c>
      <c r="AW126" s="201">
        <v>116</v>
      </c>
      <c r="AX126" s="201">
        <v>116</v>
      </c>
      <c r="AY126" s="201">
        <v>116</v>
      </c>
      <c r="AZ126" s="305">
        <v>116</v>
      </c>
      <c r="BA126" s="305">
        <v>113</v>
      </c>
      <c r="BB126" s="305">
        <v>112</v>
      </c>
      <c r="BC126" s="305">
        <v>110</v>
      </c>
      <c r="BD126" s="305">
        <v>110</v>
      </c>
      <c r="BE126" s="305">
        <v>110</v>
      </c>
      <c r="BF126" s="305">
        <v>107</v>
      </c>
      <c r="BG126" s="305">
        <v>108</v>
      </c>
      <c r="BH126" s="305">
        <v>108</v>
      </c>
      <c r="BI126" s="305">
        <v>108</v>
      </c>
      <c r="BJ126" s="305">
        <v>110</v>
      </c>
      <c r="BK126" s="305">
        <v>110</v>
      </c>
      <c r="BL126" s="201">
        <v>110</v>
      </c>
      <c r="BM126" s="201">
        <v>110</v>
      </c>
      <c r="BN126" s="201">
        <v>114</v>
      </c>
      <c r="BO126" s="201">
        <v>114</v>
      </c>
      <c r="BP126" s="201">
        <v>114</v>
      </c>
      <c r="BQ126" s="201">
        <v>115</v>
      </c>
      <c r="BR126" s="201">
        <v>115</v>
      </c>
      <c r="BS126" s="201">
        <v>116</v>
      </c>
      <c r="BT126" s="201">
        <v>114</v>
      </c>
      <c r="BU126" s="201">
        <v>114</v>
      </c>
      <c r="BV126" s="201">
        <v>114</v>
      </c>
      <c r="BW126" s="201">
        <v>114</v>
      </c>
      <c r="BX126" s="305">
        <v>114</v>
      </c>
      <c r="BY126" s="305">
        <v>114</v>
      </c>
      <c r="BZ126" s="305">
        <v>122</v>
      </c>
      <c r="CA126" s="305">
        <v>118</v>
      </c>
      <c r="CB126" s="305">
        <v>118</v>
      </c>
      <c r="CC126" s="305">
        <v>115</v>
      </c>
      <c r="CD126" s="305">
        <v>115</v>
      </c>
      <c r="CE126" s="305">
        <v>115</v>
      </c>
      <c r="CF126" s="305">
        <v>115</v>
      </c>
      <c r="CG126" s="305">
        <v>116</v>
      </c>
      <c r="CH126" s="305">
        <v>114</v>
      </c>
      <c r="CI126" s="305">
        <v>113</v>
      </c>
      <c r="CJ126" s="201">
        <v>113</v>
      </c>
      <c r="CK126" s="201">
        <v>112</v>
      </c>
      <c r="CL126" s="201">
        <v>116</v>
      </c>
      <c r="CM126" s="201">
        <v>118</v>
      </c>
      <c r="CN126" s="201">
        <v>118</v>
      </c>
      <c r="CO126" s="201">
        <v>121</v>
      </c>
      <c r="CP126" s="201">
        <v>121</v>
      </c>
      <c r="CQ126" s="201">
        <v>121</v>
      </c>
      <c r="CR126" s="201">
        <v>121</v>
      </c>
      <c r="CS126" s="201">
        <v>120</v>
      </c>
      <c r="CT126" s="201">
        <v>119</v>
      </c>
      <c r="CU126" s="201">
        <v>119</v>
      </c>
      <c r="CV126" s="305">
        <v>119</v>
      </c>
      <c r="CW126" s="305">
        <v>117</v>
      </c>
      <c r="CX126" s="305">
        <v>118</v>
      </c>
      <c r="CY126" s="305">
        <v>118</v>
      </c>
      <c r="CZ126" s="305">
        <v>119</v>
      </c>
      <c r="DA126" s="305">
        <v>118</v>
      </c>
      <c r="DB126" s="305">
        <v>118</v>
      </c>
      <c r="DC126" s="305">
        <v>118</v>
      </c>
      <c r="DD126" s="305">
        <v>119</v>
      </c>
      <c r="DE126" s="305">
        <v>119</v>
      </c>
      <c r="DF126" s="305">
        <v>119</v>
      </c>
      <c r="DG126" s="305">
        <v>117</v>
      </c>
      <c r="DH126" s="201">
        <v>116</v>
      </c>
      <c r="DI126" s="201">
        <v>113</v>
      </c>
      <c r="DJ126" s="201">
        <v>111</v>
      </c>
      <c r="DK126" s="201">
        <v>112</v>
      </c>
      <c r="DL126" s="201">
        <v>112</v>
      </c>
      <c r="DM126" s="201">
        <v>113</v>
      </c>
      <c r="DN126" s="201">
        <v>114</v>
      </c>
      <c r="DO126" s="201">
        <v>116</v>
      </c>
      <c r="DP126" s="201">
        <v>117</v>
      </c>
      <c r="DQ126" s="201">
        <v>117</v>
      </c>
      <c r="DR126" s="201">
        <v>118</v>
      </c>
      <c r="DS126" s="201">
        <v>118</v>
      </c>
      <c r="DT126" s="201">
        <v>118</v>
      </c>
      <c r="DU126" s="201">
        <v>117</v>
      </c>
      <c r="DV126" s="201">
        <v>117</v>
      </c>
      <c r="DW126" s="201">
        <v>116</v>
      </c>
      <c r="DX126" s="311">
        <v>116</v>
      </c>
      <c r="DY126" s="201">
        <v>116</v>
      </c>
      <c r="DZ126" s="315">
        <v>0</v>
      </c>
      <c r="EA126" s="316">
        <v>100</v>
      </c>
      <c r="EB126" s="315">
        <v>-2</v>
      </c>
      <c r="EC126" s="316">
        <v>98.305084745762699</v>
      </c>
    </row>
    <row r="127" spans="1:133" ht="15" outlineLevel="2">
      <c r="A127" s="302">
        <v>861</v>
      </c>
      <c r="B127" s="303" t="s">
        <v>538</v>
      </c>
      <c r="C127" s="304" t="s">
        <v>477</v>
      </c>
      <c r="D127" s="305">
        <v>96</v>
      </c>
      <c r="E127" s="305">
        <v>96</v>
      </c>
      <c r="F127" s="305">
        <v>96</v>
      </c>
      <c r="G127" s="305">
        <v>96</v>
      </c>
      <c r="H127" s="305">
        <v>96</v>
      </c>
      <c r="I127" s="305">
        <v>97</v>
      </c>
      <c r="J127" s="305">
        <v>97</v>
      </c>
      <c r="K127" s="305">
        <v>97</v>
      </c>
      <c r="L127" s="305">
        <v>97</v>
      </c>
      <c r="M127" s="305">
        <v>97</v>
      </c>
      <c r="N127" s="305">
        <v>97</v>
      </c>
      <c r="O127" s="305">
        <v>101</v>
      </c>
      <c r="P127" s="201">
        <v>101</v>
      </c>
      <c r="Q127" s="201">
        <v>89</v>
      </c>
      <c r="R127" s="201">
        <v>88</v>
      </c>
      <c r="S127" s="201">
        <v>141</v>
      </c>
      <c r="T127" s="201">
        <v>141</v>
      </c>
      <c r="U127" s="201">
        <v>144</v>
      </c>
      <c r="V127" s="201">
        <v>143</v>
      </c>
      <c r="W127" s="201">
        <v>141</v>
      </c>
      <c r="X127" s="201">
        <v>141</v>
      </c>
      <c r="Y127" s="201">
        <v>142</v>
      </c>
      <c r="Z127" s="201">
        <v>141</v>
      </c>
      <c r="AA127" s="201">
        <v>141</v>
      </c>
      <c r="AB127" s="305">
        <v>141</v>
      </c>
      <c r="AC127" s="305">
        <v>141</v>
      </c>
      <c r="AD127" s="305">
        <v>142</v>
      </c>
      <c r="AE127" s="305">
        <v>142</v>
      </c>
      <c r="AF127" s="305">
        <v>147</v>
      </c>
      <c r="AG127" s="305">
        <v>146</v>
      </c>
      <c r="AH127" s="305">
        <v>146</v>
      </c>
      <c r="AI127" s="305">
        <v>147</v>
      </c>
      <c r="AJ127" s="305">
        <v>149</v>
      </c>
      <c r="AK127" s="305">
        <v>150</v>
      </c>
      <c r="AL127" s="305">
        <v>150</v>
      </c>
      <c r="AM127" s="305">
        <v>150</v>
      </c>
      <c r="AN127" s="201">
        <v>150</v>
      </c>
      <c r="AO127" s="201">
        <v>151</v>
      </c>
      <c r="AP127" s="201">
        <v>151</v>
      </c>
      <c r="AQ127" s="201">
        <v>150</v>
      </c>
      <c r="AR127" s="201">
        <v>150</v>
      </c>
      <c r="AS127" s="201">
        <v>150</v>
      </c>
      <c r="AT127" s="201">
        <v>149</v>
      </c>
      <c r="AU127" s="201">
        <v>146</v>
      </c>
      <c r="AV127" s="201">
        <v>146</v>
      </c>
      <c r="AW127" s="201">
        <v>145</v>
      </c>
      <c r="AX127" s="201">
        <v>143</v>
      </c>
      <c r="AY127" s="201">
        <v>143</v>
      </c>
      <c r="AZ127" s="305">
        <v>143</v>
      </c>
      <c r="BA127" s="305">
        <v>143</v>
      </c>
      <c r="BB127" s="305">
        <v>141</v>
      </c>
      <c r="BC127" s="305">
        <v>141</v>
      </c>
      <c r="BD127" s="305">
        <v>141</v>
      </c>
      <c r="BE127" s="305">
        <v>141</v>
      </c>
      <c r="BF127" s="305">
        <v>138</v>
      </c>
      <c r="BG127" s="305">
        <v>142</v>
      </c>
      <c r="BH127" s="305">
        <v>142</v>
      </c>
      <c r="BI127" s="305">
        <v>142</v>
      </c>
      <c r="BJ127" s="305">
        <v>142</v>
      </c>
      <c r="BK127" s="305">
        <v>142</v>
      </c>
      <c r="BL127" s="201">
        <v>141</v>
      </c>
      <c r="BM127" s="201">
        <v>141</v>
      </c>
      <c r="BN127" s="201">
        <v>145</v>
      </c>
      <c r="BO127" s="201">
        <v>146</v>
      </c>
      <c r="BP127" s="201">
        <v>146</v>
      </c>
      <c r="BQ127" s="201">
        <v>148</v>
      </c>
      <c r="BR127" s="201">
        <v>144</v>
      </c>
      <c r="BS127" s="201">
        <v>145</v>
      </c>
      <c r="BT127" s="201">
        <v>143</v>
      </c>
      <c r="BU127" s="201">
        <v>143</v>
      </c>
      <c r="BV127" s="201">
        <v>144</v>
      </c>
      <c r="BW127" s="201">
        <v>145</v>
      </c>
      <c r="BX127" s="305">
        <v>144</v>
      </c>
      <c r="BY127" s="305">
        <v>143</v>
      </c>
      <c r="BZ127" s="305">
        <v>149</v>
      </c>
      <c r="CA127" s="305">
        <v>151</v>
      </c>
      <c r="CB127" s="305">
        <v>152</v>
      </c>
      <c r="CC127" s="305">
        <v>150</v>
      </c>
      <c r="CD127" s="305">
        <v>149</v>
      </c>
      <c r="CE127" s="305">
        <v>149</v>
      </c>
      <c r="CF127" s="305">
        <v>149</v>
      </c>
      <c r="CG127" s="305">
        <v>151</v>
      </c>
      <c r="CH127" s="305">
        <v>150</v>
      </c>
      <c r="CI127" s="305">
        <v>148</v>
      </c>
      <c r="CJ127" s="201">
        <v>147</v>
      </c>
      <c r="CK127" s="201">
        <v>147</v>
      </c>
      <c r="CL127" s="201">
        <v>143</v>
      </c>
      <c r="CM127" s="201">
        <v>144</v>
      </c>
      <c r="CN127" s="201">
        <v>144</v>
      </c>
      <c r="CO127" s="201">
        <v>143</v>
      </c>
      <c r="CP127" s="201">
        <v>141</v>
      </c>
      <c r="CQ127" s="201">
        <v>146</v>
      </c>
      <c r="CR127" s="201">
        <v>147</v>
      </c>
      <c r="CS127" s="201">
        <v>146</v>
      </c>
      <c r="CT127" s="201">
        <v>146</v>
      </c>
      <c r="CU127" s="201">
        <v>146</v>
      </c>
      <c r="CV127" s="305">
        <v>145</v>
      </c>
      <c r="CW127" s="305">
        <v>143</v>
      </c>
      <c r="CX127" s="305">
        <v>144</v>
      </c>
      <c r="CY127" s="305">
        <v>151</v>
      </c>
      <c r="CZ127" s="305">
        <v>151</v>
      </c>
      <c r="DA127" s="305">
        <v>152</v>
      </c>
      <c r="DB127" s="305">
        <v>154</v>
      </c>
      <c r="DC127" s="305">
        <v>153</v>
      </c>
      <c r="DD127" s="305">
        <v>152</v>
      </c>
      <c r="DE127" s="305">
        <v>153</v>
      </c>
      <c r="DF127" s="305">
        <v>151</v>
      </c>
      <c r="DG127" s="305">
        <v>148</v>
      </c>
      <c r="DH127" s="201">
        <v>145</v>
      </c>
      <c r="DI127" s="201">
        <v>140</v>
      </c>
      <c r="DJ127" s="201">
        <v>139</v>
      </c>
      <c r="DK127" s="201">
        <v>139</v>
      </c>
      <c r="DL127" s="201">
        <v>135</v>
      </c>
      <c r="DM127" s="201">
        <v>136</v>
      </c>
      <c r="DN127" s="201">
        <v>136</v>
      </c>
      <c r="DO127" s="201">
        <v>136</v>
      </c>
      <c r="DP127" s="201">
        <v>137</v>
      </c>
      <c r="DQ127" s="201">
        <v>138</v>
      </c>
      <c r="DR127" s="201">
        <v>139</v>
      </c>
      <c r="DS127" s="201">
        <v>139</v>
      </c>
      <c r="DT127" s="201">
        <v>139</v>
      </c>
      <c r="DU127" s="201">
        <v>140</v>
      </c>
      <c r="DV127" s="201">
        <v>139</v>
      </c>
      <c r="DW127" s="201">
        <v>140</v>
      </c>
      <c r="DX127" s="311">
        <v>140</v>
      </c>
      <c r="DY127" s="201">
        <v>138</v>
      </c>
      <c r="DZ127" s="315">
        <v>-2</v>
      </c>
      <c r="EA127" s="316">
        <v>98.571428571428598</v>
      </c>
      <c r="EB127" s="315">
        <v>-1</v>
      </c>
      <c r="EC127" s="316">
        <v>99.280575539568304</v>
      </c>
    </row>
    <row r="128" spans="1:133" ht="15" outlineLevel="1">
      <c r="A128" s="298" t="s">
        <v>861</v>
      </c>
      <c r="B128" s="299"/>
      <c r="C128" s="300"/>
      <c r="D128" s="301">
        <v>49896</v>
      </c>
      <c r="E128" s="301">
        <v>50079</v>
      </c>
      <c r="F128" s="301">
        <v>50081</v>
      </c>
      <c r="G128" s="301">
        <v>49987</v>
      </c>
      <c r="H128" s="301">
        <v>49822</v>
      </c>
      <c r="I128" s="301">
        <v>53955</v>
      </c>
      <c r="J128" s="301">
        <v>53968</v>
      </c>
      <c r="K128" s="301">
        <v>54329</v>
      </c>
      <c r="L128" s="301">
        <v>54293</v>
      </c>
      <c r="M128" s="301">
        <v>54305</v>
      </c>
      <c r="N128" s="301">
        <v>54058</v>
      </c>
      <c r="O128" s="301">
        <v>55380</v>
      </c>
      <c r="P128" s="301">
        <v>55111</v>
      </c>
      <c r="Q128" s="301">
        <v>49108</v>
      </c>
      <c r="R128" s="301">
        <v>48434</v>
      </c>
      <c r="S128" s="301">
        <v>62973</v>
      </c>
      <c r="T128" s="301">
        <v>62108</v>
      </c>
      <c r="U128" s="301">
        <v>62966</v>
      </c>
      <c r="V128" s="301">
        <v>62258</v>
      </c>
      <c r="W128" s="301">
        <v>62001</v>
      </c>
      <c r="X128" s="301">
        <v>61857</v>
      </c>
      <c r="Y128" s="301">
        <v>62280</v>
      </c>
      <c r="Z128" s="301">
        <v>62203</v>
      </c>
      <c r="AA128" s="301">
        <v>62281</v>
      </c>
      <c r="AB128" s="301">
        <v>62220</v>
      </c>
      <c r="AC128" s="301">
        <v>62200</v>
      </c>
      <c r="AD128" s="301">
        <v>62357</v>
      </c>
      <c r="AE128" s="301">
        <v>62332</v>
      </c>
      <c r="AF128" s="301">
        <v>62549</v>
      </c>
      <c r="AG128" s="301">
        <v>62433</v>
      </c>
      <c r="AH128" s="301">
        <v>62488</v>
      </c>
      <c r="AI128" s="301">
        <v>62526</v>
      </c>
      <c r="AJ128" s="301">
        <v>62546</v>
      </c>
      <c r="AK128" s="301">
        <v>62512</v>
      </c>
      <c r="AL128" s="301">
        <v>62377</v>
      </c>
      <c r="AM128" s="301">
        <v>62313</v>
      </c>
      <c r="AN128" s="301">
        <v>62201</v>
      </c>
      <c r="AO128" s="301">
        <v>62144</v>
      </c>
      <c r="AP128" s="301">
        <v>62081</v>
      </c>
      <c r="AQ128" s="301">
        <v>61889</v>
      </c>
      <c r="AR128" s="301">
        <v>61812</v>
      </c>
      <c r="AS128" s="301">
        <v>61725</v>
      </c>
      <c r="AT128" s="301">
        <v>61576</v>
      </c>
      <c r="AU128" s="301">
        <v>62291</v>
      </c>
      <c r="AV128" s="301">
        <v>62204</v>
      </c>
      <c r="AW128" s="301">
        <v>62116</v>
      </c>
      <c r="AX128" s="301">
        <v>61955</v>
      </c>
      <c r="AY128" s="301">
        <v>61876</v>
      </c>
      <c r="AZ128" s="301">
        <v>61739</v>
      </c>
      <c r="BA128" s="301">
        <v>62049</v>
      </c>
      <c r="BB128" s="301">
        <v>61738</v>
      </c>
      <c r="BC128" s="301">
        <v>61648</v>
      </c>
      <c r="BD128" s="301">
        <v>64613</v>
      </c>
      <c r="BE128" s="301">
        <v>64453</v>
      </c>
      <c r="BF128" s="301">
        <v>63439</v>
      </c>
      <c r="BG128" s="301">
        <v>63379</v>
      </c>
      <c r="BH128" s="301">
        <v>63292</v>
      </c>
      <c r="BI128" s="301">
        <v>63219</v>
      </c>
      <c r="BJ128" s="301">
        <v>63125</v>
      </c>
      <c r="BK128" s="301">
        <v>63037</v>
      </c>
      <c r="BL128" s="301">
        <v>62508</v>
      </c>
      <c r="BM128" s="301">
        <v>62380</v>
      </c>
      <c r="BN128" s="301">
        <v>63631</v>
      </c>
      <c r="BO128" s="301">
        <v>63681</v>
      </c>
      <c r="BP128" s="301">
        <v>63681</v>
      </c>
      <c r="BQ128" s="301">
        <v>63697</v>
      </c>
      <c r="BR128" s="301">
        <v>62988</v>
      </c>
      <c r="BS128" s="301">
        <v>63005</v>
      </c>
      <c r="BT128" s="301">
        <v>62837</v>
      </c>
      <c r="BU128" s="301">
        <v>62609</v>
      </c>
      <c r="BV128" s="301">
        <v>62559</v>
      </c>
      <c r="BW128" s="301">
        <v>62536</v>
      </c>
      <c r="BX128" s="301">
        <v>62635</v>
      </c>
      <c r="BY128" s="301">
        <v>62459</v>
      </c>
      <c r="BZ128" s="301">
        <v>65548</v>
      </c>
      <c r="CA128" s="301">
        <v>65079</v>
      </c>
      <c r="CB128" s="301">
        <v>65109</v>
      </c>
      <c r="CC128" s="301">
        <v>64920</v>
      </c>
      <c r="CD128" s="301">
        <v>64561</v>
      </c>
      <c r="CE128" s="301">
        <v>64369</v>
      </c>
      <c r="CF128" s="301">
        <v>64163</v>
      </c>
      <c r="CG128" s="301">
        <v>64216</v>
      </c>
      <c r="CH128" s="301">
        <v>63892</v>
      </c>
      <c r="CI128" s="301">
        <v>63193</v>
      </c>
      <c r="CJ128" s="301">
        <v>63094</v>
      </c>
      <c r="CK128" s="301">
        <v>63020</v>
      </c>
      <c r="CL128" s="301">
        <v>63100</v>
      </c>
      <c r="CM128" s="301">
        <v>63669</v>
      </c>
      <c r="CN128" s="301">
        <v>63570</v>
      </c>
      <c r="CO128" s="301">
        <v>63505</v>
      </c>
      <c r="CP128" s="301">
        <v>63387</v>
      </c>
      <c r="CQ128" s="301">
        <v>63731</v>
      </c>
      <c r="CR128" s="301">
        <v>63674</v>
      </c>
      <c r="CS128" s="301">
        <v>63478</v>
      </c>
      <c r="CT128" s="301">
        <v>63484</v>
      </c>
      <c r="CU128" s="301">
        <v>63331</v>
      </c>
      <c r="CV128" s="301">
        <v>63012</v>
      </c>
      <c r="CW128" s="301">
        <v>62965</v>
      </c>
      <c r="CX128" s="301">
        <v>63098</v>
      </c>
      <c r="CY128" s="301">
        <v>63266</v>
      </c>
      <c r="CZ128" s="301">
        <v>63194</v>
      </c>
      <c r="DA128" s="301">
        <v>63190</v>
      </c>
      <c r="DB128" s="301">
        <v>63168</v>
      </c>
      <c r="DC128" s="301">
        <v>63153</v>
      </c>
      <c r="DD128" s="301">
        <v>63164</v>
      </c>
      <c r="DE128" s="301">
        <v>63216</v>
      </c>
      <c r="DF128" s="301">
        <v>63191</v>
      </c>
      <c r="DG128" s="301">
        <v>62923</v>
      </c>
      <c r="DH128" s="301">
        <v>62713</v>
      </c>
      <c r="DI128" s="301">
        <v>63172</v>
      </c>
      <c r="DJ128" s="301">
        <v>61807</v>
      </c>
      <c r="DK128" s="301">
        <v>62631</v>
      </c>
      <c r="DL128" s="301">
        <v>62854</v>
      </c>
      <c r="DM128" s="301">
        <v>63048</v>
      </c>
      <c r="DN128" s="301">
        <v>63346</v>
      </c>
      <c r="DO128" s="301">
        <v>63369</v>
      </c>
      <c r="DP128" s="301">
        <v>63601</v>
      </c>
      <c r="DQ128" s="301">
        <v>63790</v>
      </c>
      <c r="DR128" s="301">
        <v>63760</v>
      </c>
      <c r="DS128" s="301">
        <v>63760</v>
      </c>
      <c r="DT128" s="301">
        <v>63700</v>
      </c>
      <c r="DU128" s="301">
        <v>63719</v>
      </c>
      <c r="DV128" s="301">
        <v>63853</v>
      </c>
      <c r="DW128" s="301">
        <v>63791</v>
      </c>
      <c r="DX128" s="310">
        <v>63946</v>
      </c>
      <c r="DY128" s="301">
        <v>64016</v>
      </c>
      <c r="DZ128" s="315">
        <v>70</v>
      </c>
      <c r="EA128" s="316">
        <v>100.109467363088</v>
      </c>
      <c r="EB128" s="315">
        <v>256</v>
      </c>
      <c r="EC128" s="316">
        <v>100.40150564617301</v>
      </c>
    </row>
    <row r="129" spans="1:133" ht="15" customHeight="1" outlineLevel="2">
      <c r="A129" s="302">
        <v>1</v>
      </c>
      <c r="B129" s="303" t="s">
        <v>861</v>
      </c>
      <c r="C129" s="304" t="s">
        <v>605</v>
      </c>
      <c r="D129" s="305">
        <v>37302</v>
      </c>
      <c r="E129" s="305">
        <v>37501</v>
      </c>
      <c r="F129" s="305">
        <v>37501</v>
      </c>
      <c r="G129" s="305">
        <v>37405</v>
      </c>
      <c r="H129" s="305">
        <v>37283</v>
      </c>
      <c r="I129" s="305">
        <v>40625</v>
      </c>
      <c r="J129" s="305">
        <v>40659</v>
      </c>
      <c r="K129" s="305">
        <v>41019</v>
      </c>
      <c r="L129" s="305">
        <v>40996</v>
      </c>
      <c r="M129" s="305">
        <v>41011</v>
      </c>
      <c r="N129" s="305">
        <v>40812</v>
      </c>
      <c r="O129" s="305">
        <v>41855</v>
      </c>
      <c r="P129" s="201">
        <v>41660</v>
      </c>
      <c r="Q129" s="201">
        <v>37348</v>
      </c>
      <c r="R129" s="201">
        <v>36856</v>
      </c>
      <c r="S129" s="201">
        <v>47843</v>
      </c>
      <c r="T129" s="201">
        <v>47236</v>
      </c>
      <c r="U129" s="201">
        <v>47947</v>
      </c>
      <c r="V129" s="201">
        <v>47423</v>
      </c>
      <c r="W129" s="201">
        <v>47172</v>
      </c>
      <c r="X129" s="201">
        <v>47065</v>
      </c>
      <c r="Y129" s="201">
        <v>47375</v>
      </c>
      <c r="Z129" s="201">
        <v>47341</v>
      </c>
      <c r="AA129" s="201">
        <v>47392</v>
      </c>
      <c r="AB129" s="305">
        <v>47366</v>
      </c>
      <c r="AC129" s="305">
        <v>47335</v>
      </c>
      <c r="AD129" s="305">
        <v>47485</v>
      </c>
      <c r="AE129" s="305">
        <v>47460</v>
      </c>
      <c r="AF129" s="305">
        <v>47657</v>
      </c>
      <c r="AG129" s="305">
        <v>47602</v>
      </c>
      <c r="AH129" s="305">
        <v>47648</v>
      </c>
      <c r="AI129" s="305">
        <v>47714</v>
      </c>
      <c r="AJ129" s="305">
        <v>47738</v>
      </c>
      <c r="AK129" s="305">
        <v>47724</v>
      </c>
      <c r="AL129" s="305">
        <v>47621</v>
      </c>
      <c r="AM129" s="305">
        <v>47573</v>
      </c>
      <c r="AN129" s="201">
        <v>47486</v>
      </c>
      <c r="AO129" s="201">
        <v>47448</v>
      </c>
      <c r="AP129" s="201">
        <v>47412</v>
      </c>
      <c r="AQ129" s="201">
        <v>47266</v>
      </c>
      <c r="AR129" s="201">
        <v>47231</v>
      </c>
      <c r="AS129" s="201">
        <v>47169</v>
      </c>
      <c r="AT129" s="201">
        <v>47070</v>
      </c>
      <c r="AU129" s="201">
        <v>47848</v>
      </c>
      <c r="AV129" s="201">
        <v>47803</v>
      </c>
      <c r="AW129" s="201">
        <v>47739</v>
      </c>
      <c r="AX129" s="201">
        <v>47623</v>
      </c>
      <c r="AY129" s="201">
        <v>47571</v>
      </c>
      <c r="AZ129" s="305">
        <v>47466</v>
      </c>
      <c r="BA129" s="305">
        <v>47826</v>
      </c>
      <c r="BB129" s="305">
        <v>47602</v>
      </c>
      <c r="BC129" s="305">
        <v>47539</v>
      </c>
      <c r="BD129" s="305">
        <v>50551</v>
      </c>
      <c r="BE129" s="305">
        <v>50414</v>
      </c>
      <c r="BF129" s="305">
        <v>49623</v>
      </c>
      <c r="BG129" s="305">
        <v>49523</v>
      </c>
      <c r="BH129" s="305">
        <v>49457</v>
      </c>
      <c r="BI129" s="305">
        <v>49399</v>
      </c>
      <c r="BJ129" s="305">
        <v>49310</v>
      </c>
      <c r="BK129" s="305">
        <v>49238</v>
      </c>
      <c r="BL129" s="201">
        <v>48566</v>
      </c>
      <c r="BM129" s="201">
        <v>48466</v>
      </c>
      <c r="BN129" s="201">
        <v>49364</v>
      </c>
      <c r="BO129" s="201">
        <v>49405</v>
      </c>
      <c r="BP129" s="201">
        <v>49405</v>
      </c>
      <c r="BQ129" s="201">
        <v>49375</v>
      </c>
      <c r="BR129" s="201">
        <v>48843</v>
      </c>
      <c r="BS129" s="201">
        <v>48854</v>
      </c>
      <c r="BT129" s="201">
        <v>48725</v>
      </c>
      <c r="BU129" s="201">
        <v>48551</v>
      </c>
      <c r="BV129" s="201">
        <v>48577</v>
      </c>
      <c r="BW129" s="201">
        <v>48557</v>
      </c>
      <c r="BX129" s="305">
        <v>48572</v>
      </c>
      <c r="BY129" s="305">
        <v>48465</v>
      </c>
      <c r="BZ129" s="305">
        <v>50627</v>
      </c>
      <c r="CA129" s="305">
        <v>50205</v>
      </c>
      <c r="CB129" s="305">
        <v>50203</v>
      </c>
      <c r="CC129" s="305">
        <v>50031</v>
      </c>
      <c r="CD129" s="305">
        <v>49723</v>
      </c>
      <c r="CE129" s="305">
        <v>49585</v>
      </c>
      <c r="CF129" s="305">
        <v>49430</v>
      </c>
      <c r="CG129" s="305">
        <v>49448</v>
      </c>
      <c r="CH129" s="305">
        <v>49225</v>
      </c>
      <c r="CI129" s="305">
        <v>48718</v>
      </c>
      <c r="CJ129" s="201">
        <v>48694</v>
      </c>
      <c r="CK129" s="201">
        <v>48617</v>
      </c>
      <c r="CL129" s="201">
        <v>48702</v>
      </c>
      <c r="CM129" s="201">
        <v>49146</v>
      </c>
      <c r="CN129" s="201">
        <v>49093</v>
      </c>
      <c r="CO129" s="201">
        <v>49036</v>
      </c>
      <c r="CP129" s="201">
        <v>48943</v>
      </c>
      <c r="CQ129" s="201">
        <v>49163</v>
      </c>
      <c r="CR129" s="201">
        <v>49111</v>
      </c>
      <c r="CS129" s="201">
        <v>48973</v>
      </c>
      <c r="CT129" s="201">
        <v>48974</v>
      </c>
      <c r="CU129" s="201">
        <v>48864</v>
      </c>
      <c r="CV129" s="305">
        <v>48636</v>
      </c>
      <c r="CW129" s="305">
        <v>48584</v>
      </c>
      <c r="CX129" s="305">
        <v>48789</v>
      </c>
      <c r="CY129" s="305">
        <v>48906</v>
      </c>
      <c r="CZ129" s="305">
        <v>48845</v>
      </c>
      <c r="DA129" s="305">
        <v>48822</v>
      </c>
      <c r="DB129" s="305">
        <v>48778</v>
      </c>
      <c r="DC129" s="305">
        <v>48790</v>
      </c>
      <c r="DD129" s="305">
        <v>48802</v>
      </c>
      <c r="DE129" s="305">
        <v>48849</v>
      </c>
      <c r="DF129" s="305">
        <v>48825</v>
      </c>
      <c r="DG129" s="305">
        <v>48657</v>
      </c>
      <c r="DH129" s="201">
        <v>48496</v>
      </c>
      <c r="DI129" s="201">
        <v>49013</v>
      </c>
      <c r="DJ129" s="201">
        <v>47747</v>
      </c>
      <c r="DK129" s="201">
        <v>48347</v>
      </c>
      <c r="DL129" s="201">
        <v>48425</v>
      </c>
      <c r="DM129" s="201">
        <v>48571</v>
      </c>
      <c r="DN129" s="201">
        <v>48826</v>
      </c>
      <c r="DO129" s="201">
        <v>48798</v>
      </c>
      <c r="DP129" s="201">
        <v>49003</v>
      </c>
      <c r="DQ129" s="201">
        <v>49156</v>
      </c>
      <c r="DR129" s="201">
        <v>49101</v>
      </c>
      <c r="DS129" s="201">
        <v>49101</v>
      </c>
      <c r="DT129" s="201">
        <v>49061</v>
      </c>
      <c r="DU129" s="201">
        <v>49068</v>
      </c>
      <c r="DV129" s="201">
        <v>49146</v>
      </c>
      <c r="DW129" s="201">
        <v>49088</v>
      </c>
      <c r="DX129" s="311">
        <v>49220</v>
      </c>
      <c r="DY129" s="201">
        <v>49243</v>
      </c>
      <c r="DZ129" s="315">
        <v>23</v>
      </c>
      <c r="EA129" s="316">
        <v>100.04672897196301</v>
      </c>
      <c r="EB129" s="315">
        <v>142</v>
      </c>
      <c r="EC129" s="316">
        <v>100.289199812631</v>
      </c>
    </row>
    <row r="130" spans="1:133" ht="15" customHeight="1" outlineLevel="2">
      <c r="A130" s="302">
        <v>79</v>
      </c>
      <c r="B130" s="303" t="s">
        <v>861</v>
      </c>
      <c r="C130" s="304" t="s">
        <v>375</v>
      </c>
      <c r="D130" s="305">
        <v>338</v>
      </c>
      <c r="E130" s="305">
        <v>338</v>
      </c>
      <c r="F130" s="305">
        <v>338</v>
      </c>
      <c r="G130" s="305">
        <v>337</v>
      </c>
      <c r="H130" s="305">
        <v>336</v>
      </c>
      <c r="I130" s="305">
        <v>365</v>
      </c>
      <c r="J130" s="305">
        <v>364</v>
      </c>
      <c r="K130" s="305">
        <v>365</v>
      </c>
      <c r="L130" s="305">
        <v>365</v>
      </c>
      <c r="M130" s="305">
        <v>365</v>
      </c>
      <c r="N130" s="305">
        <v>364</v>
      </c>
      <c r="O130" s="305">
        <v>365</v>
      </c>
      <c r="P130" s="201">
        <v>364</v>
      </c>
      <c r="Q130" s="201">
        <v>326</v>
      </c>
      <c r="R130" s="201">
        <v>321</v>
      </c>
      <c r="S130" s="201">
        <v>479</v>
      </c>
      <c r="T130" s="201">
        <v>468</v>
      </c>
      <c r="U130" s="201">
        <v>477</v>
      </c>
      <c r="V130" s="201">
        <v>473</v>
      </c>
      <c r="W130" s="201">
        <v>474</v>
      </c>
      <c r="X130" s="201">
        <v>474</v>
      </c>
      <c r="Y130" s="201">
        <v>477</v>
      </c>
      <c r="Z130" s="201">
        <v>477</v>
      </c>
      <c r="AA130" s="201">
        <v>477</v>
      </c>
      <c r="AB130" s="305">
        <v>477</v>
      </c>
      <c r="AC130" s="305">
        <v>480</v>
      </c>
      <c r="AD130" s="305">
        <v>480</v>
      </c>
      <c r="AE130" s="305">
        <v>480</v>
      </c>
      <c r="AF130" s="305">
        <v>479</v>
      </c>
      <c r="AG130" s="305">
        <v>477</v>
      </c>
      <c r="AH130" s="305">
        <v>473</v>
      </c>
      <c r="AI130" s="305">
        <v>473</v>
      </c>
      <c r="AJ130" s="305">
        <v>474</v>
      </c>
      <c r="AK130" s="305">
        <v>473</v>
      </c>
      <c r="AL130" s="305">
        <v>472</v>
      </c>
      <c r="AM130" s="305">
        <v>471</v>
      </c>
      <c r="AN130" s="201">
        <v>470</v>
      </c>
      <c r="AO130" s="201">
        <v>471</v>
      </c>
      <c r="AP130" s="201">
        <v>468</v>
      </c>
      <c r="AQ130" s="201">
        <v>466</v>
      </c>
      <c r="AR130" s="201">
        <v>465</v>
      </c>
      <c r="AS130" s="201">
        <v>463</v>
      </c>
      <c r="AT130" s="201">
        <v>463</v>
      </c>
      <c r="AU130" s="201">
        <v>460</v>
      </c>
      <c r="AV130" s="201">
        <v>459</v>
      </c>
      <c r="AW130" s="201">
        <v>458</v>
      </c>
      <c r="AX130" s="201">
        <v>457</v>
      </c>
      <c r="AY130" s="201">
        <v>457</v>
      </c>
      <c r="AZ130" s="305">
        <v>456</v>
      </c>
      <c r="BA130" s="305">
        <v>455</v>
      </c>
      <c r="BB130" s="305">
        <v>455</v>
      </c>
      <c r="BC130" s="305">
        <v>455</v>
      </c>
      <c r="BD130" s="305">
        <v>452</v>
      </c>
      <c r="BE130" s="305">
        <v>452</v>
      </c>
      <c r="BF130" s="305">
        <v>448</v>
      </c>
      <c r="BG130" s="305">
        <v>450</v>
      </c>
      <c r="BH130" s="305">
        <v>449</v>
      </c>
      <c r="BI130" s="305">
        <v>449</v>
      </c>
      <c r="BJ130" s="305">
        <v>451</v>
      </c>
      <c r="BK130" s="305">
        <v>450</v>
      </c>
      <c r="BL130" s="201">
        <v>448</v>
      </c>
      <c r="BM130" s="201">
        <v>447</v>
      </c>
      <c r="BN130" s="201">
        <v>456</v>
      </c>
      <c r="BO130" s="201">
        <v>457</v>
      </c>
      <c r="BP130" s="201">
        <v>457</v>
      </c>
      <c r="BQ130" s="201">
        <v>455</v>
      </c>
      <c r="BR130" s="201">
        <v>452</v>
      </c>
      <c r="BS130" s="201">
        <v>451</v>
      </c>
      <c r="BT130" s="201">
        <v>449</v>
      </c>
      <c r="BU130" s="201">
        <v>447</v>
      </c>
      <c r="BV130" s="201">
        <v>449</v>
      </c>
      <c r="BW130" s="201">
        <v>449</v>
      </c>
      <c r="BX130" s="305">
        <v>449</v>
      </c>
      <c r="BY130" s="305">
        <v>449</v>
      </c>
      <c r="BZ130" s="305">
        <v>471</v>
      </c>
      <c r="CA130" s="305">
        <v>470</v>
      </c>
      <c r="CB130" s="305">
        <v>472</v>
      </c>
      <c r="CC130" s="305">
        <v>473</v>
      </c>
      <c r="CD130" s="305">
        <v>472</v>
      </c>
      <c r="CE130" s="305">
        <v>467</v>
      </c>
      <c r="CF130" s="305">
        <v>464</v>
      </c>
      <c r="CG130" s="305">
        <v>463</v>
      </c>
      <c r="CH130" s="305">
        <v>460</v>
      </c>
      <c r="CI130" s="305">
        <v>455</v>
      </c>
      <c r="CJ130" s="201">
        <v>453</v>
      </c>
      <c r="CK130" s="201">
        <v>454</v>
      </c>
      <c r="CL130" s="201">
        <v>451</v>
      </c>
      <c r="CM130" s="201">
        <v>452</v>
      </c>
      <c r="CN130" s="201">
        <v>454</v>
      </c>
      <c r="CO130" s="201">
        <v>455</v>
      </c>
      <c r="CP130" s="201">
        <v>459</v>
      </c>
      <c r="CQ130" s="201">
        <v>464</v>
      </c>
      <c r="CR130" s="201">
        <v>465</v>
      </c>
      <c r="CS130" s="201">
        <v>464</v>
      </c>
      <c r="CT130" s="201">
        <v>462</v>
      </c>
      <c r="CU130" s="201">
        <v>462</v>
      </c>
      <c r="CV130" s="305">
        <v>461</v>
      </c>
      <c r="CW130" s="305">
        <v>461</v>
      </c>
      <c r="CX130" s="305">
        <v>458</v>
      </c>
      <c r="CY130" s="305">
        <v>466</v>
      </c>
      <c r="CZ130" s="305">
        <v>463</v>
      </c>
      <c r="DA130" s="305">
        <v>464</v>
      </c>
      <c r="DB130" s="305">
        <v>458</v>
      </c>
      <c r="DC130" s="305">
        <v>461</v>
      </c>
      <c r="DD130" s="305">
        <v>465</v>
      </c>
      <c r="DE130" s="305">
        <v>464</v>
      </c>
      <c r="DF130" s="305">
        <v>464</v>
      </c>
      <c r="DG130" s="305">
        <v>463</v>
      </c>
      <c r="DH130" s="201">
        <v>462</v>
      </c>
      <c r="DI130" s="201">
        <v>457</v>
      </c>
      <c r="DJ130" s="201">
        <v>452</v>
      </c>
      <c r="DK130" s="201">
        <v>455</v>
      </c>
      <c r="DL130" s="201">
        <v>458</v>
      </c>
      <c r="DM130" s="201">
        <v>457</v>
      </c>
      <c r="DN130" s="201">
        <v>462</v>
      </c>
      <c r="DO130" s="201">
        <v>463</v>
      </c>
      <c r="DP130" s="201">
        <v>464</v>
      </c>
      <c r="DQ130" s="201">
        <v>467</v>
      </c>
      <c r="DR130" s="201">
        <v>470</v>
      </c>
      <c r="DS130" s="201">
        <v>470</v>
      </c>
      <c r="DT130" s="201">
        <v>468</v>
      </c>
      <c r="DU130" s="201">
        <v>467</v>
      </c>
      <c r="DV130" s="201">
        <v>467</v>
      </c>
      <c r="DW130" s="201">
        <v>469</v>
      </c>
      <c r="DX130" s="311">
        <v>470</v>
      </c>
      <c r="DY130" s="201">
        <v>471</v>
      </c>
      <c r="DZ130" s="315">
        <v>1</v>
      </c>
      <c r="EA130" s="316">
        <v>100.212765957447</v>
      </c>
      <c r="EB130" s="315">
        <v>1</v>
      </c>
      <c r="EC130" s="316">
        <v>100.212765957447</v>
      </c>
    </row>
    <row r="131" spans="1:133" ht="15" customHeight="1" outlineLevel="2">
      <c r="A131" s="302">
        <v>88</v>
      </c>
      <c r="B131" s="303" t="s">
        <v>861</v>
      </c>
      <c r="C131" s="304" t="s">
        <v>377</v>
      </c>
      <c r="D131" s="305">
        <v>4145</v>
      </c>
      <c r="E131" s="305">
        <v>4134</v>
      </c>
      <c r="F131" s="305">
        <v>4132</v>
      </c>
      <c r="G131" s="305">
        <v>4131</v>
      </c>
      <c r="H131" s="305">
        <v>4116</v>
      </c>
      <c r="I131" s="305">
        <v>4348</v>
      </c>
      <c r="J131" s="305">
        <v>4342</v>
      </c>
      <c r="K131" s="305">
        <v>4340</v>
      </c>
      <c r="L131" s="305">
        <v>4335</v>
      </c>
      <c r="M131" s="305">
        <v>4335</v>
      </c>
      <c r="N131" s="305">
        <v>4316</v>
      </c>
      <c r="O131" s="305">
        <v>4473</v>
      </c>
      <c r="P131" s="201">
        <v>4438</v>
      </c>
      <c r="Q131" s="201">
        <v>3815</v>
      </c>
      <c r="R131" s="201">
        <v>3772</v>
      </c>
      <c r="S131" s="201">
        <v>4859</v>
      </c>
      <c r="T131" s="201">
        <v>4774</v>
      </c>
      <c r="U131" s="201">
        <v>4829</v>
      </c>
      <c r="V131" s="201">
        <v>4762</v>
      </c>
      <c r="W131" s="201">
        <v>4757</v>
      </c>
      <c r="X131" s="201">
        <v>4744</v>
      </c>
      <c r="Y131" s="201">
        <v>4783</v>
      </c>
      <c r="Z131" s="201">
        <v>4770</v>
      </c>
      <c r="AA131" s="201">
        <v>4790</v>
      </c>
      <c r="AB131" s="305">
        <v>4777</v>
      </c>
      <c r="AC131" s="305">
        <v>4773</v>
      </c>
      <c r="AD131" s="305">
        <v>4772</v>
      </c>
      <c r="AE131" s="305">
        <v>4772</v>
      </c>
      <c r="AF131" s="305">
        <v>4766</v>
      </c>
      <c r="AG131" s="305">
        <v>4746</v>
      </c>
      <c r="AH131" s="305">
        <v>4757</v>
      </c>
      <c r="AI131" s="305">
        <v>4733</v>
      </c>
      <c r="AJ131" s="305">
        <v>4731</v>
      </c>
      <c r="AK131" s="305">
        <v>4721</v>
      </c>
      <c r="AL131" s="305">
        <v>4717</v>
      </c>
      <c r="AM131" s="305">
        <v>4713</v>
      </c>
      <c r="AN131" s="201">
        <v>4705</v>
      </c>
      <c r="AO131" s="201">
        <v>4698</v>
      </c>
      <c r="AP131" s="201">
        <v>4694</v>
      </c>
      <c r="AQ131" s="201">
        <v>4679</v>
      </c>
      <c r="AR131" s="201">
        <v>4668</v>
      </c>
      <c r="AS131" s="201">
        <v>4664</v>
      </c>
      <c r="AT131" s="201">
        <v>4651</v>
      </c>
      <c r="AU131" s="201">
        <v>4631</v>
      </c>
      <c r="AV131" s="201">
        <v>4612</v>
      </c>
      <c r="AW131" s="201">
        <v>4604</v>
      </c>
      <c r="AX131" s="201">
        <v>4592</v>
      </c>
      <c r="AY131" s="201">
        <v>4585</v>
      </c>
      <c r="AZ131" s="305">
        <v>4578</v>
      </c>
      <c r="BA131" s="305">
        <v>4558</v>
      </c>
      <c r="BB131" s="305">
        <v>4534</v>
      </c>
      <c r="BC131" s="305">
        <v>4520</v>
      </c>
      <c r="BD131" s="305">
        <v>4501</v>
      </c>
      <c r="BE131" s="305">
        <v>4498</v>
      </c>
      <c r="BF131" s="305">
        <v>4411</v>
      </c>
      <c r="BG131" s="305">
        <v>4438</v>
      </c>
      <c r="BH131" s="305">
        <v>4438</v>
      </c>
      <c r="BI131" s="305">
        <v>4433</v>
      </c>
      <c r="BJ131" s="305">
        <v>4422</v>
      </c>
      <c r="BK131" s="305">
        <v>4417</v>
      </c>
      <c r="BL131" s="201">
        <v>4430</v>
      </c>
      <c r="BM131" s="201">
        <v>4417</v>
      </c>
      <c r="BN131" s="201">
        <v>4536</v>
      </c>
      <c r="BO131" s="201">
        <v>4538</v>
      </c>
      <c r="BP131" s="201">
        <v>4538</v>
      </c>
      <c r="BQ131" s="201">
        <v>4553</v>
      </c>
      <c r="BR131" s="201">
        <v>4493</v>
      </c>
      <c r="BS131" s="201">
        <v>4496</v>
      </c>
      <c r="BT131" s="201">
        <v>4487</v>
      </c>
      <c r="BU131" s="201">
        <v>4471</v>
      </c>
      <c r="BV131" s="201">
        <v>4455</v>
      </c>
      <c r="BW131" s="201">
        <v>4456</v>
      </c>
      <c r="BX131" s="305">
        <v>4489</v>
      </c>
      <c r="BY131" s="305">
        <v>4473</v>
      </c>
      <c r="BZ131" s="305">
        <v>4783</v>
      </c>
      <c r="CA131" s="305">
        <v>4765</v>
      </c>
      <c r="CB131" s="305">
        <v>4771</v>
      </c>
      <c r="CC131" s="305">
        <v>4787</v>
      </c>
      <c r="CD131" s="305">
        <v>4769</v>
      </c>
      <c r="CE131" s="305">
        <v>4746</v>
      </c>
      <c r="CF131" s="305">
        <v>4723</v>
      </c>
      <c r="CG131" s="305">
        <v>4736</v>
      </c>
      <c r="CH131" s="305">
        <v>4699</v>
      </c>
      <c r="CI131" s="305">
        <v>4638</v>
      </c>
      <c r="CJ131" s="201">
        <v>4627</v>
      </c>
      <c r="CK131" s="201">
        <v>4615</v>
      </c>
      <c r="CL131" s="201">
        <v>4617</v>
      </c>
      <c r="CM131" s="201">
        <v>4664</v>
      </c>
      <c r="CN131" s="201">
        <v>4657</v>
      </c>
      <c r="CO131" s="201">
        <v>4641</v>
      </c>
      <c r="CP131" s="201">
        <v>4632</v>
      </c>
      <c r="CQ131" s="201">
        <v>4664</v>
      </c>
      <c r="CR131" s="201">
        <v>4660</v>
      </c>
      <c r="CS131" s="201">
        <v>4642</v>
      </c>
      <c r="CT131" s="201">
        <v>4647</v>
      </c>
      <c r="CU131" s="201">
        <v>4647</v>
      </c>
      <c r="CV131" s="305">
        <v>4634</v>
      </c>
      <c r="CW131" s="305">
        <v>4614</v>
      </c>
      <c r="CX131" s="305">
        <v>4537</v>
      </c>
      <c r="CY131" s="305">
        <v>4543</v>
      </c>
      <c r="CZ131" s="305">
        <v>4543</v>
      </c>
      <c r="DA131" s="305">
        <v>4560</v>
      </c>
      <c r="DB131" s="305">
        <v>4567</v>
      </c>
      <c r="DC131" s="305">
        <v>4564</v>
      </c>
      <c r="DD131" s="305">
        <v>4556</v>
      </c>
      <c r="DE131" s="305">
        <v>4550</v>
      </c>
      <c r="DF131" s="305">
        <v>4580</v>
      </c>
      <c r="DG131" s="305">
        <v>4497</v>
      </c>
      <c r="DH131" s="201">
        <v>4599</v>
      </c>
      <c r="DI131" s="201">
        <v>4441</v>
      </c>
      <c r="DJ131" s="201">
        <v>4448</v>
      </c>
      <c r="DK131" s="201">
        <v>4549</v>
      </c>
      <c r="DL131" s="201">
        <v>4609</v>
      </c>
      <c r="DM131" s="201">
        <v>4623</v>
      </c>
      <c r="DN131" s="201">
        <v>4639</v>
      </c>
      <c r="DO131" s="201">
        <v>4663</v>
      </c>
      <c r="DP131" s="201">
        <v>4671</v>
      </c>
      <c r="DQ131" s="201">
        <v>4705</v>
      </c>
      <c r="DR131" s="201">
        <v>4713</v>
      </c>
      <c r="DS131" s="201">
        <v>4713</v>
      </c>
      <c r="DT131" s="201">
        <v>4714</v>
      </c>
      <c r="DU131" s="201">
        <v>4719</v>
      </c>
      <c r="DV131" s="201">
        <v>4741</v>
      </c>
      <c r="DW131" s="201">
        <v>4745</v>
      </c>
      <c r="DX131" s="311">
        <v>4764</v>
      </c>
      <c r="DY131" s="201">
        <v>4781</v>
      </c>
      <c r="DZ131" s="315">
        <v>17</v>
      </c>
      <c r="EA131" s="316">
        <v>100.356842989085</v>
      </c>
      <c r="EB131" s="315">
        <v>68</v>
      </c>
      <c r="EC131" s="316">
        <v>101.442817738171</v>
      </c>
    </row>
    <row r="132" spans="1:133" ht="15" customHeight="1" outlineLevel="2">
      <c r="A132" s="302">
        <v>129</v>
      </c>
      <c r="B132" s="303" t="s">
        <v>861</v>
      </c>
      <c r="C132" s="304" t="s">
        <v>385</v>
      </c>
      <c r="D132" s="305">
        <v>493</v>
      </c>
      <c r="E132" s="305">
        <v>493</v>
      </c>
      <c r="F132" s="305">
        <v>493</v>
      </c>
      <c r="G132" s="305">
        <v>496</v>
      </c>
      <c r="H132" s="305">
        <v>495</v>
      </c>
      <c r="I132" s="305">
        <v>509</v>
      </c>
      <c r="J132" s="305">
        <v>508</v>
      </c>
      <c r="K132" s="305">
        <v>508</v>
      </c>
      <c r="L132" s="305">
        <v>508</v>
      </c>
      <c r="M132" s="305">
        <v>507</v>
      </c>
      <c r="N132" s="305">
        <v>504</v>
      </c>
      <c r="O132" s="305">
        <v>516</v>
      </c>
      <c r="P132" s="201">
        <v>514</v>
      </c>
      <c r="Q132" s="201">
        <v>443</v>
      </c>
      <c r="R132" s="201">
        <v>440</v>
      </c>
      <c r="S132" s="201">
        <v>666</v>
      </c>
      <c r="T132" s="201">
        <v>655</v>
      </c>
      <c r="U132" s="201">
        <v>665</v>
      </c>
      <c r="V132" s="201">
        <v>653</v>
      </c>
      <c r="W132" s="201">
        <v>651</v>
      </c>
      <c r="X132" s="201">
        <v>651</v>
      </c>
      <c r="Y132" s="201">
        <v>651</v>
      </c>
      <c r="Z132" s="201">
        <v>650</v>
      </c>
      <c r="AA132" s="201">
        <v>652</v>
      </c>
      <c r="AB132" s="305">
        <v>652</v>
      </c>
      <c r="AC132" s="305">
        <v>654</v>
      </c>
      <c r="AD132" s="305">
        <v>655</v>
      </c>
      <c r="AE132" s="305">
        <v>655</v>
      </c>
      <c r="AF132" s="305">
        <v>655</v>
      </c>
      <c r="AG132" s="305">
        <v>654</v>
      </c>
      <c r="AH132" s="305">
        <v>660</v>
      </c>
      <c r="AI132" s="305">
        <v>658</v>
      </c>
      <c r="AJ132" s="305">
        <v>659</v>
      </c>
      <c r="AK132" s="305">
        <v>661</v>
      </c>
      <c r="AL132" s="305">
        <v>658</v>
      </c>
      <c r="AM132" s="305">
        <v>656</v>
      </c>
      <c r="AN132" s="201">
        <v>655</v>
      </c>
      <c r="AO132" s="201">
        <v>654</v>
      </c>
      <c r="AP132" s="201">
        <v>652</v>
      </c>
      <c r="AQ132" s="201">
        <v>649</v>
      </c>
      <c r="AR132" s="201">
        <v>645</v>
      </c>
      <c r="AS132" s="201">
        <v>645</v>
      </c>
      <c r="AT132" s="201">
        <v>643</v>
      </c>
      <c r="AU132" s="201">
        <v>641</v>
      </c>
      <c r="AV132" s="201">
        <v>641</v>
      </c>
      <c r="AW132" s="201">
        <v>641</v>
      </c>
      <c r="AX132" s="201">
        <v>638</v>
      </c>
      <c r="AY132" s="201">
        <v>637</v>
      </c>
      <c r="AZ132" s="305">
        <v>635</v>
      </c>
      <c r="BA132" s="305">
        <v>635</v>
      </c>
      <c r="BB132" s="305">
        <v>632</v>
      </c>
      <c r="BC132" s="305">
        <v>629</v>
      </c>
      <c r="BD132" s="305">
        <v>628</v>
      </c>
      <c r="BE132" s="305">
        <v>628</v>
      </c>
      <c r="BF132" s="305">
        <v>618</v>
      </c>
      <c r="BG132" s="305">
        <v>621</v>
      </c>
      <c r="BH132" s="305">
        <v>619</v>
      </c>
      <c r="BI132" s="305">
        <v>619</v>
      </c>
      <c r="BJ132" s="305">
        <v>623</v>
      </c>
      <c r="BK132" s="305">
        <v>622</v>
      </c>
      <c r="BL132" s="201">
        <v>624</v>
      </c>
      <c r="BM132" s="201">
        <v>622</v>
      </c>
      <c r="BN132" s="201">
        <v>640</v>
      </c>
      <c r="BO132" s="201">
        <v>641</v>
      </c>
      <c r="BP132" s="201">
        <v>641</v>
      </c>
      <c r="BQ132" s="201">
        <v>647</v>
      </c>
      <c r="BR132" s="201">
        <v>640</v>
      </c>
      <c r="BS132" s="201">
        <v>644</v>
      </c>
      <c r="BT132" s="201">
        <v>644</v>
      </c>
      <c r="BU132" s="201">
        <v>639</v>
      </c>
      <c r="BV132" s="201">
        <v>637</v>
      </c>
      <c r="BW132" s="201">
        <v>639</v>
      </c>
      <c r="BX132" s="305">
        <v>639</v>
      </c>
      <c r="BY132" s="305">
        <v>636</v>
      </c>
      <c r="BZ132" s="305">
        <v>690</v>
      </c>
      <c r="CA132" s="305">
        <v>684</v>
      </c>
      <c r="CB132" s="305">
        <v>681</v>
      </c>
      <c r="CC132" s="305">
        <v>677</v>
      </c>
      <c r="CD132" s="305">
        <v>673</v>
      </c>
      <c r="CE132" s="305">
        <v>674</v>
      </c>
      <c r="CF132" s="305">
        <v>669</v>
      </c>
      <c r="CG132" s="305">
        <v>678</v>
      </c>
      <c r="CH132" s="305">
        <v>673</v>
      </c>
      <c r="CI132" s="305">
        <v>667</v>
      </c>
      <c r="CJ132" s="201">
        <v>660</v>
      </c>
      <c r="CK132" s="201">
        <v>654</v>
      </c>
      <c r="CL132" s="201">
        <v>650</v>
      </c>
      <c r="CM132" s="201">
        <v>654</v>
      </c>
      <c r="CN132" s="201">
        <v>650</v>
      </c>
      <c r="CO132" s="201">
        <v>656</v>
      </c>
      <c r="CP132" s="201">
        <v>655</v>
      </c>
      <c r="CQ132" s="201">
        <v>668</v>
      </c>
      <c r="CR132" s="201">
        <v>666</v>
      </c>
      <c r="CS132" s="201">
        <v>664</v>
      </c>
      <c r="CT132" s="201">
        <v>659</v>
      </c>
      <c r="CU132" s="201">
        <v>655</v>
      </c>
      <c r="CV132" s="305">
        <v>649</v>
      </c>
      <c r="CW132" s="305">
        <v>649</v>
      </c>
      <c r="CX132" s="305">
        <v>645</v>
      </c>
      <c r="CY132" s="305">
        <v>646</v>
      </c>
      <c r="CZ132" s="305">
        <v>645</v>
      </c>
      <c r="DA132" s="305">
        <v>645</v>
      </c>
      <c r="DB132" s="305">
        <v>638</v>
      </c>
      <c r="DC132" s="305">
        <v>636</v>
      </c>
      <c r="DD132" s="305">
        <v>635</v>
      </c>
      <c r="DE132" s="305">
        <v>638</v>
      </c>
      <c r="DF132" s="305">
        <v>631</v>
      </c>
      <c r="DG132" s="305">
        <v>626</v>
      </c>
      <c r="DH132" s="201">
        <v>627</v>
      </c>
      <c r="DI132" s="201">
        <v>631</v>
      </c>
      <c r="DJ132" s="201">
        <v>618</v>
      </c>
      <c r="DK132" s="201">
        <v>626</v>
      </c>
      <c r="DL132" s="201">
        <v>637</v>
      </c>
      <c r="DM132" s="201">
        <v>649</v>
      </c>
      <c r="DN132" s="201">
        <v>647</v>
      </c>
      <c r="DO132" s="201">
        <v>656</v>
      </c>
      <c r="DP132" s="201">
        <v>659</v>
      </c>
      <c r="DQ132" s="201">
        <v>659</v>
      </c>
      <c r="DR132" s="201">
        <v>659</v>
      </c>
      <c r="DS132" s="201">
        <v>659</v>
      </c>
      <c r="DT132" s="201">
        <v>654</v>
      </c>
      <c r="DU132" s="201">
        <v>659</v>
      </c>
      <c r="DV132" s="201">
        <v>664</v>
      </c>
      <c r="DW132" s="201">
        <v>665</v>
      </c>
      <c r="DX132" s="311">
        <v>664</v>
      </c>
      <c r="DY132" s="201">
        <v>667</v>
      </c>
      <c r="DZ132" s="315">
        <v>3</v>
      </c>
      <c r="EA132" s="316">
        <v>100.451807228916</v>
      </c>
      <c r="EB132" s="315">
        <v>8</v>
      </c>
      <c r="EC132" s="316">
        <v>101.213960546282</v>
      </c>
    </row>
    <row r="133" spans="1:133" ht="15" customHeight="1" outlineLevel="2">
      <c r="A133" s="302">
        <v>212</v>
      </c>
      <c r="B133" s="303" t="s">
        <v>861</v>
      </c>
      <c r="C133" s="304" t="s">
        <v>399</v>
      </c>
      <c r="D133" s="305">
        <v>990</v>
      </c>
      <c r="E133" s="305">
        <v>990</v>
      </c>
      <c r="F133" s="305">
        <v>990</v>
      </c>
      <c r="G133" s="305">
        <v>989</v>
      </c>
      <c r="H133" s="305">
        <v>987</v>
      </c>
      <c r="I133" s="305">
        <v>1047</v>
      </c>
      <c r="J133" s="305">
        <v>1043</v>
      </c>
      <c r="K133" s="305">
        <v>1043</v>
      </c>
      <c r="L133" s="305">
        <v>1042</v>
      </c>
      <c r="M133" s="305">
        <v>1042</v>
      </c>
      <c r="N133" s="305">
        <v>1041</v>
      </c>
      <c r="O133" s="305">
        <v>1042</v>
      </c>
      <c r="P133" s="201">
        <v>1037</v>
      </c>
      <c r="Q133" s="201">
        <v>903</v>
      </c>
      <c r="R133" s="201">
        <v>888</v>
      </c>
      <c r="S133" s="201">
        <v>1142</v>
      </c>
      <c r="T133" s="201">
        <v>1116</v>
      </c>
      <c r="U133" s="201">
        <v>1119</v>
      </c>
      <c r="V133" s="201">
        <v>1103</v>
      </c>
      <c r="W133" s="201">
        <v>1101</v>
      </c>
      <c r="X133" s="201">
        <v>1099</v>
      </c>
      <c r="Y133" s="201">
        <v>1098</v>
      </c>
      <c r="Z133" s="201">
        <v>1092</v>
      </c>
      <c r="AA133" s="201">
        <v>1090</v>
      </c>
      <c r="AB133" s="305">
        <v>1086</v>
      </c>
      <c r="AC133" s="305">
        <v>1079</v>
      </c>
      <c r="AD133" s="305">
        <v>1077</v>
      </c>
      <c r="AE133" s="305">
        <v>1078</v>
      </c>
      <c r="AF133" s="305">
        <v>1074</v>
      </c>
      <c r="AG133" s="305">
        <v>1069</v>
      </c>
      <c r="AH133" s="305">
        <v>1069</v>
      </c>
      <c r="AI133" s="305">
        <v>1067</v>
      </c>
      <c r="AJ133" s="305">
        <v>1066</v>
      </c>
      <c r="AK133" s="305">
        <v>1065</v>
      </c>
      <c r="AL133" s="305">
        <v>1061</v>
      </c>
      <c r="AM133" s="305">
        <v>1061</v>
      </c>
      <c r="AN133" s="201">
        <v>1060</v>
      </c>
      <c r="AO133" s="201">
        <v>1058</v>
      </c>
      <c r="AP133" s="201">
        <v>1058</v>
      </c>
      <c r="AQ133" s="201">
        <v>1054</v>
      </c>
      <c r="AR133" s="201">
        <v>1050</v>
      </c>
      <c r="AS133" s="201">
        <v>1047</v>
      </c>
      <c r="AT133" s="201">
        <v>1044</v>
      </c>
      <c r="AU133" s="201">
        <v>1041</v>
      </c>
      <c r="AV133" s="201">
        <v>1041</v>
      </c>
      <c r="AW133" s="201">
        <v>1038</v>
      </c>
      <c r="AX133" s="201">
        <v>1033</v>
      </c>
      <c r="AY133" s="201">
        <v>1032</v>
      </c>
      <c r="AZ133" s="305">
        <v>1027</v>
      </c>
      <c r="BA133" s="305">
        <v>1026</v>
      </c>
      <c r="BB133" s="305">
        <v>1020</v>
      </c>
      <c r="BC133" s="305">
        <v>1019</v>
      </c>
      <c r="BD133" s="305">
        <v>1016</v>
      </c>
      <c r="BE133" s="305">
        <v>1014</v>
      </c>
      <c r="BF133" s="305">
        <v>997</v>
      </c>
      <c r="BG133" s="305">
        <v>990</v>
      </c>
      <c r="BH133" s="305">
        <v>988</v>
      </c>
      <c r="BI133" s="305">
        <v>985</v>
      </c>
      <c r="BJ133" s="305">
        <v>977</v>
      </c>
      <c r="BK133" s="305">
        <v>973</v>
      </c>
      <c r="BL133" s="201">
        <v>967</v>
      </c>
      <c r="BM133" s="201">
        <v>966</v>
      </c>
      <c r="BN133" s="201">
        <v>983</v>
      </c>
      <c r="BO133" s="201">
        <v>983</v>
      </c>
      <c r="BP133" s="201">
        <v>983</v>
      </c>
      <c r="BQ133" s="201">
        <v>983</v>
      </c>
      <c r="BR133" s="201">
        <v>971</v>
      </c>
      <c r="BS133" s="201">
        <v>970</v>
      </c>
      <c r="BT133" s="201">
        <v>966</v>
      </c>
      <c r="BU133" s="201">
        <v>962</v>
      </c>
      <c r="BV133" s="201">
        <v>958</v>
      </c>
      <c r="BW133" s="201">
        <v>959</v>
      </c>
      <c r="BX133" s="305">
        <v>969</v>
      </c>
      <c r="BY133" s="305">
        <v>961</v>
      </c>
      <c r="BZ133" s="305">
        <v>1041</v>
      </c>
      <c r="CA133" s="305">
        <v>1037</v>
      </c>
      <c r="CB133" s="305">
        <v>1027</v>
      </c>
      <c r="CC133" s="305">
        <v>1026</v>
      </c>
      <c r="CD133" s="305">
        <v>1019</v>
      </c>
      <c r="CE133" s="305">
        <v>1012</v>
      </c>
      <c r="CF133" s="305">
        <v>1009</v>
      </c>
      <c r="CG133" s="305">
        <v>1012</v>
      </c>
      <c r="CH133" s="305">
        <v>1006</v>
      </c>
      <c r="CI133" s="305">
        <v>992</v>
      </c>
      <c r="CJ133" s="201">
        <v>984</v>
      </c>
      <c r="CK133" s="201">
        <v>977</v>
      </c>
      <c r="CL133" s="201">
        <v>974</v>
      </c>
      <c r="CM133" s="201">
        <v>990</v>
      </c>
      <c r="CN133" s="201">
        <v>988</v>
      </c>
      <c r="CO133" s="201">
        <v>987</v>
      </c>
      <c r="CP133" s="201">
        <v>982</v>
      </c>
      <c r="CQ133" s="201">
        <v>989</v>
      </c>
      <c r="CR133" s="201">
        <v>983</v>
      </c>
      <c r="CS133" s="201">
        <v>979</v>
      </c>
      <c r="CT133" s="201">
        <v>984</v>
      </c>
      <c r="CU133" s="201">
        <v>975</v>
      </c>
      <c r="CV133" s="305">
        <v>968</v>
      </c>
      <c r="CW133" s="305">
        <v>962</v>
      </c>
      <c r="CX133" s="305">
        <v>961</v>
      </c>
      <c r="CY133" s="305">
        <v>966</v>
      </c>
      <c r="CZ133" s="305">
        <v>967</v>
      </c>
      <c r="DA133" s="305">
        <v>961</v>
      </c>
      <c r="DB133" s="305">
        <v>962</v>
      </c>
      <c r="DC133" s="305">
        <v>962</v>
      </c>
      <c r="DD133" s="305">
        <v>959</v>
      </c>
      <c r="DE133" s="305">
        <v>959</v>
      </c>
      <c r="DF133" s="305">
        <v>951</v>
      </c>
      <c r="DG133" s="305">
        <v>945</v>
      </c>
      <c r="DH133" s="201">
        <v>945</v>
      </c>
      <c r="DI133" s="201">
        <v>948</v>
      </c>
      <c r="DJ133" s="201">
        <v>930</v>
      </c>
      <c r="DK133" s="201">
        <v>935</v>
      </c>
      <c r="DL133" s="201">
        <v>948</v>
      </c>
      <c r="DM133" s="201">
        <v>952</v>
      </c>
      <c r="DN133" s="201">
        <v>947</v>
      </c>
      <c r="DO133" s="201">
        <v>949</v>
      </c>
      <c r="DP133" s="201">
        <v>949</v>
      </c>
      <c r="DQ133" s="201">
        <v>941</v>
      </c>
      <c r="DR133" s="201">
        <v>938</v>
      </c>
      <c r="DS133" s="201">
        <v>938</v>
      </c>
      <c r="DT133" s="201">
        <v>935</v>
      </c>
      <c r="DU133" s="201">
        <v>938</v>
      </c>
      <c r="DV133" s="201">
        <v>935</v>
      </c>
      <c r="DW133" s="201">
        <v>931</v>
      </c>
      <c r="DX133" s="311">
        <v>928</v>
      </c>
      <c r="DY133" s="201">
        <v>938</v>
      </c>
      <c r="DZ133" s="315">
        <v>10</v>
      </c>
      <c r="EA133" s="316">
        <v>101.077586206897</v>
      </c>
      <c r="EB133" s="315">
        <v>0</v>
      </c>
      <c r="EC133" s="316">
        <v>100</v>
      </c>
    </row>
    <row r="134" spans="1:133" ht="15" customHeight="1" outlineLevel="2">
      <c r="A134" s="302">
        <v>266</v>
      </c>
      <c r="B134" s="303" t="s">
        <v>861</v>
      </c>
      <c r="C134" s="304" t="s">
        <v>405</v>
      </c>
      <c r="D134" s="305">
        <v>2840</v>
      </c>
      <c r="E134" s="305">
        <v>2836</v>
      </c>
      <c r="F134" s="305">
        <v>2838</v>
      </c>
      <c r="G134" s="305">
        <v>2836</v>
      </c>
      <c r="H134" s="305">
        <v>2823</v>
      </c>
      <c r="I134" s="305">
        <v>3107</v>
      </c>
      <c r="J134" s="305">
        <v>3104</v>
      </c>
      <c r="K134" s="305">
        <v>3103</v>
      </c>
      <c r="L134" s="305">
        <v>3097</v>
      </c>
      <c r="M134" s="305">
        <v>3096</v>
      </c>
      <c r="N134" s="305">
        <v>3084</v>
      </c>
      <c r="O134" s="305">
        <v>3088</v>
      </c>
      <c r="P134" s="201">
        <v>3074</v>
      </c>
      <c r="Q134" s="201">
        <v>2737</v>
      </c>
      <c r="R134" s="201">
        <v>2681</v>
      </c>
      <c r="S134" s="201">
        <v>3356</v>
      </c>
      <c r="T134" s="201">
        <v>3307</v>
      </c>
      <c r="U134" s="201">
        <v>3324</v>
      </c>
      <c r="V134" s="201">
        <v>3296</v>
      </c>
      <c r="W134" s="201">
        <v>3293</v>
      </c>
      <c r="X134" s="201">
        <v>3285</v>
      </c>
      <c r="Y134" s="201">
        <v>3321</v>
      </c>
      <c r="Z134" s="201">
        <v>3314</v>
      </c>
      <c r="AA134" s="201">
        <v>3311</v>
      </c>
      <c r="AB134" s="305">
        <v>3300</v>
      </c>
      <c r="AC134" s="305">
        <v>3329</v>
      </c>
      <c r="AD134" s="305">
        <v>3338</v>
      </c>
      <c r="AE134" s="305">
        <v>3337</v>
      </c>
      <c r="AF134" s="305">
        <v>3339</v>
      </c>
      <c r="AG134" s="305">
        <v>3322</v>
      </c>
      <c r="AH134" s="305">
        <v>3313</v>
      </c>
      <c r="AI134" s="305">
        <v>3306</v>
      </c>
      <c r="AJ134" s="305">
        <v>3311</v>
      </c>
      <c r="AK134" s="305">
        <v>3302</v>
      </c>
      <c r="AL134" s="305">
        <v>3287</v>
      </c>
      <c r="AM134" s="305">
        <v>3279</v>
      </c>
      <c r="AN134" s="201">
        <v>3272</v>
      </c>
      <c r="AO134" s="201">
        <v>3275</v>
      </c>
      <c r="AP134" s="201">
        <v>3267</v>
      </c>
      <c r="AQ134" s="201">
        <v>3254</v>
      </c>
      <c r="AR134" s="201">
        <v>3248</v>
      </c>
      <c r="AS134" s="201">
        <v>3243</v>
      </c>
      <c r="AT134" s="201">
        <v>3230</v>
      </c>
      <c r="AU134" s="201">
        <v>3216</v>
      </c>
      <c r="AV134" s="201">
        <v>3201</v>
      </c>
      <c r="AW134" s="201">
        <v>3195</v>
      </c>
      <c r="AX134" s="201">
        <v>3188</v>
      </c>
      <c r="AY134" s="201">
        <v>3177</v>
      </c>
      <c r="AZ134" s="305">
        <v>3171</v>
      </c>
      <c r="BA134" s="305">
        <v>3158</v>
      </c>
      <c r="BB134" s="305">
        <v>3134</v>
      </c>
      <c r="BC134" s="305">
        <v>3128</v>
      </c>
      <c r="BD134" s="305">
        <v>3117</v>
      </c>
      <c r="BE134" s="305">
        <v>3110</v>
      </c>
      <c r="BF134" s="305">
        <v>3071</v>
      </c>
      <c r="BG134" s="305">
        <v>3070</v>
      </c>
      <c r="BH134" s="305">
        <v>3061</v>
      </c>
      <c r="BI134" s="305">
        <v>3058</v>
      </c>
      <c r="BJ134" s="305">
        <v>3060</v>
      </c>
      <c r="BK134" s="305">
        <v>3057</v>
      </c>
      <c r="BL134" s="201">
        <v>3153</v>
      </c>
      <c r="BM134" s="201">
        <v>3146</v>
      </c>
      <c r="BN134" s="201">
        <v>3214</v>
      </c>
      <c r="BO134" s="201">
        <v>3219</v>
      </c>
      <c r="BP134" s="201">
        <v>3219</v>
      </c>
      <c r="BQ134" s="201">
        <v>3224</v>
      </c>
      <c r="BR134" s="201">
        <v>3185</v>
      </c>
      <c r="BS134" s="201">
        <v>3186</v>
      </c>
      <c r="BT134" s="201">
        <v>3176</v>
      </c>
      <c r="BU134" s="201">
        <v>3161</v>
      </c>
      <c r="BV134" s="201">
        <v>3141</v>
      </c>
      <c r="BW134" s="201">
        <v>3139</v>
      </c>
      <c r="BX134" s="305">
        <v>3161</v>
      </c>
      <c r="BY134" s="305">
        <v>3136</v>
      </c>
      <c r="BZ134" s="305">
        <v>3328</v>
      </c>
      <c r="CA134" s="305">
        <v>3313</v>
      </c>
      <c r="CB134" s="305">
        <v>3322</v>
      </c>
      <c r="CC134" s="305">
        <v>3308</v>
      </c>
      <c r="CD134" s="305">
        <v>3297</v>
      </c>
      <c r="CE134" s="305">
        <v>3294</v>
      </c>
      <c r="CF134" s="305">
        <v>3284</v>
      </c>
      <c r="CG134" s="305">
        <v>3292</v>
      </c>
      <c r="CH134" s="305">
        <v>3264</v>
      </c>
      <c r="CI134" s="305">
        <v>3222</v>
      </c>
      <c r="CJ134" s="201">
        <v>3208</v>
      </c>
      <c r="CK134" s="201">
        <v>3212</v>
      </c>
      <c r="CL134" s="201">
        <v>3200</v>
      </c>
      <c r="CM134" s="201">
        <v>3208</v>
      </c>
      <c r="CN134" s="201">
        <v>3187</v>
      </c>
      <c r="CO134" s="201">
        <v>3181</v>
      </c>
      <c r="CP134" s="201">
        <v>3163</v>
      </c>
      <c r="CQ134" s="201">
        <v>3192</v>
      </c>
      <c r="CR134" s="201">
        <v>3197</v>
      </c>
      <c r="CS134" s="201">
        <v>3183</v>
      </c>
      <c r="CT134" s="201">
        <v>3184</v>
      </c>
      <c r="CU134" s="201">
        <v>3179</v>
      </c>
      <c r="CV134" s="305">
        <v>3158</v>
      </c>
      <c r="CW134" s="305">
        <v>3171</v>
      </c>
      <c r="CX134" s="305">
        <v>3175</v>
      </c>
      <c r="CY134" s="305">
        <v>3182</v>
      </c>
      <c r="CZ134" s="305">
        <v>3179</v>
      </c>
      <c r="DA134" s="305">
        <v>3182</v>
      </c>
      <c r="DB134" s="305">
        <v>3191</v>
      </c>
      <c r="DC134" s="305">
        <v>3179</v>
      </c>
      <c r="DD134" s="305">
        <v>3185</v>
      </c>
      <c r="DE134" s="305">
        <v>3191</v>
      </c>
      <c r="DF134" s="305">
        <v>3181</v>
      </c>
      <c r="DG134" s="305">
        <v>3135</v>
      </c>
      <c r="DH134" s="201">
        <v>3089</v>
      </c>
      <c r="DI134" s="201">
        <v>3132</v>
      </c>
      <c r="DJ134" s="201">
        <v>3111</v>
      </c>
      <c r="DK134" s="201">
        <v>3139</v>
      </c>
      <c r="DL134" s="201">
        <v>3156</v>
      </c>
      <c r="DM134" s="201">
        <v>3162</v>
      </c>
      <c r="DN134" s="201">
        <v>3175</v>
      </c>
      <c r="DO134" s="201">
        <v>3176</v>
      </c>
      <c r="DP134" s="201">
        <v>3184</v>
      </c>
      <c r="DQ134" s="201">
        <v>3176</v>
      </c>
      <c r="DR134" s="201">
        <v>3171</v>
      </c>
      <c r="DS134" s="201">
        <v>3171</v>
      </c>
      <c r="DT134" s="201">
        <v>3153</v>
      </c>
      <c r="DU134" s="201">
        <v>3149</v>
      </c>
      <c r="DV134" s="201">
        <v>3153</v>
      </c>
      <c r="DW134" s="201">
        <v>3153</v>
      </c>
      <c r="DX134" s="311">
        <v>3157</v>
      </c>
      <c r="DY134" s="201">
        <v>3160</v>
      </c>
      <c r="DZ134" s="315">
        <v>3</v>
      </c>
      <c r="EA134" s="316">
        <v>100.095026924295</v>
      </c>
      <c r="EB134" s="315">
        <v>-11</v>
      </c>
      <c r="EC134" s="316">
        <v>99.653106275622804</v>
      </c>
    </row>
    <row r="135" spans="1:133" ht="15" customHeight="1" outlineLevel="2">
      <c r="A135" s="302">
        <v>308</v>
      </c>
      <c r="B135" s="303" t="s">
        <v>861</v>
      </c>
      <c r="C135" s="304" t="s">
        <v>409</v>
      </c>
      <c r="D135" s="305">
        <v>298</v>
      </c>
      <c r="E135" s="305">
        <v>298</v>
      </c>
      <c r="F135" s="305">
        <v>298</v>
      </c>
      <c r="G135" s="305">
        <v>298</v>
      </c>
      <c r="H135" s="305">
        <v>298</v>
      </c>
      <c r="I135" s="305">
        <v>321</v>
      </c>
      <c r="J135" s="305">
        <v>320</v>
      </c>
      <c r="K135" s="305">
        <v>320</v>
      </c>
      <c r="L135" s="305">
        <v>320</v>
      </c>
      <c r="M135" s="305">
        <v>320</v>
      </c>
      <c r="N135" s="305">
        <v>319</v>
      </c>
      <c r="O135" s="305">
        <v>327</v>
      </c>
      <c r="P135" s="201">
        <v>325</v>
      </c>
      <c r="Q135" s="201">
        <v>289</v>
      </c>
      <c r="R135" s="201">
        <v>286</v>
      </c>
      <c r="S135" s="201">
        <v>430</v>
      </c>
      <c r="T135" s="201">
        <v>424</v>
      </c>
      <c r="U135" s="201">
        <v>430</v>
      </c>
      <c r="V135" s="201">
        <v>422</v>
      </c>
      <c r="W135" s="201">
        <v>424</v>
      </c>
      <c r="X135" s="201">
        <v>423</v>
      </c>
      <c r="Y135" s="201">
        <v>424</v>
      </c>
      <c r="Z135" s="201">
        <v>422</v>
      </c>
      <c r="AA135" s="201">
        <v>420</v>
      </c>
      <c r="AB135" s="305">
        <v>419</v>
      </c>
      <c r="AC135" s="305">
        <v>418</v>
      </c>
      <c r="AD135" s="305">
        <v>420</v>
      </c>
      <c r="AE135" s="305">
        <v>422</v>
      </c>
      <c r="AF135" s="305">
        <v>425</v>
      </c>
      <c r="AG135" s="305">
        <v>420</v>
      </c>
      <c r="AH135" s="305">
        <v>420</v>
      </c>
      <c r="AI135" s="305">
        <v>425</v>
      </c>
      <c r="AJ135" s="305">
        <v>425</v>
      </c>
      <c r="AK135" s="305">
        <v>426</v>
      </c>
      <c r="AL135" s="305">
        <v>426</v>
      </c>
      <c r="AM135" s="305">
        <v>426</v>
      </c>
      <c r="AN135" s="201">
        <v>425</v>
      </c>
      <c r="AO135" s="201">
        <v>428</v>
      </c>
      <c r="AP135" s="201">
        <v>428</v>
      </c>
      <c r="AQ135" s="201">
        <v>430</v>
      </c>
      <c r="AR135" s="201">
        <v>428</v>
      </c>
      <c r="AS135" s="201">
        <v>426</v>
      </c>
      <c r="AT135" s="201">
        <v>424</v>
      </c>
      <c r="AU135" s="201">
        <v>422</v>
      </c>
      <c r="AV135" s="201">
        <v>421</v>
      </c>
      <c r="AW135" s="201">
        <v>420</v>
      </c>
      <c r="AX135" s="201">
        <v>419</v>
      </c>
      <c r="AY135" s="201">
        <v>419</v>
      </c>
      <c r="AZ135" s="305">
        <v>419</v>
      </c>
      <c r="BA135" s="305">
        <v>417</v>
      </c>
      <c r="BB135" s="305">
        <v>414</v>
      </c>
      <c r="BC135" s="305">
        <v>412</v>
      </c>
      <c r="BD135" s="305">
        <v>411</v>
      </c>
      <c r="BE135" s="305">
        <v>410</v>
      </c>
      <c r="BF135" s="305">
        <v>405</v>
      </c>
      <c r="BG135" s="305">
        <v>406</v>
      </c>
      <c r="BH135" s="305">
        <v>406</v>
      </c>
      <c r="BI135" s="305">
        <v>404</v>
      </c>
      <c r="BJ135" s="305">
        <v>402</v>
      </c>
      <c r="BK135" s="305">
        <v>402</v>
      </c>
      <c r="BL135" s="201">
        <v>406</v>
      </c>
      <c r="BM135" s="201">
        <v>406</v>
      </c>
      <c r="BN135" s="201">
        <v>411</v>
      </c>
      <c r="BO135" s="201">
        <v>411</v>
      </c>
      <c r="BP135" s="201">
        <v>411</v>
      </c>
      <c r="BQ135" s="201">
        <v>413</v>
      </c>
      <c r="BR135" s="201">
        <v>412</v>
      </c>
      <c r="BS135" s="201">
        <v>412</v>
      </c>
      <c r="BT135" s="201">
        <v>411</v>
      </c>
      <c r="BU135" s="201">
        <v>411</v>
      </c>
      <c r="BV135" s="201">
        <v>408</v>
      </c>
      <c r="BW135" s="201">
        <v>407</v>
      </c>
      <c r="BX135" s="305">
        <v>408</v>
      </c>
      <c r="BY135" s="305">
        <v>405</v>
      </c>
      <c r="BZ135" s="305">
        <v>425</v>
      </c>
      <c r="CA135" s="305">
        <v>425</v>
      </c>
      <c r="CB135" s="305">
        <v>428</v>
      </c>
      <c r="CC135" s="305">
        <v>429</v>
      </c>
      <c r="CD135" s="305">
        <v>428</v>
      </c>
      <c r="CE135" s="305">
        <v>427</v>
      </c>
      <c r="CF135" s="305">
        <v>428</v>
      </c>
      <c r="CG135" s="305">
        <v>429</v>
      </c>
      <c r="CH135" s="305">
        <v>426</v>
      </c>
      <c r="CI135" s="305">
        <v>420</v>
      </c>
      <c r="CJ135" s="201">
        <v>416</v>
      </c>
      <c r="CK135" s="201">
        <v>414</v>
      </c>
      <c r="CL135" s="201">
        <v>414</v>
      </c>
      <c r="CM135" s="201">
        <v>417</v>
      </c>
      <c r="CN135" s="201">
        <v>419</v>
      </c>
      <c r="CO135" s="201">
        <v>418</v>
      </c>
      <c r="CP135" s="201">
        <v>416</v>
      </c>
      <c r="CQ135" s="201">
        <v>418</v>
      </c>
      <c r="CR135" s="201">
        <v>420</v>
      </c>
      <c r="CS135" s="201">
        <v>419</v>
      </c>
      <c r="CT135" s="201">
        <v>422</v>
      </c>
      <c r="CU135" s="201">
        <v>417</v>
      </c>
      <c r="CV135" s="305">
        <v>417</v>
      </c>
      <c r="CW135" s="305">
        <v>414</v>
      </c>
      <c r="CX135" s="305">
        <v>413</v>
      </c>
      <c r="CY135" s="305">
        <v>415</v>
      </c>
      <c r="CZ135" s="305">
        <v>414</v>
      </c>
      <c r="DA135" s="305">
        <v>413</v>
      </c>
      <c r="DB135" s="305">
        <v>412</v>
      </c>
      <c r="DC135" s="305">
        <v>410</v>
      </c>
      <c r="DD135" s="305">
        <v>410</v>
      </c>
      <c r="DE135" s="305">
        <v>409</v>
      </c>
      <c r="DF135" s="305">
        <v>406</v>
      </c>
      <c r="DG135" s="305">
        <v>406</v>
      </c>
      <c r="DH135" s="201">
        <v>406</v>
      </c>
      <c r="DI135" s="201">
        <v>405</v>
      </c>
      <c r="DJ135" s="201">
        <v>400</v>
      </c>
      <c r="DK135" s="201">
        <v>400</v>
      </c>
      <c r="DL135" s="201">
        <v>402</v>
      </c>
      <c r="DM135" s="201">
        <v>403</v>
      </c>
      <c r="DN135" s="201">
        <v>406</v>
      </c>
      <c r="DO135" s="201">
        <v>408</v>
      </c>
      <c r="DP135" s="201">
        <v>407</v>
      </c>
      <c r="DQ135" s="201">
        <v>406</v>
      </c>
      <c r="DR135" s="201">
        <v>410</v>
      </c>
      <c r="DS135" s="201">
        <v>410</v>
      </c>
      <c r="DT135" s="201">
        <v>409</v>
      </c>
      <c r="DU135" s="201">
        <v>406</v>
      </c>
      <c r="DV135" s="201">
        <v>409</v>
      </c>
      <c r="DW135" s="201">
        <v>409</v>
      </c>
      <c r="DX135" s="311">
        <v>406</v>
      </c>
      <c r="DY135" s="201">
        <v>407</v>
      </c>
      <c r="DZ135" s="315">
        <v>1</v>
      </c>
      <c r="EA135" s="316">
        <v>100.246305418719</v>
      </c>
      <c r="EB135" s="315">
        <v>-3</v>
      </c>
      <c r="EC135" s="316">
        <v>99.268292682926798</v>
      </c>
    </row>
    <row r="136" spans="1:133" ht="15" customHeight="1" outlineLevel="2">
      <c r="A136" s="302">
        <v>360</v>
      </c>
      <c r="B136" s="303" t="s">
        <v>861</v>
      </c>
      <c r="C136" s="304" t="s">
        <v>606</v>
      </c>
      <c r="D136" s="305">
        <v>2939</v>
      </c>
      <c r="E136" s="305">
        <v>2939</v>
      </c>
      <c r="F136" s="305">
        <v>2939</v>
      </c>
      <c r="G136" s="305">
        <v>2943</v>
      </c>
      <c r="H136" s="305">
        <v>2935</v>
      </c>
      <c r="I136" s="305">
        <v>3032</v>
      </c>
      <c r="J136" s="305">
        <v>3028</v>
      </c>
      <c r="K136" s="305">
        <v>3032</v>
      </c>
      <c r="L136" s="305">
        <v>3031</v>
      </c>
      <c r="M136" s="305">
        <v>3031</v>
      </c>
      <c r="N136" s="305">
        <v>3022</v>
      </c>
      <c r="O136" s="305">
        <v>3106</v>
      </c>
      <c r="P136" s="201">
        <v>3094</v>
      </c>
      <c r="Q136" s="201">
        <v>2692</v>
      </c>
      <c r="R136" s="201">
        <v>2645</v>
      </c>
      <c r="S136" s="201">
        <v>3376</v>
      </c>
      <c r="T136" s="201">
        <v>3309</v>
      </c>
      <c r="U136" s="201">
        <v>3339</v>
      </c>
      <c r="V136" s="201">
        <v>3290</v>
      </c>
      <c r="W136" s="201">
        <v>3297</v>
      </c>
      <c r="X136" s="201">
        <v>3280</v>
      </c>
      <c r="Y136" s="201">
        <v>3310</v>
      </c>
      <c r="Z136" s="201">
        <v>3296</v>
      </c>
      <c r="AA136" s="201">
        <v>3309</v>
      </c>
      <c r="AB136" s="305">
        <v>3304</v>
      </c>
      <c r="AC136" s="305">
        <v>3296</v>
      </c>
      <c r="AD136" s="305">
        <v>3295</v>
      </c>
      <c r="AE136" s="305">
        <v>3293</v>
      </c>
      <c r="AF136" s="305">
        <v>3313</v>
      </c>
      <c r="AG136" s="305">
        <v>3304</v>
      </c>
      <c r="AH136" s="305">
        <v>3310</v>
      </c>
      <c r="AI136" s="305">
        <v>3309</v>
      </c>
      <c r="AJ136" s="305">
        <v>3304</v>
      </c>
      <c r="AK136" s="305">
        <v>3300</v>
      </c>
      <c r="AL136" s="305">
        <v>3297</v>
      </c>
      <c r="AM136" s="305">
        <v>3296</v>
      </c>
      <c r="AN136" s="201">
        <v>3292</v>
      </c>
      <c r="AO136" s="201">
        <v>3279</v>
      </c>
      <c r="AP136" s="201">
        <v>3275</v>
      </c>
      <c r="AQ136" s="201">
        <v>3266</v>
      </c>
      <c r="AR136" s="201">
        <v>3254</v>
      </c>
      <c r="AS136" s="201">
        <v>3247</v>
      </c>
      <c r="AT136" s="201">
        <v>3233</v>
      </c>
      <c r="AU136" s="201">
        <v>3222</v>
      </c>
      <c r="AV136" s="201">
        <v>3217</v>
      </c>
      <c r="AW136" s="201">
        <v>3213</v>
      </c>
      <c r="AX136" s="201">
        <v>3201</v>
      </c>
      <c r="AY136" s="201">
        <v>3195</v>
      </c>
      <c r="AZ136" s="305">
        <v>3183</v>
      </c>
      <c r="BA136" s="305">
        <v>3170</v>
      </c>
      <c r="BB136" s="305">
        <v>3145</v>
      </c>
      <c r="BC136" s="305">
        <v>3140</v>
      </c>
      <c r="BD136" s="305">
        <v>3135</v>
      </c>
      <c r="BE136" s="305">
        <v>3129</v>
      </c>
      <c r="BF136" s="305">
        <v>3072</v>
      </c>
      <c r="BG136" s="305">
        <v>3085</v>
      </c>
      <c r="BH136" s="305">
        <v>3080</v>
      </c>
      <c r="BI136" s="305">
        <v>3078</v>
      </c>
      <c r="BJ136" s="305">
        <v>3082</v>
      </c>
      <c r="BK136" s="305">
        <v>3080</v>
      </c>
      <c r="BL136" s="201">
        <v>3089</v>
      </c>
      <c r="BM136" s="201">
        <v>3085</v>
      </c>
      <c r="BN136" s="201">
        <v>3191</v>
      </c>
      <c r="BO136" s="201">
        <v>3190</v>
      </c>
      <c r="BP136" s="201">
        <v>3190</v>
      </c>
      <c r="BQ136" s="201">
        <v>3207</v>
      </c>
      <c r="BR136" s="201">
        <v>3157</v>
      </c>
      <c r="BS136" s="201">
        <v>3154</v>
      </c>
      <c r="BT136" s="201">
        <v>3144</v>
      </c>
      <c r="BU136" s="201">
        <v>3138</v>
      </c>
      <c r="BV136" s="201">
        <v>3111</v>
      </c>
      <c r="BW136" s="201">
        <v>3109</v>
      </c>
      <c r="BX136" s="305">
        <v>3123</v>
      </c>
      <c r="BY136" s="305">
        <v>3104</v>
      </c>
      <c r="BZ136" s="305">
        <v>3319</v>
      </c>
      <c r="CA136" s="305">
        <v>3317</v>
      </c>
      <c r="CB136" s="305">
        <v>3342</v>
      </c>
      <c r="CC136" s="305">
        <v>3327</v>
      </c>
      <c r="CD136" s="305">
        <v>3316</v>
      </c>
      <c r="CE136" s="305">
        <v>3302</v>
      </c>
      <c r="CF136" s="305">
        <v>3290</v>
      </c>
      <c r="CG136" s="305">
        <v>3286</v>
      </c>
      <c r="CH136" s="305">
        <v>3272</v>
      </c>
      <c r="CI136" s="305">
        <v>3215</v>
      </c>
      <c r="CJ136" s="201">
        <v>3194</v>
      </c>
      <c r="CK136" s="201">
        <v>3219</v>
      </c>
      <c r="CL136" s="201">
        <v>3229</v>
      </c>
      <c r="CM136" s="201">
        <v>3272</v>
      </c>
      <c r="CN136" s="201">
        <v>3258</v>
      </c>
      <c r="CO136" s="201">
        <v>3258</v>
      </c>
      <c r="CP136" s="201">
        <v>3260</v>
      </c>
      <c r="CQ136" s="201">
        <v>3289</v>
      </c>
      <c r="CR136" s="201">
        <v>3285</v>
      </c>
      <c r="CS136" s="201">
        <v>3271</v>
      </c>
      <c r="CT136" s="201">
        <v>3272</v>
      </c>
      <c r="CU136" s="201">
        <v>3257</v>
      </c>
      <c r="CV136" s="305">
        <v>3220</v>
      </c>
      <c r="CW136" s="305">
        <v>3236</v>
      </c>
      <c r="CX136" s="305">
        <v>3242</v>
      </c>
      <c r="CY136" s="305">
        <v>3259</v>
      </c>
      <c r="CZ136" s="305">
        <v>3257</v>
      </c>
      <c r="DA136" s="305">
        <v>3259</v>
      </c>
      <c r="DB136" s="305">
        <v>3273</v>
      </c>
      <c r="DC136" s="305">
        <v>3262</v>
      </c>
      <c r="DD136" s="305">
        <v>3263</v>
      </c>
      <c r="DE136" s="305">
        <v>3262</v>
      </c>
      <c r="DF136" s="305">
        <v>3259</v>
      </c>
      <c r="DG136" s="305">
        <v>3309</v>
      </c>
      <c r="DH136" s="201">
        <v>3207</v>
      </c>
      <c r="DI136" s="201">
        <v>3251</v>
      </c>
      <c r="DJ136" s="201">
        <v>3220</v>
      </c>
      <c r="DK136" s="201">
        <v>3287</v>
      </c>
      <c r="DL136" s="201">
        <v>3326</v>
      </c>
      <c r="DM136" s="201">
        <v>3337</v>
      </c>
      <c r="DN136" s="201">
        <v>3345</v>
      </c>
      <c r="DO136" s="201">
        <v>3354</v>
      </c>
      <c r="DP136" s="201">
        <v>3358</v>
      </c>
      <c r="DQ136" s="201">
        <v>3356</v>
      </c>
      <c r="DR136" s="201">
        <v>3373</v>
      </c>
      <c r="DS136" s="201">
        <v>3373</v>
      </c>
      <c r="DT136" s="201">
        <v>3386</v>
      </c>
      <c r="DU136" s="201">
        <v>3394</v>
      </c>
      <c r="DV136" s="201">
        <v>3416</v>
      </c>
      <c r="DW136" s="201">
        <v>3407</v>
      </c>
      <c r="DX136" s="311">
        <v>3411</v>
      </c>
      <c r="DY136" s="201">
        <v>3422</v>
      </c>
      <c r="DZ136" s="315">
        <v>11</v>
      </c>
      <c r="EA136" s="316">
        <v>100.322486074465</v>
      </c>
      <c r="EB136" s="315">
        <v>49</v>
      </c>
      <c r="EC136" s="316">
        <v>101.452712718648</v>
      </c>
    </row>
    <row r="137" spans="1:133" ht="15" customHeight="1" outlineLevel="2">
      <c r="A137" s="302">
        <v>380</v>
      </c>
      <c r="B137" s="303" t="s">
        <v>861</v>
      </c>
      <c r="C137" s="304" t="s">
        <v>422</v>
      </c>
      <c r="D137" s="305">
        <v>239</v>
      </c>
      <c r="E137" s="305">
        <v>239</v>
      </c>
      <c r="F137" s="305">
        <v>239</v>
      </c>
      <c r="G137" s="305">
        <v>239</v>
      </c>
      <c r="H137" s="305">
        <v>236</v>
      </c>
      <c r="I137" s="305">
        <v>260</v>
      </c>
      <c r="J137" s="305">
        <v>260</v>
      </c>
      <c r="K137" s="305">
        <v>260</v>
      </c>
      <c r="L137" s="305">
        <v>260</v>
      </c>
      <c r="M137" s="305">
        <v>260</v>
      </c>
      <c r="N137" s="305">
        <v>260</v>
      </c>
      <c r="O137" s="305">
        <v>265</v>
      </c>
      <c r="P137" s="201">
        <v>265</v>
      </c>
      <c r="Q137" s="201">
        <v>245</v>
      </c>
      <c r="R137" s="201">
        <v>239</v>
      </c>
      <c r="S137" s="201">
        <v>343</v>
      </c>
      <c r="T137" s="201">
        <v>343</v>
      </c>
      <c r="U137" s="201">
        <v>352</v>
      </c>
      <c r="V137" s="201">
        <v>352</v>
      </c>
      <c r="W137" s="201">
        <v>352</v>
      </c>
      <c r="X137" s="201">
        <v>356</v>
      </c>
      <c r="Y137" s="201">
        <v>356</v>
      </c>
      <c r="Z137" s="201">
        <v>359</v>
      </c>
      <c r="AA137" s="201">
        <v>359</v>
      </c>
      <c r="AB137" s="305">
        <v>358</v>
      </c>
      <c r="AC137" s="305">
        <v>355</v>
      </c>
      <c r="AD137" s="305">
        <v>354</v>
      </c>
      <c r="AE137" s="305">
        <v>354</v>
      </c>
      <c r="AF137" s="305">
        <v>359</v>
      </c>
      <c r="AG137" s="305">
        <v>357</v>
      </c>
      <c r="AH137" s="305">
        <v>358</v>
      </c>
      <c r="AI137" s="305">
        <v>360</v>
      </c>
      <c r="AJ137" s="305">
        <v>358</v>
      </c>
      <c r="AK137" s="305">
        <v>359</v>
      </c>
      <c r="AL137" s="305">
        <v>359</v>
      </c>
      <c r="AM137" s="305">
        <v>359</v>
      </c>
      <c r="AN137" s="201">
        <v>358</v>
      </c>
      <c r="AO137" s="201">
        <v>357</v>
      </c>
      <c r="AP137" s="201">
        <v>355</v>
      </c>
      <c r="AQ137" s="201">
        <v>353</v>
      </c>
      <c r="AR137" s="201">
        <v>348</v>
      </c>
      <c r="AS137" s="201">
        <v>347</v>
      </c>
      <c r="AT137" s="201">
        <v>346</v>
      </c>
      <c r="AU137" s="201">
        <v>342</v>
      </c>
      <c r="AV137" s="201">
        <v>342</v>
      </c>
      <c r="AW137" s="201">
        <v>341</v>
      </c>
      <c r="AX137" s="201">
        <v>339</v>
      </c>
      <c r="AY137" s="201">
        <v>339</v>
      </c>
      <c r="AZ137" s="305">
        <v>339</v>
      </c>
      <c r="BA137" s="305">
        <v>339</v>
      </c>
      <c r="BB137" s="305">
        <v>338</v>
      </c>
      <c r="BC137" s="305">
        <v>339</v>
      </c>
      <c r="BD137" s="305">
        <v>339</v>
      </c>
      <c r="BE137" s="305">
        <v>339</v>
      </c>
      <c r="BF137" s="305">
        <v>339</v>
      </c>
      <c r="BG137" s="305">
        <v>338</v>
      </c>
      <c r="BH137" s="305">
        <v>337</v>
      </c>
      <c r="BI137" s="305">
        <v>337</v>
      </c>
      <c r="BJ137" s="305">
        <v>339</v>
      </c>
      <c r="BK137" s="305">
        <v>338</v>
      </c>
      <c r="BL137" s="201">
        <v>342</v>
      </c>
      <c r="BM137" s="201">
        <v>342</v>
      </c>
      <c r="BN137" s="201">
        <v>344</v>
      </c>
      <c r="BO137" s="201">
        <v>344</v>
      </c>
      <c r="BP137" s="201">
        <v>344</v>
      </c>
      <c r="BQ137" s="201">
        <v>345</v>
      </c>
      <c r="BR137" s="201">
        <v>341</v>
      </c>
      <c r="BS137" s="201">
        <v>340</v>
      </c>
      <c r="BT137" s="201">
        <v>338</v>
      </c>
      <c r="BU137" s="201">
        <v>338</v>
      </c>
      <c r="BV137" s="201">
        <v>334</v>
      </c>
      <c r="BW137" s="201">
        <v>333</v>
      </c>
      <c r="BX137" s="305">
        <v>335</v>
      </c>
      <c r="BY137" s="305">
        <v>334</v>
      </c>
      <c r="BZ137" s="305">
        <v>343</v>
      </c>
      <c r="CA137" s="305">
        <v>344</v>
      </c>
      <c r="CB137" s="305">
        <v>346</v>
      </c>
      <c r="CC137" s="305">
        <v>345</v>
      </c>
      <c r="CD137" s="305">
        <v>347</v>
      </c>
      <c r="CE137" s="305">
        <v>345</v>
      </c>
      <c r="CF137" s="305">
        <v>347</v>
      </c>
      <c r="CG137" s="305">
        <v>349</v>
      </c>
      <c r="CH137" s="305">
        <v>348</v>
      </c>
      <c r="CI137" s="305">
        <v>350</v>
      </c>
      <c r="CJ137" s="201">
        <v>351</v>
      </c>
      <c r="CK137" s="201">
        <v>347</v>
      </c>
      <c r="CL137" s="201">
        <v>346</v>
      </c>
      <c r="CM137" s="201">
        <v>347</v>
      </c>
      <c r="CN137" s="201">
        <v>346</v>
      </c>
      <c r="CO137" s="201">
        <v>346</v>
      </c>
      <c r="CP137" s="201">
        <v>345</v>
      </c>
      <c r="CQ137" s="201">
        <v>344</v>
      </c>
      <c r="CR137" s="201">
        <v>344</v>
      </c>
      <c r="CS137" s="201">
        <v>343</v>
      </c>
      <c r="CT137" s="201">
        <v>340</v>
      </c>
      <c r="CU137" s="201">
        <v>339</v>
      </c>
      <c r="CV137" s="305">
        <v>338</v>
      </c>
      <c r="CW137" s="305">
        <v>339</v>
      </c>
      <c r="CX137" s="305">
        <v>336</v>
      </c>
      <c r="CY137" s="305">
        <v>337</v>
      </c>
      <c r="CZ137" s="305">
        <v>335</v>
      </c>
      <c r="DA137" s="305">
        <v>339</v>
      </c>
      <c r="DB137" s="305">
        <v>342</v>
      </c>
      <c r="DC137" s="305">
        <v>342</v>
      </c>
      <c r="DD137" s="305">
        <v>342</v>
      </c>
      <c r="DE137" s="305">
        <v>344</v>
      </c>
      <c r="DF137" s="305">
        <v>343</v>
      </c>
      <c r="DG137" s="305">
        <v>340</v>
      </c>
      <c r="DH137" s="201">
        <v>342</v>
      </c>
      <c r="DI137" s="201">
        <v>339</v>
      </c>
      <c r="DJ137" s="201">
        <v>331</v>
      </c>
      <c r="DK137" s="201">
        <v>334</v>
      </c>
      <c r="DL137" s="201">
        <v>335</v>
      </c>
      <c r="DM137" s="201">
        <v>334</v>
      </c>
      <c r="DN137" s="201">
        <v>339</v>
      </c>
      <c r="DO137" s="201">
        <v>340</v>
      </c>
      <c r="DP137" s="201">
        <v>341</v>
      </c>
      <c r="DQ137" s="201">
        <v>349</v>
      </c>
      <c r="DR137" s="201">
        <v>349</v>
      </c>
      <c r="DS137" s="201">
        <v>349</v>
      </c>
      <c r="DT137" s="201">
        <v>348</v>
      </c>
      <c r="DU137" s="201">
        <v>348</v>
      </c>
      <c r="DV137" s="201">
        <v>349</v>
      </c>
      <c r="DW137" s="201">
        <v>350</v>
      </c>
      <c r="DX137" s="311">
        <v>352</v>
      </c>
      <c r="DY137" s="201">
        <v>351</v>
      </c>
      <c r="DZ137" s="315">
        <v>-1</v>
      </c>
      <c r="EA137" s="316">
        <v>99.715909090909093</v>
      </c>
      <c r="EB137" s="315">
        <v>2</v>
      </c>
      <c r="EC137" s="316">
        <v>100.573065902579</v>
      </c>
    </row>
    <row r="138" spans="1:133" ht="15" customHeight="1" outlineLevel="2">
      <c r="A138" s="302">
        <v>631</v>
      </c>
      <c r="B138" s="303" t="s">
        <v>861</v>
      </c>
      <c r="C138" s="304" t="s">
        <v>445</v>
      </c>
      <c r="D138" s="305">
        <v>312</v>
      </c>
      <c r="E138" s="305">
        <v>311</v>
      </c>
      <c r="F138" s="305">
        <v>313</v>
      </c>
      <c r="G138" s="305">
        <v>313</v>
      </c>
      <c r="H138" s="305">
        <v>313</v>
      </c>
      <c r="I138" s="305">
        <v>341</v>
      </c>
      <c r="J138" s="305">
        <v>340</v>
      </c>
      <c r="K138" s="305">
        <v>339</v>
      </c>
      <c r="L138" s="305">
        <v>339</v>
      </c>
      <c r="M138" s="305">
        <v>338</v>
      </c>
      <c r="N138" s="305">
        <v>336</v>
      </c>
      <c r="O138" s="305">
        <v>343</v>
      </c>
      <c r="P138" s="201">
        <v>340</v>
      </c>
      <c r="Q138" s="201">
        <v>310</v>
      </c>
      <c r="R138" s="201">
        <v>306</v>
      </c>
      <c r="S138" s="201">
        <v>479</v>
      </c>
      <c r="T138" s="201">
        <v>476</v>
      </c>
      <c r="U138" s="201">
        <v>484</v>
      </c>
      <c r="V138" s="201">
        <v>484</v>
      </c>
      <c r="W138" s="201">
        <v>480</v>
      </c>
      <c r="X138" s="201">
        <v>480</v>
      </c>
      <c r="Y138" s="201">
        <v>485</v>
      </c>
      <c r="Z138" s="201">
        <v>482</v>
      </c>
      <c r="AA138" s="201">
        <v>481</v>
      </c>
      <c r="AB138" s="305">
        <v>481</v>
      </c>
      <c r="AC138" s="305">
        <v>481</v>
      </c>
      <c r="AD138" s="305">
        <v>481</v>
      </c>
      <c r="AE138" s="305">
        <v>481</v>
      </c>
      <c r="AF138" s="305">
        <v>482</v>
      </c>
      <c r="AG138" s="305">
        <v>482</v>
      </c>
      <c r="AH138" s="305">
        <v>480</v>
      </c>
      <c r="AI138" s="305">
        <v>481</v>
      </c>
      <c r="AJ138" s="305">
        <v>480</v>
      </c>
      <c r="AK138" s="305">
        <v>481</v>
      </c>
      <c r="AL138" s="305">
        <v>479</v>
      </c>
      <c r="AM138" s="305">
        <v>479</v>
      </c>
      <c r="AN138" s="201">
        <v>478</v>
      </c>
      <c r="AO138" s="201">
        <v>476</v>
      </c>
      <c r="AP138" s="201">
        <v>472</v>
      </c>
      <c r="AQ138" s="201">
        <v>472</v>
      </c>
      <c r="AR138" s="201">
        <v>475</v>
      </c>
      <c r="AS138" s="201">
        <v>474</v>
      </c>
      <c r="AT138" s="201">
        <v>472</v>
      </c>
      <c r="AU138" s="201">
        <v>468</v>
      </c>
      <c r="AV138" s="201">
        <v>467</v>
      </c>
      <c r="AW138" s="201">
        <v>467</v>
      </c>
      <c r="AX138" s="201">
        <v>465</v>
      </c>
      <c r="AY138" s="201">
        <v>464</v>
      </c>
      <c r="AZ138" s="305">
        <v>465</v>
      </c>
      <c r="BA138" s="305">
        <v>465</v>
      </c>
      <c r="BB138" s="305">
        <v>464</v>
      </c>
      <c r="BC138" s="305">
        <v>467</v>
      </c>
      <c r="BD138" s="305">
        <v>463</v>
      </c>
      <c r="BE138" s="305">
        <v>459</v>
      </c>
      <c r="BF138" s="305">
        <v>455</v>
      </c>
      <c r="BG138" s="305">
        <v>458</v>
      </c>
      <c r="BH138" s="305">
        <v>457</v>
      </c>
      <c r="BI138" s="305">
        <v>457</v>
      </c>
      <c r="BJ138" s="305">
        <v>459</v>
      </c>
      <c r="BK138" s="305">
        <v>460</v>
      </c>
      <c r="BL138" s="201">
        <v>483</v>
      </c>
      <c r="BM138" s="201">
        <v>483</v>
      </c>
      <c r="BN138" s="201">
        <v>492</v>
      </c>
      <c r="BO138" s="201">
        <v>493</v>
      </c>
      <c r="BP138" s="201">
        <v>493</v>
      </c>
      <c r="BQ138" s="201">
        <v>495</v>
      </c>
      <c r="BR138" s="201">
        <v>494</v>
      </c>
      <c r="BS138" s="201">
        <v>498</v>
      </c>
      <c r="BT138" s="201">
        <v>497</v>
      </c>
      <c r="BU138" s="201">
        <v>491</v>
      </c>
      <c r="BV138" s="201">
        <v>489</v>
      </c>
      <c r="BW138" s="201">
        <v>488</v>
      </c>
      <c r="BX138" s="305">
        <v>490</v>
      </c>
      <c r="BY138" s="305">
        <v>496</v>
      </c>
      <c r="BZ138" s="305">
        <v>521</v>
      </c>
      <c r="CA138" s="305">
        <v>519</v>
      </c>
      <c r="CB138" s="305">
        <v>517</v>
      </c>
      <c r="CC138" s="305">
        <v>517</v>
      </c>
      <c r="CD138" s="305">
        <v>517</v>
      </c>
      <c r="CE138" s="305">
        <v>517</v>
      </c>
      <c r="CF138" s="305">
        <v>519</v>
      </c>
      <c r="CG138" s="305">
        <v>523</v>
      </c>
      <c r="CH138" s="305">
        <v>519</v>
      </c>
      <c r="CI138" s="305">
        <v>516</v>
      </c>
      <c r="CJ138" s="201">
        <v>507</v>
      </c>
      <c r="CK138" s="201">
        <v>511</v>
      </c>
      <c r="CL138" s="201">
        <v>517</v>
      </c>
      <c r="CM138" s="201">
        <v>519</v>
      </c>
      <c r="CN138" s="201">
        <v>518</v>
      </c>
      <c r="CO138" s="201">
        <v>527</v>
      </c>
      <c r="CP138" s="201">
        <v>532</v>
      </c>
      <c r="CQ138" s="201">
        <v>540</v>
      </c>
      <c r="CR138" s="201">
        <v>543</v>
      </c>
      <c r="CS138" s="201">
        <v>540</v>
      </c>
      <c r="CT138" s="201">
        <v>540</v>
      </c>
      <c r="CU138" s="201">
        <v>536</v>
      </c>
      <c r="CV138" s="305">
        <v>531</v>
      </c>
      <c r="CW138" s="305">
        <v>535</v>
      </c>
      <c r="CX138" s="305">
        <v>542</v>
      </c>
      <c r="CY138" s="305">
        <v>546</v>
      </c>
      <c r="CZ138" s="305">
        <v>546</v>
      </c>
      <c r="DA138" s="305">
        <v>545</v>
      </c>
      <c r="DB138" s="305">
        <v>547</v>
      </c>
      <c r="DC138" s="305">
        <v>547</v>
      </c>
      <c r="DD138" s="305">
        <v>547</v>
      </c>
      <c r="DE138" s="305">
        <v>550</v>
      </c>
      <c r="DF138" s="305">
        <v>551</v>
      </c>
      <c r="DG138" s="305">
        <v>545</v>
      </c>
      <c r="DH138" s="201">
        <v>540</v>
      </c>
      <c r="DI138" s="201">
        <v>555</v>
      </c>
      <c r="DJ138" s="201">
        <v>550</v>
      </c>
      <c r="DK138" s="201">
        <v>559</v>
      </c>
      <c r="DL138" s="201">
        <v>558</v>
      </c>
      <c r="DM138" s="201">
        <v>560</v>
      </c>
      <c r="DN138" s="201">
        <v>560</v>
      </c>
      <c r="DO138" s="201">
        <v>562</v>
      </c>
      <c r="DP138" s="201">
        <v>565</v>
      </c>
      <c r="DQ138" s="201">
        <v>575</v>
      </c>
      <c r="DR138" s="201">
        <v>576</v>
      </c>
      <c r="DS138" s="201">
        <v>576</v>
      </c>
      <c r="DT138" s="201">
        <v>572</v>
      </c>
      <c r="DU138" s="201">
        <v>571</v>
      </c>
      <c r="DV138" s="201">
        <v>573</v>
      </c>
      <c r="DW138" s="201">
        <v>574</v>
      </c>
      <c r="DX138" s="311">
        <v>574</v>
      </c>
      <c r="DY138" s="201">
        <v>576</v>
      </c>
      <c r="DZ138" s="315">
        <v>2</v>
      </c>
      <c r="EA138" s="316">
        <v>100.348432055749</v>
      </c>
      <c r="EB138" s="315">
        <v>0</v>
      </c>
      <c r="EC138" s="316">
        <v>100</v>
      </c>
    </row>
    <row r="139" spans="1:133">
      <c r="N139" s="42"/>
      <c r="O139" s="42"/>
      <c r="P139" s="42"/>
      <c r="Q139" s="42"/>
      <c r="R139" s="42"/>
      <c r="S139" s="42"/>
      <c r="T139" s="42"/>
      <c r="U139" s="42"/>
      <c r="V139" s="42"/>
      <c r="W139" s="42"/>
      <c r="X139" s="42"/>
      <c r="Y139" s="42"/>
      <c r="Z139" s="42"/>
      <c r="AA139" s="42"/>
      <c r="AB139" s="42"/>
      <c r="AC139" s="42"/>
      <c r="AD139" s="42"/>
      <c r="AE139" s="42">
        <v>4998</v>
      </c>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329"/>
      <c r="EA139" s="330"/>
    </row>
    <row r="140" spans="1:133" ht="12.75" customHeight="1">
      <c r="DT140" s="767" t="s">
        <v>540</v>
      </c>
      <c r="DU140" s="770"/>
      <c r="DV140" s="898" t="s">
        <v>1291</v>
      </c>
      <c r="DW140" s="745"/>
      <c r="DX140" s="745"/>
      <c r="DY140" s="724" t="s">
        <v>508</v>
      </c>
    </row>
    <row r="141" spans="1:133">
      <c r="DT141" s="767" t="s">
        <v>543</v>
      </c>
      <c r="DU141" s="770"/>
      <c r="DV141" s="722" t="s">
        <v>544</v>
      </c>
      <c r="DW141" s="723"/>
      <c r="DX141" s="723"/>
      <c r="DY141" s="710"/>
    </row>
    <row r="142" spans="1:133">
      <c r="DT142" s="767" t="s">
        <v>545</v>
      </c>
      <c r="DU142" s="770"/>
      <c r="DV142" s="722" t="s">
        <v>546</v>
      </c>
      <c r="DW142" s="723"/>
      <c r="DX142" s="723"/>
      <c r="DY142" s="710"/>
    </row>
  </sheetData>
  <sheetProtection autoFilter="0"/>
  <autoFilter ref="DZ2:EC141" xr:uid="{00000000-0009-0000-0000-000011000000}"/>
  <mergeCells count="28">
    <mergeCell ref="DO1:DQ1"/>
    <mergeCell ref="DR1:DY1"/>
    <mergeCell ref="DZ1:EA1"/>
    <mergeCell ref="EB1:EC1"/>
    <mergeCell ref="D2:O2"/>
    <mergeCell ref="P2:AA2"/>
    <mergeCell ref="AB2:AM2"/>
    <mergeCell ref="AN2:AY2"/>
    <mergeCell ref="AZ2:BK2"/>
    <mergeCell ref="BL2:BW2"/>
    <mergeCell ref="BX2:CI2"/>
    <mergeCell ref="CJ2:CU2"/>
    <mergeCell ref="CV2:DG2"/>
    <mergeCell ref="DH2:DS2"/>
    <mergeCell ref="DT2:DY2"/>
    <mergeCell ref="A2:A3"/>
    <mergeCell ref="B2:B3"/>
    <mergeCell ref="C2:C3"/>
    <mergeCell ref="DZ2:DZ3"/>
    <mergeCell ref="EA2:EA3"/>
    <mergeCell ref="DT140:DU140"/>
    <mergeCell ref="DV140:DX140"/>
    <mergeCell ref="DT141:DU141"/>
    <mergeCell ref="DT142:DU142"/>
    <mergeCell ref="ED2:EE2"/>
    <mergeCell ref="ED7:EE7"/>
    <mergeCell ref="EB2:EB3"/>
    <mergeCell ref="EC2:EC3"/>
  </mergeCells>
  <conditionalFormatting sqref="DZ139">
    <cfRule type="iconSet" priority="6">
      <iconSet iconSet="3Arrows">
        <cfvo type="percent" val="0"/>
        <cfvo type="num" val="0"/>
        <cfvo type="num" val="1"/>
      </iconSet>
    </cfRule>
  </conditionalFormatting>
  <conditionalFormatting sqref="EA139">
    <cfRule type="iconSet" priority="5">
      <iconSet iconSet="3Symbols2">
        <cfvo type="percent" val="0"/>
        <cfvo type="num" val="0"/>
        <cfvo type="num" val="0.5"/>
      </iconSet>
    </cfRule>
  </conditionalFormatting>
  <conditionalFormatting sqref="DZ4:DZ138">
    <cfRule type="iconSet" priority="1">
      <iconSet iconSet="3Arrows">
        <cfvo type="percent" val="0"/>
        <cfvo type="num" val="0"/>
        <cfvo type="num" val="1"/>
      </iconSet>
    </cfRule>
  </conditionalFormatting>
  <conditionalFormatting sqref="EA4:EA138">
    <cfRule type="iconSet" priority="3">
      <iconSet iconSet="3Symbols2">
        <cfvo type="percent" val="0"/>
        <cfvo type="num" val="0.1"/>
        <cfvo type="num" val="0.5"/>
      </iconSet>
    </cfRule>
  </conditionalFormatting>
  <conditionalFormatting sqref="EB4:EB138">
    <cfRule type="iconSet" priority="4">
      <iconSet iconSet="3Arrows">
        <cfvo type="percent" val="0"/>
        <cfvo type="num" val="0"/>
        <cfvo type="num" val="1"/>
      </iconSet>
    </cfRule>
  </conditionalFormatting>
  <conditionalFormatting sqref="EC4:EC138">
    <cfRule type="iconSet" priority="2">
      <iconSet iconSet="3Symbols2">
        <cfvo type="percent" val="0"/>
        <cfvo type="num" val="0.1"/>
        <cfvo type="num" val="0.5"/>
      </iconSet>
    </cfRule>
  </conditionalFormatting>
  <hyperlinks>
    <hyperlink ref="EF1" location="INDICE!B2" display="Indice" xr:uid="{00000000-0004-0000-1100-000000000000}"/>
  </hyperlinks>
  <pageMargins left="0.75" right="0.75" top="1" bottom="1" header="0" footer="0"/>
  <pageSetup paperSize="9" orientation="portrait"/>
  <headerFooter alignWithMargins="0"/>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XFC148"/>
  <sheetViews>
    <sheetView showGridLines="0" showRowColHeaders="0" zoomScale="90" zoomScaleNormal="9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0" defaultRowHeight="12.75"/>
  <cols>
    <col min="1" max="1" width="9.7109375" customWidth="1"/>
    <col min="2" max="2" width="20.140625" style="184" customWidth="1"/>
    <col min="3" max="3" width="10.5703125" style="184" customWidth="1"/>
    <col min="4" max="4" width="6.28515625" style="184" customWidth="1"/>
    <col min="5" max="5" width="9.140625" style="184" customWidth="1"/>
    <col min="6" max="6" width="6" style="184" customWidth="1"/>
    <col min="7" max="7" width="9.7109375" style="184" customWidth="1"/>
    <col min="8" max="8" width="8" style="272" customWidth="1"/>
    <col min="9" max="9" width="12" style="184" customWidth="1"/>
    <col min="10" max="11" width="12" style="272" customWidth="1"/>
    <col min="12" max="12" width="11.28515625" style="184" customWidth="1"/>
    <col min="13" max="13" width="10.140625" style="184" customWidth="1"/>
    <col min="14" max="14" width="8.28515625" style="272" customWidth="1"/>
    <col min="15" max="15" width="10" style="184" customWidth="1"/>
    <col min="16" max="16" width="7" style="272" customWidth="1"/>
    <col min="17" max="17" width="11.140625" style="184" customWidth="1"/>
    <col min="18" max="18" width="6.85546875" style="272" customWidth="1"/>
    <col min="19" max="19" width="10.85546875" style="184" customWidth="1"/>
    <col min="20" max="20" width="6.85546875" style="272" customWidth="1"/>
    <col min="21" max="21" width="10" style="184" customWidth="1"/>
    <col min="22" max="22" width="6.85546875" style="272" customWidth="1"/>
    <col min="23" max="23" width="9.5703125" style="184" customWidth="1"/>
    <col min="24" max="24" width="6.28515625" style="272" customWidth="1"/>
    <col min="25" max="25" width="11" style="184" customWidth="1"/>
    <col min="26" max="26" width="6.85546875" style="272" customWidth="1"/>
    <col min="27" max="27" width="9.5703125" style="184" customWidth="1"/>
    <col min="28" max="28" width="6.28515625" style="272" customWidth="1"/>
    <col min="29" max="29" width="12" style="184" customWidth="1"/>
    <col min="30" max="30" width="6.85546875" style="272" customWidth="1"/>
    <col min="31" max="31" width="11.28515625" style="184" customWidth="1"/>
    <col min="32" max="32" width="6.85546875" style="272" customWidth="1"/>
    <col min="33" max="33" width="11.7109375" style="184" customWidth="1"/>
    <col min="34" max="34" width="11.140625" style="272" customWidth="1"/>
    <col min="35" max="35" width="10.7109375" style="184" customWidth="1"/>
    <col min="36" max="36" width="6.85546875" style="272" customWidth="1"/>
    <col min="37" max="37" width="9.7109375" style="184" customWidth="1"/>
    <col min="38" max="38" width="6" style="272" customWidth="1"/>
    <col min="39" max="39" width="10.28515625" style="184" customWidth="1"/>
    <col min="40" max="40" width="6.28515625" style="272" customWidth="1"/>
    <col min="41" max="41" width="20.7109375" style="184" customWidth="1"/>
    <col min="42" max="42" width="23" style="184" customWidth="1"/>
    <col min="43" max="43" width="16" style="184" customWidth="1"/>
    <col min="44" max="44" width="13" style="184" hidden="1"/>
    <col min="45" max="234" width="11.42578125" style="184" hidden="1"/>
    <col min="235" max="235" width="20.140625" style="184" hidden="1"/>
    <col min="236" max="236" width="7.5703125" style="184" hidden="1"/>
    <col min="237" max="237" width="9.140625" style="184" hidden="1"/>
    <col min="238" max="239" width="7.5703125" style="184" hidden="1"/>
    <col min="240" max="240" width="12.140625" style="184" hidden="1"/>
    <col min="241" max="241" width="10.5703125" style="184" hidden="1"/>
    <col min="242" max="242" width="9.140625" style="184" hidden="1"/>
    <col min="243" max="243" width="7.5703125" style="184" hidden="1"/>
    <col min="244" max="244" width="11.5703125" style="184" hidden="1"/>
    <col min="245" max="490" width="11.42578125" style="184" hidden="1"/>
    <col min="491" max="491" width="20.140625" style="184" hidden="1"/>
    <col min="492" max="492" width="7.5703125" style="184" hidden="1"/>
    <col min="493" max="493" width="9.140625" style="184" hidden="1"/>
    <col min="494" max="495" width="7.5703125" style="184" hidden="1"/>
    <col min="496" max="496" width="12.140625" style="184" hidden="1"/>
    <col min="497" max="497" width="10.5703125" style="184" hidden="1"/>
    <col min="498" max="498" width="9.140625" style="184" hidden="1"/>
    <col min="499" max="499" width="7.5703125" style="184" hidden="1"/>
    <col min="500" max="500" width="11.5703125" style="184" hidden="1"/>
    <col min="501" max="746" width="11.42578125" style="184" hidden="1"/>
    <col min="747" max="747" width="20.140625" style="184" hidden="1"/>
    <col min="748" max="748" width="7.5703125" style="184" hidden="1"/>
    <col min="749" max="749" width="9.140625" style="184" hidden="1"/>
    <col min="750" max="751" width="7.5703125" style="184" hidden="1"/>
    <col min="752" max="752" width="12.140625" style="184" hidden="1"/>
    <col min="753" max="753" width="10.5703125" style="184" hidden="1"/>
    <col min="754" max="754" width="9.140625" style="184" hidden="1"/>
    <col min="755" max="755" width="7.5703125" style="184" hidden="1"/>
    <col min="756" max="756" width="11.5703125" style="184" hidden="1"/>
    <col min="757" max="1002" width="11.42578125" style="184" hidden="1"/>
    <col min="1003" max="1003" width="20.140625" style="184" hidden="1"/>
    <col min="1004" max="1004" width="7.5703125" style="184" hidden="1"/>
    <col min="1005" max="1005" width="9.140625" style="184" hidden="1"/>
    <col min="1006" max="1007" width="7.5703125" style="184" hidden="1"/>
    <col min="1008" max="1008" width="12.140625" style="184" hidden="1"/>
    <col min="1009" max="1009" width="10.5703125" style="184" hidden="1"/>
    <col min="1010" max="1010" width="9.140625" style="184" hidden="1"/>
    <col min="1011" max="1011" width="7.5703125" style="184" hidden="1"/>
    <col min="1012" max="1012" width="11.5703125" style="184" hidden="1"/>
    <col min="1013" max="1258" width="11.42578125" style="184" hidden="1"/>
    <col min="1259" max="1259" width="20.140625" style="184" hidden="1"/>
    <col min="1260" max="1260" width="7.5703125" style="184" hidden="1"/>
    <col min="1261" max="1261" width="9.140625" style="184" hidden="1"/>
    <col min="1262" max="1263" width="7.5703125" style="184" hidden="1"/>
    <col min="1264" max="1264" width="12.140625" style="184" hidden="1"/>
    <col min="1265" max="1265" width="10.5703125" style="184" hidden="1"/>
    <col min="1266" max="1266" width="9.140625" style="184" hidden="1"/>
    <col min="1267" max="1267" width="7.5703125" style="184" hidden="1"/>
    <col min="1268" max="1268" width="11.5703125" style="184" hidden="1"/>
    <col min="1269" max="1514" width="11.42578125" style="184" hidden="1"/>
    <col min="1515" max="1515" width="20.140625" style="184" hidden="1"/>
    <col min="1516" max="1516" width="7.5703125" style="184" hidden="1"/>
    <col min="1517" max="1517" width="9.140625" style="184" hidden="1"/>
    <col min="1518" max="1519" width="7.5703125" style="184" hidden="1"/>
    <col min="1520" max="1520" width="12.140625" style="184" hidden="1"/>
    <col min="1521" max="1521" width="10.5703125" style="184" hidden="1"/>
    <col min="1522" max="1522" width="9.140625" style="184" hidden="1"/>
    <col min="1523" max="1523" width="7.5703125" style="184" hidden="1"/>
    <col min="1524" max="1524" width="11.5703125" style="184" hidden="1"/>
    <col min="1525" max="1770" width="11.42578125" style="184" hidden="1"/>
    <col min="1771" max="1771" width="20.140625" style="184" hidden="1"/>
    <col min="1772" max="1772" width="7.5703125" style="184" hidden="1"/>
    <col min="1773" max="1773" width="9.140625" style="184" hidden="1"/>
    <col min="1774" max="1775" width="7.5703125" style="184" hidden="1"/>
    <col min="1776" max="1776" width="12.140625" style="184" hidden="1"/>
    <col min="1777" max="1777" width="10.5703125" style="184" hidden="1"/>
    <col min="1778" max="1778" width="9.140625" style="184" hidden="1"/>
    <col min="1779" max="1779" width="7.5703125" style="184" hidden="1"/>
    <col min="1780" max="1780" width="11.5703125" style="184" hidden="1"/>
    <col min="1781" max="2026" width="11.42578125" style="184" hidden="1"/>
    <col min="2027" max="2027" width="20.140625" style="184" hidden="1"/>
    <col min="2028" max="2028" width="7.5703125" style="184" hidden="1"/>
    <col min="2029" max="2029" width="9.140625" style="184" hidden="1"/>
    <col min="2030" max="2031" width="7.5703125" style="184" hidden="1"/>
    <col min="2032" max="2032" width="12.140625" style="184" hidden="1"/>
    <col min="2033" max="2033" width="10.5703125" style="184" hidden="1"/>
    <col min="2034" max="2034" width="9.140625" style="184" hidden="1"/>
    <col min="2035" max="2035" width="7.5703125" style="184" hidden="1"/>
    <col min="2036" max="2036" width="11.5703125" style="184" hidden="1"/>
    <col min="2037" max="2282" width="11.42578125" style="184" hidden="1"/>
    <col min="2283" max="2283" width="20.140625" style="184" hidden="1"/>
    <col min="2284" max="2284" width="7.5703125" style="184" hidden="1"/>
    <col min="2285" max="2285" width="9.140625" style="184" hidden="1"/>
    <col min="2286" max="2287" width="7.5703125" style="184" hidden="1"/>
    <col min="2288" max="2288" width="12.140625" style="184" hidden="1"/>
    <col min="2289" max="2289" width="10.5703125" style="184" hidden="1"/>
    <col min="2290" max="2290" width="9.140625" style="184" hidden="1"/>
    <col min="2291" max="2291" width="7.5703125" style="184" hidden="1"/>
    <col min="2292" max="2292" width="11.5703125" style="184" hidden="1"/>
    <col min="2293" max="2538" width="11.42578125" style="184" hidden="1"/>
    <col min="2539" max="2539" width="20.140625" style="184" hidden="1"/>
    <col min="2540" max="2540" width="7.5703125" style="184" hidden="1"/>
    <col min="2541" max="2541" width="9.140625" style="184" hidden="1"/>
    <col min="2542" max="2543" width="7.5703125" style="184" hidden="1"/>
    <col min="2544" max="2544" width="12.140625" style="184" hidden="1"/>
    <col min="2545" max="2545" width="10.5703125" style="184" hidden="1"/>
    <col min="2546" max="2546" width="9.140625" style="184" hidden="1"/>
    <col min="2547" max="2547" width="7.5703125" style="184" hidden="1"/>
    <col min="2548" max="2548" width="11.5703125" style="184" hidden="1"/>
    <col min="2549" max="2794" width="11.42578125" style="184" hidden="1"/>
    <col min="2795" max="2795" width="20.140625" style="184" hidden="1"/>
    <col min="2796" max="2796" width="7.5703125" style="184" hidden="1"/>
    <col min="2797" max="2797" width="9.140625" style="184" hidden="1"/>
    <col min="2798" max="2799" width="7.5703125" style="184" hidden="1"/>
    <col min="2800" max="2800" width="12.140625" style="184" hidden="1"/>
    <col min="2801" max="2801" width="10.5703125" style="184" hidden="1"/>
    <col min="2802" max="2802" width="9.140625" style="184" hidden="1"/>
    <col min="2803" max="2803" width="7.5703125" style="184" hidden="1"/>
    <col min="2804" max="2804" width="11.5703125" style="184" hidden="1"/>
    <col min="2805" max="3050" width="11.42578125" style="184" hidden="1"/>
    <col min="3051" max="3051" width="20.140625" style="184" hidden="1"/>
    <col min="3052" max="3052" width="7.5703125" style="184" hidden="1"/>
    <col min="3053" max="3053" width="9.140625" style="184" hidden="1"/>
    <col min="3054" max="3055" width="7.5703125" style="184" hidden="1"/>
    <col min="3056" max="3056" width="12.140625" style="184" hidden="1"/>
    <col min="3057" max="3057" width="10.5703125" style="184" hidden="1"/>
    <col min="3058" max="3058" width="9.140625" style="184" hidden="1"/>
    <col min="3059" max="3059" width="7.5703125" style="184" hidden="1"/>
    <col min="3060" max="3060" width="11.5703125" style="184" hidden="1"/>
    <col min="3061" max="3306" width="11.42578125" style="184" hidden="1"/>
    <col min="3307" max="3307" width="20.140625" style="184" hidden="1"/>
    <col min="3308" max="3308" width="7.5703125" style="184" hidden="1"/>
    <col min="3309" max="3309" width="9.140625" style="184" hidden="1"/>
    <col min="3310" max="3311" width="7.5703125" style="184" hidden="1"/>
    <col min="3312" max="3312" width="12.140625" style="184" hidden="1"/>
    <col min="3313" max="3313" width="10.5703125" style="184" hidden="1"/>
    <col min="3314" max="3314" width="9.140625" style="184" hidden="1"/>
    <col min="3315" max="3315" width="7.5703125" style="184" hidden="1"/>
    <col min="3316" max="3316" width="11.5703125" style="184" hidden="1"/>
    <col min="3317" max="3562" width="11.42578125" style="184" hidden="1"/>
    <col min="3563" max="3563" width="20.140625" style="184" hidden="1"/>
    <col min="3564" max="3564" width="7.5703125" style="184" hidden="1"/>
    <col min="3565" max="3565" width="9.140625" style="184" hidden="1"/>
    <col min="3566" max="3567" width="7.5703125" style="184" hidden="1"/>
    <col min="3568" max="3568" width="12.140625" style="184" hidden="1"/>
    <col min="3569" max="3569" width="10.5703125" style="184" hidden="1"/>
    <col min="3570" max="3570" width="9.140625" style="184" hidden="1"/>
    <col min="3571" max="3571" width="7.5703125" style="184" hidden="1"/>
    <col min="3572" max="3572" width="11.5703125" style="184" hidden="1"/>
    <col min="3573" max="3818" width="11.42578125" style="184" hidden="1"/>
    <col min="3819" max="3819" width="20.140625" style="184" hidden="1"/>
    <col min="3820" max="3820" width="7.5703125" style="184" hidden="1"/>
    <col min="3821" max="3821" width="9.140625" style="184" hidden="1"/>
    <col min="3822" max="3823" width="7.5703125" style="184" hidden="1"/>
    <col min="3824" max="3824" width="12.140625" style="184" hidden="1"/>
    <col min="3825" max="3825" width="10.5703125" style="184" hidden="1"/>
    <col min="3826" max="3826" width="9.140625" style="184" hidden="1"/>
    <col min="3827" max="3827" width="7.5703125" style="184" hidden="1"/>
    <col min="3828" max="3828" width="11.5703125" style="184" hidden="1"/>
    <col min="3829" max="4074" width="11.42578125" style="184" hidden="1"/>
    <col min="4075" max="4075" width="20.140625" style="184" hidden="1"/>
    <col min="4076" max="4076" width="7.5703125" style="184" hidden="1"/>
    <col min="4077" max="4077" width="9.140625" style="184" hidden="1"/>
    <col min="4078" max="4079" width="7.5703125" style="184" hidden="1"/>
    <col min="4080" max="4080" width="12.140625" style="184" hidden="1"/>
    <col min="4081" max="4081" width="10.5703125" style="184" hidden="1"/>
    <col min="4082" max="4082" width="9.140625" style="184" hidden="1"/>
    <col min="4083" max="4083" width="7.5703125" style="184" hidden="1"/>
    <col min="4084" max="4084" width="11.5703125" style="184" hidden="1"/>
    <col min="4085" max="4330" width="11.42578125" style="184" hidden="1"/>
    <col min="4331" max="4331" width="20.140625" style="184" hidden="1"/>
    <col min="4332" max="4332" width="7.5703125" style="184" hidden="1"/>
    <col min="4333" max="4333" width="9.140625" style="184" hidden="1"/>
    <col min="4334" max="4335" width="7.5703125" style="184" hidden="1"/>
    <col min="4336" max="4336" width="12.140625" style="184" hidden="1"/>
    <col min="4337" max="4337" width="10.5703125" style="184" hidden="1"/>
    <col min="4338" max="4338" width="9.140625" style="184" hidden="1"/>
    <col min="4339" max="4339" width="7.5703125" style="184" hidden="1"/>
    <col min="4340" max="4340" width="11.5703125" style="184" hidden="1"/>
    <col min="4341" max="4586" width="11.42578125" style="184" hidden="1"/>
    <col min="4587" max="4587" width="20.140625" style="184" hidden="1"/>
    <col min="4588" max="4588" width="7.5703125" style="184" hidden="1"/>
    <col min="4589" max="4589" width="9.140625" style="184" hidden="1"/>
    <col min="4590" max="4591" width="7.5703125" style="184" hidden="1"/>
    <col min="4592" max="4592" width="12.140625" style="184" hidden="1"/>
    <col min="4593" max="4593" width="10.5703125" style="184" hidden="1"/>
    <col min="4594" max="4594" width="9.140625" style="184" hidden="1"/>
    <col min="4595" max="4595" width="7.5703125" style="184" hidden="1"/>
    <col min="4596" max="4596" width="11.5703125" style="184" hidden="1"/>
    <col min="4597" max="4842" width="11.42578125" style="184" hidden="1"/>
    <col min="4843" max="4843" width="20.140625" style="184" hidden="1"/>
    <col min="4844" max="4844" width="7.5703125" style="184" hidden="1"/>
    <col min="4845" max="4845" width="9.140625" style="184" hidden="1"/>
    <col min="4846" max="4847" width="7.5703125" style="184" hidden="1"/>
    <col min="4848" max="4848" width="12.140625" style="184" hidden="1"/>
    <col min="4849" max="4849" width="10.5703125" style="184" hidden="1"/>
    <col min="4850" max="4850" width="9.140625" style="184" hidden="1"/>
    <col min="4851" max="4851" width="7.5703125" style="184" hidden="1"/>
    <col min="4852" max="4852" width="11.5703125" style="184" hidden="1"/>
    <col min="4853" max="5098" width="11.42578125" style="184" hidden="1"/>
    <col min="5099" max="5099" width="20.140625" style="184" hidden="1"/>
    <col min="5100" max="5100" width="7.5703125" style="184" hidden="1"/>
    <col min="5101" max="5101" width="9.140625" style="184" hidden="1"/>
    <col min="5102" max="5103" width="7.5703125" style="184" hidden="1"/>
    <col min="5104" max="5104" width="12.140625" style="184" hidden="1"/>
    <col min="5105" max="5105" width="10.5703125" style="184" hidden="1"/>
    <col min="5106" max="5106" width="9.140625" style="184" hidden="1"/>
    <col min="5107" max="5107" width="7.5703125" style="184" hidden="1"/>
    <col min="5108" max="5108" width="11.5703125" style="184" hidden="1"/>
    <col min="5109" max="5354" width="11.42578125" style="184" hidden="1"/>
    <col min="5355" max="5355" width="20.140625" style="184" hidden="1"/>
    <col min="5356" max="5356" width="7.5703125" style="184" hidden="1"/>
    <col min="5357" max="5357" width="9.140625" style="184" hidden="1"/>
    <col min="5358" max="5359" width="7.5703125" style="184" hidden="1"/>
    <col min="5360" max="5360" width="12.140625" style="184" hidden="1"/>
    <col min="5361" max="5361" width="10.5703125" style="184" hidden="1"/>
    <col min="5362" max="5362" width="9.140625" style="184" hidden="1"/>
    <col min="5363" max="5363" width="7.5703125" style="184" hidden="1"/>
    <col min="5364" max="5364" width="11.5703125" style="184" hidden="1"/>
    <col min="5365" max="5610" width="11.42578125" style="184" hidden="1"/>
    <col min="5611" max="5611" width="20.140625" style="184" hidden="1"/>
    <col min="5612" max="5612" width="7.5703125" style="184" hidden="1"/>
    <col min="5613" max="5613" width="9.140625" style="184" hidden="1"/>
    <col min="5614" max="5615" width="7.5703125" style="184" hidden="1"/>
    <col min="5616" max="5616" width="12.140625" style="184" hidden="1"/>
    <col min="5617" max="5617" width="10.5703125" style="184" hidden="1"/>
    <col min="5618" max="5618" width="9.140625" style="184" hidden="1"/>
    <col min="5619" max="5619" width="7.5703125" style="184" hidden="1"/>
    <col min="5620" max="5620" width="11.5703125" style="184" hidden="1"/>
    <col min="5621" max="5866" width="11.42578125" style="184" hidden="1"/>
    <col min="5867" max="5867" width="20.140625" style="184" hidden="1"/>
    <col min="5868" max="5868" width="7.5703125" style="184" hidden="1"/>
    <col min="5869" max="5869" width="9.140625" style="184" hidden="1"/>
    <col min="5870" max="5871" width="7.5703125" style="184" hidden="1"/>
    <col min="5872" max="5872" width="12.140625" style="184" hidden="1"/>
    <col min="5873" max="5873" width="10.5703125" style="184" hidden="1"/>
    <col min="5874" max="5874" width="9.140625" style="184" hidden="1"/>
    <col min="5875" max="5875" width="7.5703125" style="184" hidden="1"/>
    <col min="5876" max="5876" width="11.5703125" style="184" hidden="1"/>
    <col min="5877" max="6122" width="11.42578125" style="184" hidden="1"/>
    <col min="6123" max="6123" width="20.140625" style="184" hidden="1"/>
    <col min="6124" max="6124" width="7.5703125" style="184" hidden="1"/>
    <col min="6125" max="6125" width="9.140625" style="184" hidden="1"/>
    <col min="6126" max="6127" width="7.5703125" style="184" hidden="1"/>
    <col min="6128" max="6128" width="12.140625" style="184" hidden="1"/>
    <col min="6129" max="6129" width="10.5703125" style="184" hidden="1"/>
    <col min="6130" max="6130" width="9.140625" style="184" hidden="1"/>
    <col min="6131" max="6131" width="7.5703125" style="184" hidden="1"/>
    <col min="6132" max="6132" width="11.5703125" style="184" hidden="1"/>
    <col min="6133" max="6378" width="11.42578125" style="184" hidden="1"/>
    <col min="6379" max="6379" width="20.140625" style="184" hidden="1"/>
    <col min="6380" max="6380" width="7.5703125" style="184" hidden="1"/>
    <col min="6381" max="6381" width="9.140625" style="184" hidden="1"/>
    <col min="6382" max="6383" width="7.5703125" style="184" hidden="1"/>
    <col min="6384" max="6384" width="12.140625" style="184" hidden="1"/>
    <col min="6385" max="6385" width="10.5703125" style="184" hidden="1"/>
    <col min="6386" max="6386" width="9.140625" style="184" hidden="1"/>
    <col min="6387" max="6387" width="7.5703125" style="184" hidden="1"/>
    <col min="6388" max="6388" width="11.5703125" style="184" hidden="1"/>
    <col min="6389" max="6634" width="11.42578125" style="184" hidden="1"/>
    <col min="6635" max="6635" width="20.140625" style="184" hidden="1"/>
    <col min="6636" max="6636" width="7.5703125" style="184" hidden="1"/>
    <col min="6637" max="6637" width="9.140625" style="184" hidden="1"/>
    <col min="6638" max="6639" width="7.5703125" style="184" hidden="1"/>
    <col min="6640" max="6640" width="12.140625" style="184" hidden="1"/>
    <col min="6641" max="6641" width="10.5703125" style="184" hidden="1"/>
    <col min="6642" max="6642" width="9.140625" style="184" hidden="1"/>
    <col min="6643" max="6643" width="7.5703125" style="184" hidden="1"/>
    <col min="6644" max="6644" width="11.5703125" style="184" hidden="1"/>
    <col min="6645" max="6890" width="11.42578125" style="184" hidden="1"/>
    <col min="6891" max="6891" width="20.140625" style="184" hidden="1"/>
    <col min="6892" max="6892" width="7.5703125" style="184" hidden="1"/>
    <col min="6893" max="6893" width="9.140625" style="184" hidden="1"/>
    <col min="6894" max="6895" width="7.5703125" style="184" hidden="1"/>
    <col min="6896" max="6896" width="12.140625" style="184" hidden="1"/>
    <col min="6897" max="6897" width="10.5703125" style="184" hidden="1"/>
    <col min="6898" max="6898" width="9.140625" style="184" hidden="1"/>
    <col min="6899" max="6899" width="7.5703125" style="184" hidden="1"/>
    <col min="6900" max="6900" width="11.5703125" style="184" hidden="1"/>
    <col min="6901" max="7146" width="11.42578125" style="184" hidden="1"/>
    <col min="7147" max="7147" width="20.140625" style="184" hidden="1"/>
    <col min="7148" max="7148" width="7.5703125" style="184" hidden="1"/>
    <col min="7149" max="7149" width="9.140625" style="184" hidden="1"/>
    <col min="7150" max="7151" width="7.5703125" style="184" hidden="1"/>
    <col min="7152" max="7152" width="12.140625" style="184" hidden="1"/>
    <col min="7153" max="7153" width="10.5703125" style="184" hidden="1"/>
    <col min="7154" max="7154" width="9.140625" style="184" hidden="1"/>
    <col min="7155" max="7155" width="7.5703125" style="184" hidden="1"/>
    <col min="7156" max="7156" width="11.5703125" style="184" hidden="1"/>
    <col min="7157" max="7402" width="11.42578125" style="184" hidden="1"/>
    <col min="7403" max="7403" width="20.140625" style="184" hidden="1"/>
    <col min="7404" max="7404" width="7.5703125" style="184" hidden="1"/>
    <col min="7405" max="7405" width="9.140625" style="184" hidden="1"/>
    <col min="7406" max="7407" width="7.5703125" style="184" hidden="1"/>
    <col min="7408" max="7408" width="12.140625" style="184" hidden="1"/>
    <col min="7409" max="7409" width="10.5703125" style="184" hidden="1"/>
    <col min="7410" max="7410" width="9.140625" style="184" hidden="1"/>
    <col min="7411" max="7411" width="7.5703125" style="184" hidden="1"/>
    <col min="7412" max="7412" width="11.5703125" style="184" hidden="1"/>
    <col min="7413" max="7658" width="11.42578125" style="184" hidden="1"/>
    <col min="7659" max="7659" width="20.140625" style="184" hidden="1"/>
    <col min="7660" max="7660" width="7.5703125" style="184" hidden="1"/>
    <col min="7661" max="7661" width="9.140625" style="184" hidden="1"/>
    <col min="7662" max="7663" width="7.5703125" style="184" hidden="1"/>
    <col min="7664" max="7664" width="12.140625" style="184" hidden="1"/>
    <col min="7665" max="7665" width="10.5703125" style="184" hidden="1"/>
    <col min="7666" max="7666" width="9.140625" style="184" hidden="1"/>
    <col min="7667" max="7667" width="7.5703125" style="184" hidden="1"/>
    <col min="7668" max="7668" width="11.5703125" style="184" hidden="1"/>
    <col min="7669" max="7914" width="11.42578125" style="184" hidden="1"/>
    <col min="7915" max="7915" width="20.140625" style="184" hidden="1"/>
    <col min="7916" max="7916" width="7.5703125" style="184" hidden="1"/>
    <col min="7917" max="7917" width="9.140625" style="184" hidden="1"/>
    <col min="7918" max="7919" width="7.5703125" style="184" hidden="1"/>
    <col min="7920" max="7920" width="12.140625" style="184" hidden="1"/>
    <col min="7921" max="7921" width="10.5703125" style="184" hidden="1"/>
    <col min="7922" max="7922" width="9.140625" style="184" hidden="1"/>
    <col min="7923" max="7923" width="7.5703125" style="184" hidden="1"/>
    <col min="7924" max="7924" width="11.5703125" style="184" hidden="1"/>
    <col min="7925" max="8170" width="11.42578125" style="184" hidden="1"/>
    <col min="8171" max="8171" width="20.140625" style="184" hidden="1"/>
    <col min="8172" max="8172" width="7.5703125" style="184" hidden="1"/>
    <col min="8173" max="8173" width="9.140625" style="184" hidden="1"/>
    <col min="8174" max="8175" width="7.5703125" style="184" hidden="1"/>
    <col min="8176" max="8176" width="12.140625" style="184" hidden="1"/>
    <col min="8177" max="8177" width="10.5703125" style="184" hidden="1"/>
    <col min="8178" max="8178" width="9.140625" style="184" hidden="1"/>
    <col min="8179" max="8179" width="7.5703125" style="184" hidden="1"/>
    <col min="8180" max="8180" width="11.5703125" style="184" hidden="1"/>
    <col min="8181" max="8426" width="11.42578125" style="184" hidden="1"/>
    <col min="8427" max="8427" width="20.140625" style="184" hidden="1"/>
    <col min="8428" max="8428" width="7.5703125" style="184" hidden="1"/>
    <col min="8429" max="8429" width="9.140625" style="184" hidden="1"/>
    <col min="8430" max="8431" width="7.5703125" style="184" hidden="1"/>
    <col min="8432" max="8432" width="12.140625" style="184" hidden="1"/>
    <col min="8433" max="8433" width="10.5703125" style="184" hidden="1"/>
    <col min="8434" max="8434" width="9.140625" style="184" hidden="1"/>
    <col min="8435" max="8435" width="7.5703125" style="184" hidden="1"/>
    <col min="8436" max="8436" width="11.5703125" style="184" hidden="1"/>
    <col min="8437" max="8682" width="11.42578125" style="184" hidden="1"/>
    <col min="8683" max="8683" width="20.140625" style="184" hidden="1"/>
    <col min="8684" max="8684" width="7.5703125" style="184" hidden="1"/>
    <col min="8685" max="8685" width="9.140625" style="184" hidden="1"/>
    <col min="8686" max="8687" width="7.5703125" style="184" hidden="1"/>
    <col min="8688" max="8688" width="12.140625" style="184" hidden="1"/>
    <col min="8689" max="8689" width="10.5703125" style="184" hidden="1"/>
    <col min="8690" max="8690" width="9.140625" style="184" hidden="1"/>
    <col min="8691" max="8691" width="7.5703125" style="184" hidden="1"/>
    <col min="8692" max="8692" width="11.5703125" style="184" hidden="1"/>
    <col min="8693" max="8938" width="11.42578125" style="184" hidden="1"/>
    <col min="8939" max="8939" width="20.140625" style="184" hidden="1"/>
    <col min="8940" max="8940" width="7.5703125" style="184" hidden="1"/>
    <col min="8941" max="8941" width="9.140625" style="184" hidden="1"/>
    <col min="8942" max="8943" width="7.5703125" style="184" hidden="1"/>
    <col min="8944" max="8944" width="12.140625" style="184" hidden="1"/>
    <col min="8945" max="8945" width="10.5703125" style="184" hidden="1"/>
    <col min="8946" max="8946" width="9.140625" style="184" hidden="1"/>
    <col min="8947" max="8947" width="7.5703125" style="184" hidden="1"/>
    <col min="8948" max="8948" width="11.5703125" style="184" hidden="1"/>
    <col min="8949" max="9194" width="11.42578125" style="184" hidden="1"/>
    <col min="9195" max="9195" width="20.140625" style="184" hidden="1"/>
    <col min="9196" max="9196" width="7.5703125" style="184" hidden="1"/>
    <col min="9197" max="9197" width="9.140625" style="184" hidden="1"/>
    <col min="9198" max="9199" width="7.5703125" style="184" hidden="1"/>
    <col min="9200" max="9200" width="12.140625" style="184" hidden="1"/>
    <col min="9201" max="9201" width="10.5703125" style="184" hidden="1"/>
    <col min="9202" max="9202" width="9.140625" style="184" hidden="1"/>
    <col min="9203" max="9203" width="7.5703125" style="184" hidden="1"/>
    <col min="9204" max="9204" width="11.5703125" style="184" hidden="1"/>
    <col min="9205" max="9450" width="11.42578125" style="184" hidden="1"/>
    <col min="9451" max="9451" width="20.140625" style="184" hidden="1"/>
    <col min="9452" max="9452" width="7.5703125" style="184" hidden="1"/>
    <col min="9453" max="9453" width="9.140625" style="184" hidden="1"/>
    <col min="9454" max="9455" width="7.5703125" style="184" hidden="1"/>
    <col min="9456" max="9456" width="12.140625" style="184" hidden="1"/>
    <col min="9457" max="9457" width="10.5703125" style="184" hidden="1"/>
    <col min="9458" max="9458" width="9.140625" style="184" hidden="1"/>
    <col min="9459" max="9459" width="7.5703125" style="184" hidden="1"/>
    <col min="9460" max="9460" width="11.5703125" style="184" hidden="1"/>
    <col min="9461" max="9706" width="11.42578125" style="184" hidden="1"/>
    <col min="9707" max="9707" width="20.140625" style="184" hidden="1"/>
    <col min="9708" max="9708" width="7.5703125" style="184" hidden="1"/>
    <col min="9709" max="9709" width="9.140625" style="184" hidden="1"/>
    <col min="9710" max="9711" width="7.5703125" style="184" hidden="1"/>
    <col min="9712" max="9712" width="12.140625" style="184" hidden="1"/>
    <col min="9713" max="9713" width="10.5703125" style="184" hidden="1"/>
    <col min="9714" max="9714" width="9.140625" style="184" hidden="1"/>
    <col min="9715" max="9715" width="7.5703125" style="184" hidden="1"/>
    <col min="9716" max="9716" width="11.5703125" style="184" hidden="1"/>
    <col min="9717" max="9962" width="11.42578125" style="184" hidden="1"/>
    <col min="9963" max="9963" width="20.140625" style="184" hidden="1"/>
    <col min="9964" max="9964" width="7.5703125" style="184" hidden="1"/>
    <col min="9965" max="9965" width="9.140625" style="184" hidden="1"/>
    <col min="9966" max="9967" width="7.5703125" style="184" hidden="1"/>
    <col min="9968" max="9968" width="12.140625" style="184" hidden="1"/>
    <col min="9969" max="9969" width="10.5703125" style="184" hidden="1"/>
    <col min="9970" max="9970" width="9.140625" style="184" hidden="1"/>
    <col min="9971" max="9971" width="7.5703125" style="184" hidden="1"/>
    <col min="9972" max="9972" width="11.5703125" style="184" hidden="1"/>
    <col min="9973" max="10218" width="11.42578125" style="184" hidden="1"/>
    <col min="10219" max="10219" width="20.140625" style="184" hidden="1"/>
    <col min="10220" max="10220" width="7.5703125" style="184" hidden="1"/>
    <col min="10221" max="10221" width="9.140625" style="184" hidden="1"/>
    <col min="10222" max="10223" width="7.5703125" style="184" hidden="1"/>
    <col min="10224" max="10224" width="12.140625" style="184" hidden="1"/>
    <col min="10225" max="10225" width="10.5703125" style="184" hidden="1"/>
    <col min="10226" max="10226" width="9.140625" style="184" hidden="1"/>
    <col min="10227" max="10227" width="7.5703125" style="184" hidden="1"/>
    <col min="10228" max="10228" width="11.5703125" style="184" hidden="1"/>
    <col min="10229" max="10474" width="11.42578125" style="184" hidden="1"/>
    <col min="10475" max="10475" width="20.140625" style="184" hidden="1"/>
    <col min="10476" max="10476" width="7.5703125" style="184" hidden="1"/>
    <col min="10477" max="10477" width="9.140625" style="184" hidden="1"/>
    <col min="10478" max="10479" width="7.5703125" style="184" hidden="1"/>
    <col min="10480" max="10480" width="12.140625" style="184" hidden="1"/>
    <col min="10481" max="10481" width="10.5703125" style="184" hidden="1"/>
    <col min="10482" max="10482" width="9.140625" style="184" hidden="1"/>
    <col min="10483" max="10483" width="7.5703125" style="184" hidden="1"/>
    <col min="10484" max="10484" width="11.5703125" style="184" hidden="1"/>
    <col min="10485" max="10730" width="11.42578125" style="184" hidden="1"/>
    <col min="10731" max="10731" width="20.140625" style="184" hidden="1"/>
    <col min="10732" max="10732" width="7.5703125" style="184" hidden="1"/>
    <col min="10733" max="10733" width="9.140625" style="184" hidden="1"/>
    <col min="10734" max="10735" width="7.5703125" style="184" hidden="1"/>
    <col min="10736" max="10736" width="12.140625" style="184" hidden="1"/>
    <col min="10737" max="10737" width="10.5703125" style="184" hidden="1"/>
    <col min="10738" max="10738" width="9.140625" style="184" hidden="1"/>
    <col min="10739" max="10739" width="7.5703125" style="184" hidden="1"/>
    <col min="10740" max="10740" width="11.5703125" style="184" hidden="1"/>
    <col min="10741" max="10986" width="11.42578125" style="184" hidden="1"/>
    <col min="10987" max="10987" width="20.140625" style="184" hidden="1"/>
    <col min="10988" max="10988" width="7.5703125" style="184" hidden="1"/>
    <col min="10989" max="10989" width="9.140625" style="184" hidden="1"/>
    <col min="10990" max="10991" width="7.5703125" style="184" hidden="1"/>
    <col min="10992" max="10992" width="12.140625" style="184" hidden="1"/>
    <col min="10993" max="10993" width="10.5703125" style="184" hidden="1"/>
    <col min="10994" max="10994" width="9.140625" style="184" hidden="1"/>
    <col min="10995" max="10995" width="7.5703125" style="184" hidden="1"/>
    <col min="10996" max="10996" width="11.5703125" style="184" hidden="1"/>
    <col min="10997" max="11242" width="11.42578125" style="184" hidden="1"/>
    <col min="11243" max="11243" width="20.140625" style="184" hidden="1"/>
    <col min="11244" max="11244" width="7.5703125" style="184" hidden="1"/>
    <col min="11245" max="11245" width="9.140625" style="184" hidden="1"/>
    <col min="11246" max="11247" width="7.5703125" style="184" hidden="1"/>
    <col min="11248" max="11248" width="12.140625" style="184" hidden="1"/>
    <col min="11249" max="11249" width="10.5703125" style="184" hidden="1"/>
    <col min="11250" max="11250" width="9.140625" style="184" hidden="1"/>
    <col min="11251" max="11251" width="7.5703125" style="184" hidden="1"/>
    <col min="11252" max="11252" width="11.5703125" style="184" hidden="1"/>
    <col min="11253" max="11498" width="11.42578125" style="184" hidden="1"/>
    <col min="11499" max="11499" width="20.140625" style="184" hidden="1"/>
    <col min="11500" max="11500" width="7.5703125" style="184" hidden="1"/>
    <col min="11501" max="11501" width="9.140625" style="184" hidden="1"/>
    <col min="11502" max="11503" width="7.5703125" style="184" hidden="1"/>
    <col min="11504" max="11504" width="12.140625" style="184" hidden="1"/>
    <col min="11505" max="11505" width="10.5703125" style="184" hidden="1"/>
    <col min="11506" max="11506" width="9.140625" style="184" hidden="1"/>
    <col min="11507" max="11507" width="7.5703125" style="184" hidden="1"/>
    <col min="11508" max="11508" width="11.5703125" style="184" hidden="1"/>
    <col min="11509" max="11754" width="11.42578125" style="184" hidden="1"/>
    <col min="11755" max="11755" width="20.140625" style="184" hidden="1"/>
    <col min="11756" max="11756" width="7.5703125" style="184" hidden="1"/>
    <col min="11757" max="11757" width="9.140625" style="184" hidden="1"/>
    <col min="11758" max="11759" width="7.5703125" style="184" hidden="1"/>
    <col min="11760" max="11760" width="12.140625" style="184" hidden="1"/>
    <col min="11761" max="11761" width="10.5703125" style="184" hidden="1"/>
    <col min="11762" max="11762" width="9.140625" style="184" hidden="1"/>
    <col min="11763" max="11763" width="7.5703125" style="184" hidden="1"/>
    <col min="11764" max="11764" width="11.5703125" style="184" hidden="1"/>
    <col min="11765" max="12010" width="11.42578125" style="184" hidden="1"/>
    <col min="12011" max="12011" width="20.140625" style="184" hidden="1"/>
    <col min="12012" max="12012" width="7.5703125" style="184" hidden="1"/>
    <col min="12013" max="12013" width="9.140625" style="184" hidden="1"/>
    <col min="12014" max="12015" width="7.5703125" style="184" hidden="1"/>
    <col min="12016" max="12016" width="12.140625" style="184" hidden="1"/>
    <col min="12017" max="12017" width="10.5703125" style="184" hidden="1"/>
    <col min="12018" max="12018" width="9.140625" style="184" hidden="1"/>
    <col min="12019" max="12019" width="7.5703125" style="184" hidden="1"/>
    <col min="12020" max="12020" width="11.5703125" style="184" hidden="1"/>
    <col min="12021" max="12266" width="11.42578125" style="184" hidden="1"/>
    <col min="12267" max="12267" width="20.140625" style="184" hidden="1"/>
    <col min="12268" max="12268" width="7.5703125" style="184" hidden="1"/>
    <col min="12269" max="12269" width="9.140625" style="184" hidden="1"/>
    <col min="12270" max="12271" width="7.5703125" style="184" hidden="1"/>
    <col min="12272" max="12272" width="12.140625" style="184" hidden="1"/>
    <col min="12273" max="12273" width="10.5703125" style="184" hidden="1"/>
    <col min="12274" max="12274" width="9.140625" style="184" hidden="1"/>
    <col min="12275" max="12275" width="7.5703125" style="184" hidden="1"/>
    <col min="12276" max="12276" width="11.5703125" style="184" hidden="1"/>
    <col min="12277" max="12522" width="11.42578125" style="184" hidden="1"/>
    <col min="12523" max="12523" width="20.140625" style="184" hidden="1"/>
    <col min="12524" max="12524" width="7.5703125" style="184" hidden="1"/>
    <col min="12525" max="12525" width="9.140625" style="184" hidden="1"/>
    <col min="12526" max="12527" width="7.5703125" style="184" hidden="1"/>
    <col min="12528" max="12528" width="12.140625" style="184" hidden="1"/>
    <col min="12529" max="12529" width="10.5703125" style="184" hidden="1"/>
    <col min="12530" max="12530" width="9.140625" style="184" hidden="1"/>
    <col min="12531" max="12531" width="7.5703125" style="184" hidden="1"/>
    <col min="12532" max="12532" width="11.5703125" style="184" hidden="1"/>
    <col min="12533" max="12778" width="11.42578125" style="184" hidden="1"/>
    <col min="12779" max="12779" width="20.140625" style="184" hidden="1"/>
    <col min="12780" max="12780" width="7.5703125" style="184" hidden="1"/>
    <col min="12781" max="12781" width="9.140625" style="184" hidden="1"/>
    <col min="12782" max="12783" width="7.5703125" style="184" hidden="1"/>
    <col min="12784" max="12784" width="12.140625" style="184" hidden="1"/>
    <col min="12785" max="12785" width="10.5703125" style="184" hidden="1"/>
    <col min="12786" max="12786" width="9.140625" style="184" hidden="1"/>
    <col min="12787" max="12787" width="7.5703125" style="184" hidden="1"/>
    <col min="12788" max="12788" width="11.5703125" style="184" hidden="1"/>
    <col min="12789" max="13034" width="11.42578125" style="184" hidden="1"/>
    <col min="13035" max="13035" width="20.140625" style="184" hidden="1"/>
    <col min="13036" max="13036" width="7.5703125" style="184" hidden="1"/>
    <col min="13037" max="13037" width="9.140625" style="184" hidden="1"/>
    <col min="13038" max="13039" width="7.5703125" style="184" hidden="1"/>
    <col min="13040" max="13040" width="12.140625" style="184" hidden="1"/>
    <col min="13041" max="13041" width="10.5703125" style="184" hidden="1"/>
    <col min="13042" max="13042" width="9.140625" style="184" hidden="1"/>
    <col min="13043" max="13043" width="7.5703125" style="184" hidden="1"/>
    <col min="13044" max="13044" width="11.5703125" style="184" hidden="1"/>
    <col min="13045" max="13290" width="11.42578125" style="184" hidden="1"/>
    <col min="13291" max="13291" width="20.140625" style="184" hidden="1"/>
    <col min="13292" max="13292" width="7.5703125" style="184" hidden="1"/>
    <col min="13293" max="13293" width="9.140625" style="184" hidden="1"/>
    <col min="13294" max="13295" width="7.5703125" style="184" hidden="1"/>
    <col min="13296" max="13296" width="12.140625" style="184" hidden="1"/>
    <col min="13297" max="13297" width="10.5703125" style="184" hidden="1"/>
    <col min="13298" max="13298" width="9.140625" style="184" hidden="1"/>
    <col min="13299" max="13299" width="7.5703125" style="184" hidden="1"/>
    <col min="13300" max="13300" width="11.5703125" style="184" hidden="1"/>
    <col min="13301" max="13546" width="11.42578125" style="184" hidden="1"/>
    <col min="13547" max="13547" width="20.140625" style="184" hidden="1"/>
    <col min="13548" max="13548" width="7.5703125" style="184" hidden="1"/>
    <col min="13549" max="13549" width="9.140625" style="184" hidden="1"/>
    <col min="13550" max="13551" width="7.5703125" style="184" hidden="1"/>
    <col min="13552" max="13552" width="12.140625" style="184" hidden="1"/>
    <col min="13553" max="13553" width="10.5703125" style="184" hidden="1"/>
    <col min="13554" max="13554" width="9.140625" style="184" hidden="1"/>
    <col min="13555" max="13555" width="7.5703125" style="184" hidden="1"/>
    <col min="13556" max="13556" width="11.5703125" style="184" hidden="1"/>
    <col min="13557" max="13802" width="11.42578125" style="184" hidden="1"/>
    <col min="13803" max="13803" width="20.140625" style="184" hidden="1"/>
    <col min="13804" max="13804" width="7.5703125" style="184" hidden="1"/>
    <col min="13805" max="13805" width="9.140625" style="184" hidden="1"/>
    <col min="13806" max="13807" width="7.5703125" style="184" hidden="1"/>
    <col min="13808" max="13808" width="12.140625" style="184" hidden="1"/>
    <col min="13809" max="13809" width="10.5703125" style="184" hidden="1"/>
    <col min="13810" max="13810" width="9.140625" style="184" hidden="1"/>
    <col min="13811" max="13811" width="7.5703125" style="184" hidden="1"/>
    <col min="13812" max="13812" width="11.5703125" style="184" hidden="1"/>
    <col min="13813" max="14058" width="11.42578125" style="184" hidden="1"/>
    <col min="14059" max="14059" width="20.140625" style="184" hidden="1"/>
    <col min="14060" max="14060" width="7.5703125" style="184" hidden="1"/>
    <col min="14061" max="14061" width="9.140625" style="184" hidden="1"/>
    <col min="14062" max="14063" width="7.5703125" style="184" hidden="1"/>
    <col min="14064" max="14064" width="12.140625" style="184" hidden="1"/>
    <col min="14065" max="14065" width="10.5703125" style="184" hidden="1"/>
    <col min="14066" max="14066" width="9.140625" style="184" hidden="1"/>
    <col min="14067" max="14067" width="7.5703125" style="184" hidden="1"/>
    <col min="14068" max="14068" width="11.5703125" style="184" hidden="1"/>
    <col min="14069" max="14314" width="11.42578125" style="184" hidden="1"/>
    <col min="14315" max="14315" width="20.140625" style="184" hidden="1"/>
    <col min="14316" max="14316" width="7.5703125" style="184" hidden="1"/>
    <col min="14317" max="14317" width="9.140625" style="184" hidden="1"/>
    <col min="14318" max="14319" width="7.5703125" style="184" hidden="1"/>
    <col min="14320" max="14320" width="12.140625" style="184" hidden="1"/>
    <col min="14321" max="14321" width="10.5703125" style="184" hidden="1"/>
    <col min="14322" max="14322" width="9.140625" style="184" hidden="1"/>
    <col min="14323" max="14323" width="7.5703125" style="184" hidden="1"/>
    <col min="14324" max="14324" width="11.5703125" style="184" hidden="1"/>
    <col min="14325" max="14570" width="11.42578125" style="184" hidden="1"/>
    <col min="14571" max="14571" width="20.140625" style="184" hidden="1"/>
    <col min="14572" max="14572" width="7.5703125" style="184" hidden="1"/>
    <col min="14573" max="14573" width="9.140625" style="184" hidden="1"/>
    <col min="14574" max="14575" width="7.5703125" style="184" hidden="1"/>
    <col min="14576" max="14576" width="12.140625" style="184" hidden="1"/>
    <col min="14577" max="14577" width="10.5703125" style="184" hidden="1"/>
    <col min="14578" max="14578" width="9.140625" style="184" hidden="1"/>
    <col min="14579" max="14579" width="7.5703125" style="184" hidden="1"/>
    <col min="14580" max="14580" width="11.5703125" style="184" hidden="1"/>
    <col min="14581" max="14826" width="11.42578125" style="184" hidden="1"/>
    <col min="14827" max="14827" width="20.140625" style="184" hidden="1"/>
    <col min="14828" max="14828" width="7.5703125" style="184" hidden="1"/>
    <col min="14829" max="14829" width="9.140625" style="184" hidden="1"/>
    <col min="14830" max="14831" width="7.5703125" style="184" hidden="1"/>
    <col min="14832" max="14832" width="12.140625" style="184" hidden="1"/>
    <col min="14833" max="14833" width="10.5703125" style="184" hidden="1"/>
    <col min="14834" max="14834" width="9.140625" style="184" hidden="1"/>
    <col min="14835" max="14835" width="7.5703125" style="184" hidden="1"/>
    <col min="14836" max="14836" width="11.5703125" style="184" hidden="1"/>
    <col min="14837" max="15082" width="11.42578125" style="184" hidden="1"/>
    <col min="15083" max="15083" width="20.140625" style="184" hidden="1"/>
    <col min="15084" max="15084" width="7.5703125" style="184" hidden="1"/>
    <col min="15085" max="15085" width="9.140625" style="184" hidden="1"/>
    <col min="15086" max="15087" width="7.5703125" style="184" hidden="1"/>
    <col min="15088" max="15088" width="12.140625" style="184" hidden="1"/>
    <col min="15089" max="15089" width="10.5703125" style="184" hidden="1"/>
    <col min="15090" max="15090" width="9.140625" style="184" hidden="1"/>
    <col min="15091" max="15091" width="7.5703125" style="184" hidden="1"/>
    <col min="15092" max="15092" width="11.5703125" style="184" hidden="1"/>
    <col min="15093" max="15338" width="11.42578125" style="184" hidden="1"/>
    <col min="15339" max="15339" width="20.140625" style="184" hidden="1"/>
    <col min="15340" max="15340" width="7.5703125" style="184" hidden="1"/>
    <col min="15341" max="15341" width="9.140625" style="184" hidden="1"/>
    <col min="15342" max="15343" width="7.5703125" style="184" hidden="1"/>
    <col min="15344" max="15344" width="12.140625" style="184" hidden="1"/>
    <col min="15345" max="15345" width="10.5703125" style="184" hidden="1"/>
    <col min="15346" max="15346" width="9.140625" style="184" hidden="1"/>
    <col min="15347" max="15347" width="7.5703125" style="184" hidden="1"/>
    <col min="15348" max="15348" width="11.5703125" style="184" hidden="1"/>
    <col min="15349" max="15594" width="11.42578125" style="184" hidden="1"/>
    <col min="15595" max="15595" width="20.140625" style="184" hidden="1"/>
    <col min="15596" max="15596" width="7.5703125" style="184" hidden="1"/>
    <col min="15597" max="15597" width="9.140625" style="184" hidden="1"/>
    <col min="15598" max="15599" width="7.5703125" style="184" hidden="1"/>
    <col min="15600" max="15600" width="12.140625" style="184" hidden="1"/>
    <col min="15601" max="15601" width="10.5703125" style="184" hidden="1"/>
    <col min="15602" max="15602" width="9.140625" style="184" hidden="1"/>
    <col min="15603" max="15603" width="7.5703125" style="184" hidden="1"/>
    <col min="15604" max="15604" width="11.5703125" style="184" hidden="1"/>
    <col min="15605" max="15850" width="11.42578125" style="184" hidden="1"/>
    <col min="15851" max="15851" width="20.140625" style="184" hidden="1"/>
    <col min="15852" max="15852" width="7.5703125" style="184" hidden="1"/>
    <col min="15853" max="15853" width="9.140625" style="184" hidden="1"/>
    <col min="15854" max="15855" width="7.5703125" style="184" hidden="1"/>
    <col min="15856" max="15856" width="12.140625" style="184" hidden="1"/>
    <col min="15857" max="15857" width="10.5703125" style="184" hidden="1"/>
    <col min="15858" max="15858" width="9.140625" style="184" hidden="1"/>
    <col min="15859" max="15859" width="7.5703125" style="184" hidden="1"/>
    <col min="15860" max="15860" width="11.5703125" style="184" hidden="1"/>
    <col min="15861" max="16106" width="11.42578125" style="184" hidden="1"/>
    <col min="16107" max="16107" width="20.140625" style="184" hidden="1"/>
    <col min="16108" max="16108" width="7.5703125" style="184" hidden="1"/>
    <col min="16109" max="16109" width="9.140625" style="184" hidden="1"/>
    <col min="16110" max="16111" width="7.5703125" style="184" hidden="1"/>
    <col min="16112" max="16112" width="12.140625" style="184" hidden="1"/>
    <col min="16113" max="16113" width="10.5703125" style="184" hidden="1"/>
    <col min="16114" max="16114" width="9.140625" style="184" hidden="1"/>
    <col min="16115" max="16115" width="7.5703125" style="184" hidden="1"/>
    <col min="16116" max="16116" width="11.5703125" style="184" hidden="1"/>
    <col min="16117" max="16383" width="11.42578125" style="184" hidden="1"/>
    <col min="16384" max="16384" width="0" style="184" hidden="1"/>
  </cols>
  <sheetData>
    <row r="1" spans="1:46" ht="16.5" customHeight="1">
      <c r="A1" s="910"/>
      <c r="B1" s="911"/>
      <c r="C1" s="914"/>
      <c r="D1" s="914"/>
      <c r="E1" s="914"/>
      <c r="F1" s="914"/>
      <c r="G1" s="914"/>
      <c r="H1" s="914"/>
      <c r="I1" s="914"/>
      <c r="J1" s="914"/>
      <c r="K1" s="914"/>
      <c r="L1" s="914"/>
      <c r="M1" s="914"/>
      <c r="N1" s="914"/>
      <c r="O1" s="914"/>
      <c r="P1" s="914"/>
      <c r="Q1" s="914"/>
      <c r="R1" s="914"/>
      <c r="S1" s="914"/>
      <c r="T1" s="914"/>
      <c r="U1" s="914"/>
      <c r="V1" s="914"/>
      <c r="W1" s="914"/>
      <c r="X1" s="914"/>
      <c r="Y1" s="914"/>
      <c r="Z1" s="914"/>
      <c r="AA1" s="914"/>
      <c r="AB1" s="914"/>
      <c r="AC1" s="914"/>
      <c r="AD1" s="914"/>
      <c r="AE1" s="914"/>
      <c r="AF1" s="914"/>
      <c r="AG1" s="914"/>
      <c r="AH1" s="914"/>
      <c r="AI1" s="914"/>
      <c r="AJ1" s="914"/>
      <c r="AK1" s="914"/>
      <c r="AL1" s="914"/>
      <c r="AM1" s="914"/>
      <c r="AN1" s="914"/>
      <c r="AO1" s="914"/>
      <c r="AP1" s="915"/>
      <c r="AQ1" s="281" t="s">
        <v>508</v>
      </c>
    </row>
    <row r="2" spans="1:46" ht="19.5" customHeight="1">
      <c r="A2" s="912"/>
      <c r="B2" s="913"/>
      <c r="C2" s="916" t="s">
        <v>899</v>
      </c>
      <c r="D2" s="916"/>
      <c r="E2" s="916"/>
      <c r="F2" s="916"/>
      <c r="G2" s="916"/>
      <c r="H2" s="916"/>
      <c r="I2" s="916"/>
      <c r="J2" s="916"/>
      <c r="K2" s="916"/>
      <c r="L2" s="916"/>
      <c r="M2" s="916"/>
      <c r="N2" s="916"/>
      <c r="O2" s="916"/>
      <c r="P2" s="916"/>
      <c r="Q2" s="916"/>
      <c r="R2" s="916"/>
      <c r="S2" s="916"/>
      <c r="T2" s="916"/>
      <c r="U2" s="916"/>
      <c r="V2" s="916"/>
      <c r="W2" s="916"/>
      <c r="X2" s="916"/>
      <c r="Y2" s="916"/>
      <c r="Z2" s="916"/>
      <c r="AA2" s="916"/>
      <c r="AB2" s="916"/>
      <c r="AC2" s="916"/>
      <c r="AD2" s="916"/>
      <c r="AE2" s="916"/>
      <c r="AF2" s="916"/>
      <c r="AG2" s="916"/>
      <c r="AH2" s="916"/>
      <c r="AI2" s="916"/>
      <c r="AJ2" s="916"/>
      <c r="AK2" s="916"/>
      <c r="AL2" s="916"/>
      <c r="AM2" s="916"/>
      <c r="AN2" s="916"/>
      <c r="AO2" s="916"/>
      <c r="AP2" s="917"/>
      <c r="AQ2" s="168" t="s">
        <v>529</v>
      </c>
    </row>
    <row r="3" spans="1:46" ht="18.75">
      <c r="A3" s="912"/>
      <c r="B3" s="913"/>
      <c r="C3" s="918" t="s">
        <v>900</v>
      </c>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c r="AH3" s="918"/>
      <c r="AI3" s="918"/>
      <c r="AJ3" s="918"/>
      <c r="AK3" s="918"/>
      <c r="AL3" s="918"/>
      <c r="AM3" s="918"/>
      <c r="AN3" s="918"/>
      <c r="AO3" s="918"/>
      <c r="AP3" s="919"/>
    </row>
    <row r="4" spans="1:46" ht="24" customHeight="1">
      <c r="A4" s="912"/>
      <c r="B4" s="913"/>
      <c r="C4" s="920"/>
      <c r="D4" s="920"/>
      <c r="E4" s="920"/>
      <c r="F4" s="920"/>
      <c r="G4" s="920"/>
      <c r="H4" s="920"/>
      <c r="I4" s="920"/>
      <c r="J4" s="920"/>
      <c r="K4" s="920"/>
      <c r="L4" s="920"/>
      <c r="M4" s="920"/>
      <c r="N4" s="920"/>
      <c r="O4" s="920"/>
      <c r="P4" s="920"/>
      <c r="Q4" s="920"/>
      <c r="R4" s="920"/>
      <c r="S4" s="920"/>
      <c r="T4" s="920"/>
      <c r="U4" s="920"/>
      <c r="V4" s="920"/>
      <c r="W4" s="920"/>
      <c r="X4" s="920"/>
      <c r="Y4" s="920"/>
      <c r="Z4" s="920"/>
      <c r="AA4" s="920"/>
      <c r="AB4" s="920"/>
      <c r="AC4" s="920"/>
      <c r="AD4" s="920"/>
      <c r="AE4" s="920"/>
      <c r="AF4" s="920"/>
      <c r="AG4" s="920"/>
      <c r="AH4" s="920"/>
      <c r="AI4" s="920"/>
      <c r="AJ4" s="920"/>
      <c r="AK4" s="920"/>
      <c r="AL4" s="920"/>
      <c r="AM4" s="920"/>
      <c r="AN4" s="920"/>
      <c r="AO4" s="920"/>
      <c r="AP4" s="921"/>
      <c r="AR4" s="282"/>
    </row>
    <row r="5" spans="1:46" ht="18" customHeight="1">
      <c r="A5" s="908" t="s">
        <v>901</v>
      </c>
      <c r="B5" s="909" t="s">
        <v>902</v>
      </c>
      <c r="C5" s="909" t="s">
        <v>903</v>
      </c>
      <c r="D5" s="909"/>
      <c r="E5" s="909"/>
      <c r="F5" s="909"/>
      <c r="G5" s="909"/>
      <c r="H5" s="909"/>
      <c r="I5" s="909"/>
      <c r="J5" s="909"/>
      <c r="K5" s="909"/>
      <c r="L5" s="909"/>
      <c r="M5" s="909" t="s">
        <v>904</v>
      </c>
      <c r="N5" s="909"/>
      <c r="O5" s="909"/>
      <c r="P5" s="909"/>
      <c r="Q5" s="909" t="s">
        <v>905</v>
      </c>
      <c r="R5" s="909"/>
      <c r="S5" s="909"/>
      <c r="T5" s="909"/>
      <c r="U5" s="909" t="s">
        <v>906</v>
      </c>
      <c r="V5" s="909"/>
      <c r="W5" s="909"/>
      <c r="X5" s="909"/>
      <c r="Y5" s="909" t="s">
        <v>907</v>
      </c>
      <c r="Z5" s="909"/>
      <c r="AA5" s="909"/>
      <c r="AB5" s="909"/>
      <c r="AC5" s="909" t="s">
        <v>908</v>
      </c>
      <c r="AD5" s="909"/>
      <c r="AE5" s="909"/>
      <c r="AF5" s="909"/>
      <c r="AG5" s="909"/>
      <c r="AH5" s="909"/>
      <c r="AI5" s="909"/>
      <c r="AJ5" s="909"/>
      <c r="AK5" s="909"/>
      <c r="AL5" s="909"/>
      <c r="AM5" s="909"/>
      <c r="AN5" s="909"/>
      <c r="AO5" s="909" t="s">
        <v>909</v>
      </c>
      <c r="AP5" s="909" t="s">
        <v>910</v>
      </c>
    </row>
    <row r="6" spans="1:46" ht="45.95" customHeight="1">
      <c r="A6" s="908"/>
      <c r="B6" s="909"/>
      <c r="C6" s="188" t="s">
        <v>911</v>
      </c>
      <c r="D6" s="188" t="s">
        <v>687</v>
      </c>
      <c r="E6" s="188" t="s">
        <v>912</v>
      </c>
      <c r="F6" s="188" t="s">
        <v>687</v>
      </c>
      <c r="G6" s="233" t="s">
        <v>913</v>
      </c>
      <c r="H6" s="273" t="s">
        <v>687</v>
      </c>
      <c r="I6" s="233" t="s">
        <v>914</v>
      </c>
      <c r="J6" s="273" t="s">
        <v>687</v>
      </c>
      <c r="K6" s="233" t="s">
        <v>915</v>
      </c>
      <c r="L6" s="233" t="s">
        <v>916</v>
      </c>
      <c r="M6" s="188" t="s">
        <v>917</v>
      </c>
      <c r="N6" s="273" t="s">
        <v>687</v>
      </c>
      <c r="O6" s="188" t="s">
        <v>918</v>
      </c>
      <c r="P6" s="273" t="s">
        <v>687</v>
      </c>
      <c r="Q6" s="188" t="s">
        <v>917</v>
      </c>
      <c r="R6" s="273" t="s">
        <v>687</v>
      </c>
      <c r="S6" s="188" t="s">
        <v>918</v>
      </c>
      <c r="T6" s="273" t="s">
        <v>687</v>
      </c>
      <c r="U6" s="188" t="s">
        <v>919</v>
      </c>
      <c r="V6" s="273" t="s">
        <v>687</v>
      </c>
      <c r="W6" s="188" t="s">
        <v>920</v>
      </c>
      <c r="X6" s="273" t="s">
        <v>687</v>
      </c>
      <c r="Y6" s="188" t="s">
        <v>919</v>
      </c>
      <c r="Z6" s="273" t="s">
        <v>687</v>
      </c>
      <c r="AA6" s="188" t="s">
        <v>920</v>
      </c>
      <c r="AB6" s="273" t="s">
        <v>687</v>
      </c>
      <c r="AC6" s="219" t="s">
        <v>921</v>
      </c>
      <c r="AD6" s="273" t="s">
        <v>687</v>
      </c>
      <c r="AE6" s="219" t="s">
        <v>922</v>
      </c>
      <c r="AF6" s="273" t="s">
        <v>687</v>
      </c>
      <c r="AG6" s="219" t="s">
        <v>923</v>
      </c>
      <c r="AH6" s="273" t="s">
        <v>687</v>
      </c>
      <c r="AI6" s="219" t="s">
        <v>924</v>
      </c>
      <c r="AJ6" s="273" t="s">
        <v>687</v>
      </c>
      <c r="AK6" s="219" t="s">
        <v>925</v>
      </c>
      <c r="AL6" s="273" t="s">
        <v>687</v>
      </c>
      <c r="AM6" s="219" t="s">
        <v>926</v>
      </c>
      <c r="AN6" s="273" t="s">
        <v>687</v>
      </c>
      <c r="AO6" s="909"/>
      <c r="AP6" s="909"/>
    </row>
    <row r="7" spans="1:46" ht="27.75" customHeight="1">
      <c r="A7" s="274"/>
      <c r="B7" s="274" t="s">
        <v>927</v>
      </c>
      <c r="C7" s="275">
        <v>999900</v>
      </c>
      <c r="D7" s="276">
        <v>36.955617039426002</v>
      </c>
      <c r="E7" s="277">
        <v>543164</v>
      </c>
      <c r="F7" s="276">
        <v>20.0749682704298</v>
      </c>
      <c r="G7" s="277">
        <v>274077</v>
      </c>
      <c r="H7" s="276">
        <v>10.1296976210769</v>
      </c>
      <c r="I7" s="277">
        <v>51536</v>
      </c>
      <c r="J7" s="276">
        <v>1.9047351532591801</v>
      </c>
      <c r="K7" s="277">
        <v>110156</v>
      </c>
      <c r="L7" s="277">
        <v>726845</v>
      </c>
      <c r="M7" s="275">
        <v>1373296</v>
      </c>
      <c r="N7" s="276">
        <v>50.756076665442102</v>
      </c>
      <c r="O7" s="275">
        <v>1332382</v>
      </c>
      <c r="P7" s="276">
        <v>49.243923334557898</v>
      </c>
      <c r="Q7" s="275">
        <v>1942015</v>
      </c>
      <c r="R7" s="276">
        <v>48.3493865999042</v>
      </c>
      <c r="S7" s="275">
        <v>2074613</v>
      </c>
      <c r="T7" s="276">
        <v>51.6506134000958</v>
      </c>
      <c r="U7" s="275">
        <v>847578</v>
      </c>
      <c r="V7" s="276">
        <v>31.325900569099499</v>
      </c>
      <c r="W7" s="275">
        <v>1858100</v>
      </c>
      <c r="X7" s="276">
        <v>68.674099430900498</v>
      </c>
      <c r="Y7" s="275">
        <v>3804093</v>
      </c>
      <c r="Z7" s="276">
        <v>94.708621261416297</v>
      </c>
      <c r="AA7" s="275">
        <v>212535</v>
      </c>
      <c r="AB7" s="276">
        <v>5.2913787385837097</v>
      </c>
      <c r="AC7" s="275">
        <v>1336650</v>
      </c>
      <c r="AD7" s="276">
        <v>33.277913712696296</v>
      </c>
      <c r="AE7" s="275">
        <v>1183775</v>
      </c>
      <c r="AF7" s="276">
        <v>29.4718604760013</v>
      </c>
      <c r="AG7" s="275">
        <v>597019</v>
      </c>
      <c r="AH7" s="276">
        <v>14.863686654576901</v>
      </c>
      <c r="AI7" s="275">
        <v>885546</v>
      </c>
      <c r="AJ7" s="276">
        <v>22.047000618429198</v>
      </c>
      <c r="AK7" s="275">
        <v>8346</v>
      </c>
      <c r="AL7" s="276">
        <v>0.207786232630953</v>
      </c>
      <c r="AM7" s="275">
        <v>5292</v>
      </c>
      <c r="AN7" s="276">
        <v>0.13175230566534901</v>
      </c>
      <c r="AO7" s="283">
        <v>2705678</v>
      </c>
      <c r="AP7" s="283">
        <v>4016628</v>
      </c>
      <c r="AS7" s="284"/>
    </row>
    <row r="8" spans="1:46" ht="18" customHeight="1">
      <c r="A8" s="236">
        <v>1</v>
      </c>
      <c r="B8" s="196" t="s">
        <v>531</v>
      </c>
      <c r="C8" s="278">
        <v>31659</v>
      </c>
      <c r="D8" s="279">
        <v>54.419348184818503</v>
      </c>
      <c r="E8" s="278">
        <v>8041</v>
      </c>
      <c r="F8" s="279">
        <v>13.821850935093501</v>
      </c>
      <c r="G8" s="278">
        <v>4281</v>
      </c>
      <c r="H8" s="279">
        <v>7.3587046204620501</v>
      </c>
      <c r="I8" s="278">
        <v>761</v>
      </c>
      <c r="J8" s="279">
        <v>1.3080995599559999</v>
      </c>
      <c r="K8" s="278">
        <v>1184</v>
      </c>
      <c r="L8" s="278">
        <v>12250</v>
      </c>
      <c r="M8" s="278">
        <v>29496</v>
      </c>
      <c r="N8" s="279">
        <v>50.701320132013201</v>
      </c>
      <c r="O8" s="278">
        <v>28680</v>
      </c>
      <c r="P8" s="279">
        <v>49.298679867986799</v>
      </c>
      <c r="Q8" s="278">
        <v>15301</v>
      </c>
      <c r="R8" s="279">
        <v>58.325074331020801</v>
      </c>
      <c r="S8" s="278">
        <v>10933</v>
      </c>
      <c r="T8" s="279">
        <v>41.674925668979199</v>
      </c>
      <c r="U8" s="278">
        <v>20078</v>
      </c>
      <c r="V8" s="279">
        <v>34.512513751375103</v>
      </c>
      <c r="W8" s="278">
        <v>38098</v>
      </c>
      <c r="X8" s="279">
        <v>65.487486248624904</v>
      </c>
      <c r="Y8" s="278">
        <v>21956</v>
      </c>
      <c r="Z8" s="279">
        <v>83.692917587863107</v>
      </c>
      <c r="AA8" s="278">
        <v>4278</v>
      </c>
      <c r="AB8" s="279">
        <v>16.3070824121369</v>
      </c>
      <c r="AC8" s="278">
        <v>12000</v>
      </c>
      <c r="AD8" s="279">
        <v>45.742166653960503</v>
      </c>
      <c r="AE8" s="278">
        <v>5385</v>
      </c>
      <c r="AF8" s="279">
        <v>20.5267972859648</v>
      </c>
      <c r="AG8" s="278">
        <v>3297</v>
      </c>
      <c r="AH8" s="279">
        <v>12.5676602881757</v>
      </c>
      <c r="AI8" s="278">
        <v>5541</v>
      </c>
      <c r="AJ8" s="279">
        <v>21.1214454524663</v>
      </c>
      <c r="AK8" s="278">
        <v>4</v>
      </c>
      <c r="AL8" s="279">
        <v>1.52473888846535E-2</v>
      </c>
      <c r="AM8" s="278">
        <v>7</v>
      </c>
      <c r="AN8" s="279">
        <v>2.66829305481436E-2</v>
      </c>
      <c r="AO8" s="207">
        <v>58176</v>
      </c>
      <c r="AP8" s="207">
        <v>26234</v>
      </c>
      <c r="AR8" s="271"/>
      <c r="AT8"/>
    </row>
    <row r="9" spans="1:46" ht="15">
      <c r="A9" s="200">
        <v>142</v>
      </c>
      <c r="B9" s="200" t="s">
        <v>67</v>
      </c>
      <c r="C9" s="202">
        <v>1863</v>
      </c>
      <c r="D9" s="202">
        <v>0.63779527559055105</v>
      </c>
      <c r="E9" s="202">
        <v>434</v>
      </c>
      <c r="F9" s="202">
        <v>0.14857925368024599</v>
      </c>
      <c r="G9" s="202">
        <v>103</v>
      </c>
      <c r="H9" s="280">
        <v>3.5261896610749702E-2</v>
      </c>
      <c r="I9" s="202">
        <v>44</v>
      </c>
      <c r="J9" s="280">
        <v>1.5063334474495E-2</v>
      </c>
      <c r="K9" s="202">
        <v>19</v>
      </c>
      <c r="L9" s="202">
        <v>458</v>
      </c>
      <c r="M9" s="202">
        <v>1451</v>
      </c>
      <c r="N9" s="280">
        <v>0.50325231085244804</v>
      </c>
      <c r="O9" s="202">
        <v>1470</v>
      </c>
      <c r="P9" s="280">
        <v>0.49674768914755202</v>
      </c>
      <c r="Q9" s="202">
        <v>453</v>
      </c>
      <c r="R9" s="280">
        <v>0.56483790523690802</v>
      </c>
      <c r="S9" s="202">
        <v>349</v>
      </c>
      <c r="T9" s="280">
        <v>0.43516209476309198</v>
      </c>
      <c r="U9" s="202">
        <v>1292</v>
      </c>
      <c r="V9" s="280">
        <v>0.55768572406710004</v>
      </c>
      <c r="W9" s="202">
        <v>1629</v>
      </c>
      <c r="X9" s="280">
        <v>0.44231427593290001</v>
      </c>
      <c r="Y9" s="202">
        <v>657</v>
      </c>
      <c r="Z9" s="280">
        <v>0.81920199501246904</v>
      </c>
      <c r="AA9" s="202">
        <v>145</v>
      </c>
      <c r="AB9" s="280">
        <v>0.18079800498753101</v>
      </c>
      <c r="AC9" s="202">
        <v>369</v>
      </c>
      <c r="AD9" s="280">
        <v>0.460099750623441</v>
      </c>
      <c r="AE9" s="202">
        <v>176</v>
      </c>
      <c r="AF9" s="280">
        <v>0.219451371571072</v>
      </c>
      <c r="AG9" s="202">
        <v>84</v>
      </c>
      <c r="AH9" s="280">
        <v>0.104738154613466</v>
      </c>
      <c r="AI9" s="202">
        <v>173</v>
      </c>
      <c r="AJ9" s="280">
        <v>0.21571072319202</v>
      </c>
      <c r="AK9" s="202">
        <v>0</v>
      </c>
      <c r="AL9" s="280">
        <v>0</v>
      </c>
      <c r="AM9" s="202">
        <v>0</v>
      </c>
      <c r="AN9" s="280">
        <v>0</v>
      </c>
      <c r="AO9" s="208">
        <v>2921</v>
      </c>
      <c r="AP9" s="208">
        <v>802</v>
      </c>
      <c r="AR9" s="271"/>
      <c r="AT9"/>
    </row>
    <row r="10" spans="1:46" ht="15">
      <c r="A10" s="200">
        <v>425</v>
      </c>
      <c r="B10" s="200" t="s">
        <v>147</v>
      </c>
      <c r="C10" s="202">
        <v>2753</v>
      </c>
      <c r="D10" s="202">
        <v>0.49108098465929401</v>
      </c>
      <c r="E10" s="202">
        <v>1107</v>
      </c>
      <c r="F10" s="202">
        <v>0.19746699964323899</v>
      </c>
      <c r="G10" s="202">
        <v>302</v>
      </c>
      <c r="H10" s="280">
        <v>5.3870852657866598E-2</v>
      </c>
      <c r="I10" s="202">
        <v>95</v>
      </c>
      <c r="J10" s="280">
        <v>1.6946129147342101E-2</v>
      </c>
      <c r="K10" s="202">
        <v>73</v>
      </c>
      <c r="L10" s="202">
        <v>1276</v>
      </c>
      <c r="M10" s="202">
        <v>2780</v>
      </c>
      <c r="N10" s="280">
        <v>0.50410274705672498</v>
      </c>
      <c r="O10" s="202">
        <v>2826</v>
      </c>
      <c r="P10" s="280">
        <v>0.49589725294327502</v>
      </c>
      <c r="Q10" s="202">
        <v>1283</v>
      </c>
      <c r="R10" s="280">
        <v>0.58397815202548897</v>
      </c>
      <c r="S10" s="202">
        <v>914</v>
      </c>
      <c r="T10" s="280">
        <v>0.41602184797451103</v>
      </c>
      <c r="U10" s="202">
        <v>2685</v>
      </c>
      <c r="V10" s="280">
        <v>0.52104887620406704</v>
      </c>
      <c r="W10" s="202">
        <v>2921</v>
      </c>
      <c r="X10" s="280">
        <v>0.47895112379593302</v>
      </c>
      <c r="Y10" s="202">
        <v>1720</v>
      </c>
      <c r="Z10" s="280">
        <v>0.78288575329995402</v>
      </c>
      <c r="AA10" s="202">
        <v>477</v>
      </c>
      <c r="AB10" s="280">
        <v>0.217114246700046</v>
      </c>
      <c r="AC10" s="202">
        <v>1027</v>
      </c>
      <c r="AD10" s="280">
        <v>0.46745562130177498</v>
      </c>
      <c r="AE10" s="202">
        <v>435</v>
      </c>
      <c r="AF10" s="280">
        <v>0.19799726900318601</v>
      </c>
      <c r="AG10" s="202">
        <v>255</v>
      </c>
      <c r="AH10" s="280">
        <v>0.116067364588075</v>
      </c>
      <c r="AI10" s="202">
        <v>479</v>
      </c>
      <c r="AJ10" s="280">
        <v>0.21802457897132499</v>
      </c>
      <c r="AK10" s="202">
        <v>1</v>
      </c>
      <c r="AL10" s="280">
        <v>4.5516613563950799E-4</v>
      </c>
      <c r="AM10" s="202">
        <v>0</v>
      </c>
      <c r="AN10" s="280">
        <v>0</v>
      </c>
      <c r="AO10" s="208">
        <v>5606</v>
      </c>
      <c r="AP10" s="208">
        <v>2197</v>
      </c>
      <c r="AR10" s="271"/>
      <c r="AT10"/>
    </row>
    <row r="11" spans="1:46" ht="15">
      <c r="A11" s="200">
        <v>579</v>
      </c>
      <c r="B11" s="200" t="s">
        <v>171</v>
      </c>
      <c r="C11" s="202">
        <v>14021</v>
      </c>
      <c r="D11" s="202">
        <v>0.56151381657989596</v>
      </c>
      <c r="E11" s="202">
        <v>3717</v>
      </c>
      <c r="F11" s="202">
        <v>0.14885863035642799</v>
      </c>
      <c r="G11" s="202">
        <v>2068</v>
      </c>
      <c r="H11" s="280">
        <v>8.2819383259911894E-2</v>
      </c>
      <c r="I11" s="202">
        <v>338</v>
      </c>
      <c r="J11" s="280">
        <v>1.3536243492190601E-2</v>
      </c>
      <c r="K11" s="202">
        <v>563</v>
      </c>
      <c r="L11" s="202">
        <v>4263</v>
      </c>
      <c r="M11" s="202">
        <v>12737</v>
      </c>
      <c r="N11" s="280">
        <v>0.48990788946736102</v>
      </c>
      <c r="O11" s="202">
        <v>12233</v>
      </c>
      <c r="P11" s="280">
        <v>0.51009211053263903</v>
      </c>
      <c r="Q11" s="202">
        <v>8737</v>
      </c>
      <c r="R11" s="280">
        <v>0.57662354804646299</v>
      </c>
      <c r="S11" s="202">
        <v>6415</v>
      </c>
      <c r="T11" s="280">
        <v>0.42337645195353801</v>
      </c>
      <c r="U11" s="202">
        <v>5981</v>
      </c>
      <c r="V11" s="280">
        <v>0.76047256708049704</v>
      </c>
      <c r="W11" s="202">
        <v>18989</v>
      </c>
      <c r="X11" s="280">
        <v>0.23952743291950301</v>
      </c>
      <c r="Y11" s="202">
        <v>12904</v>
      </c>
      <c r="Z11" s="280">
        <v>0.85163674762407604</v>
      </c>
      <c r="AA11" s="202">
        <v>2248</v>
      </c>
      <c r="AB11" s="280">
        <v>0.14836325237592399</v>
      </c>
      <c r="AC11" s="202">
        <v>6768</v>
      </c>
      <c r="AD11" s="280">
        <v>0.44667370644139398</v>
      </c>
      <c r="AE11" s="202">
        <v>3149</v>
      </c>
      <c r="AF11" s="280">
        <v>0.20782734952481499</v>
      </c>
      <c r="AG11" s="202">
        <v>1967</v>
      </c>
      <c r="AH11" s="280">
        <v>0.12981784582893299</v>
      </c>
      <c r="AI11" s="202">
        <v>3260</v>
      </c>
      <c r="AJ11" s="280">
        <v>0.21515311510031701</v>
      </c>
      <c r="AK11" s="202">
        <v>2</v>
      </c>
      <c r="AL11" s="280">
        <v>1.3199577613516399E-4</v>
      </c>
      <c r="AM11" s="202">
        <v>6</v>
      </c>
      <c r="AN11" s="280">
        <v>3.9598732840549099E-4</v>
      </c>
      <c r="AO11" s="208">
        <v>24970</v>
      </c>
      <c r="AP11" s="208">
        <v>15152</v>
      </c>
      <c r="AR11" s="271"/>
      <c r="AT11"/>
    </row>
    <row r="12" spans="1:46" ht="15">
      <c r="A12" s="200">
        <v>585</v>
      </c>
      <c r="B12" s="200" t="s">
        <v>173</v>
      </c>
      <c r="C12" s="202">
        <v>3391</v>
      </c>
      <c r="D12" s="202">
        <v>0.50446295745313896</v>
      </c>
      <c r="E12" s="202">
        <v>1504</v>
      </c>
      <c r="F12" s="202">
        <v>0.223742933650699</v>
      </c>
      <c r="G12" s="202">
        <v>470</v>
      </c>
      <c r="H12" s="280">
        <v>6.9919666765843505E-2</v>
      </c>
      <c r="I12" s="202">
        <v>172</v>
      </c>
      <c r="J12" s="280">
        <v>2.5587622731330001E-2</v>
      </c>
      <c r="K12" s="202">
        <v>88</v>
      </c>
      <c r="L12" s="202">
        <v>1097</v>
      </c>
      <c r="M12" s="202">
        <v>3472</v>
      </c>
      <c r="N12" s="280">
        <v>0.48348705742338599</v>
      </c>
      <c r="O12" s="202">
        <v>3250</v>
      </c>
      <c r="P12" s="280">
        <v>0.51651294257661395</v>
      </c>
      <c r="Q12" s="202">
        <v>1563</v>
      </c>
      <c r="R12" s="280">
        <v>0.58342665173572195</v>
      </c>
      <c r="S12" s="202">
        <v>1116</v>
      </c>
      <c r="T12" s="280">
        <v>0.416573348264278</v>
      </c>
      <c r="U12" s="202">
        <v>2157</v>
      </c>
      <c r="V12" s="280">
        <v>0.67911335911931003</v>
      </c>
      <c r="W12" s="202">
        <v>4565</v>
      </c>
      <c r="X12" s="280">
        <v>0.32088664088069002</v>
      </c>
      <c r="Y12" s="202">
        <v>2294</v>
      </c>
      <c r="Z12" s="280">
        <v>0.85628966032101494</v>
      </c>
      <c r="AA12" s="202">
        <v>385</v>
      </c>
      <c r="AB12" s="280">
        <v>0.143710339678985</v>
      </c>
      <c r="AC12" s="202">
        <v>1227</v>
      </c>
      <c r="AD12" s="280">
        <v>0.45800671892497202</v>
      </c>
      <c r="AE12" s="202">
        <v>541</v>
      </c>
      <c r="AF12" s="280">
        <v>0.20194102276969</v>
      </c>
      <c r="AG12" s="202">
        <v>336</v>
      </c>
      <c r="AH12" s="280">
        <v>0.12541993281075001</v>
      </c>
      <c r="AI12" s="202">
        <v>575</v>
      </c>
      <c r="AJ12" s="280">
        <v>0.21463232549458799</v>
      </c>
      <c r="AK12" s="202">
        <v>0</v>
      </c>
      <c r="AL12" s="280">
        <v>0</v>
      </c>
      <c r="AM12" s="202">
        <v>0</v>
      </c>
      <c r="AN12" s="280">
        <v>0</v>
      </c>
      <c r="AO12" s="208">
        <v>6722</v>
      </c>
      <c r="AP12" s="208">
        <v>2679</v>
      </c>
      <c r="AR12" s="271"/>
      <c r="AT12"/>
    </row>
    <row r="13" spans="1:46" ht="15">
      <c r="A13" s="200">
        <v>591</v>
      </c>
      <c r="B13" s="200" t="s">
        <v>175</v>
      </c>
      <c r="C13" s="202">
        <v>5493</v>
      </c>
      <c r="D13" s="202">
        <v>0.57578616352201295</v>
      </c>
      <c r="E13" s="202">
        <v>512</v>
      </c>
      <c r="F13" s="202">
        <v>5.3668763102725399E-2</v>
      </c>
      <c r="G13" s="202">
        <v>728</v>
      </c>
      <c r="H13" s="280">
        <v>7.6310272536687596E-2</v>
      </c>
      <c r="I13" s="202">
        <v>32</v>
      </c>
      <c r="J13" s="280">
        <v>3.35429769392034E-3</v>
      </c>
      <c r="K13" s="202">
        <v>220</v>
      </c>
      <c r="L13" s="202">
        <v>2555</v>
      </c>
      <c r="M13" s="202">
        <v>4902</v>
      </c>
      <c r="N13" s="280">
        <v>0.48616352201257901</v>
      </c>
      <c r="O13" s="202">
        <v>4638</v>
      </c>
      <c r="P13" s="280">
        <v>0.51383647798742105</v>
      </c>
      <c r="Q13" s="202">
        <v>2443</v>
      </c>
      <c r="R13" s="280">
        <v>0.59687270950403104</v>
      </c>
      <c r="S13" s="202">
        <v>1650</v>
      </c>
      <c r="T13" s="280">
        <v>0.40312729049596902</v>
      </c>
      <c r="U13" s="202">
        <v>4020</v>
      </c>
      <c r="V13" s="280">
        <v>0.57861635220125796</v>
      </c>
      <c r="W13" s="202">
        <v>5520</v>
      </c>
      <c r="X13" s="280">
        <v>0.42138364779874199</v>
      </c>
      <c r="Y13" s="202">
        <v>3307</v>
      </c>
      <c r="Z13" s="280">
        <v>0.80796481798191999</v>
      </c>
      <c r="AA13" s="202">
        <v>786</v>
      </c>
      <c r="AB13" s="280">
        <v>0.19203518201808001</v>
      </c>
      <c r="AC13" s="202">
        <v>1897</v>
      </c>
      <c r="AD13" s="280">
        <v>0.463474224285365</v>
      </c>
      <c r="AE13" s="202">
        <v>808</v>
      </c>
      <c r="AF13" s="280">
        <v>0.19741021255802599</v>
      </c>
      <c r="AG13" s="202">
        <v>545</v>
      </c>
      <c r="AH13" s="280">
        <v>0.133154165648668</v>
      </c>
      <c r="AI13" s="202">
        <v>841</v>
      </c>
      <c r="AJ13" s="280">
        <v>0.20547275836794501</v>
      </c>
      <c r="AK13" s="202">
        <v>1</v>
      </c>
      <c r="AL13" s="280">
        <v>2.4431956999755702E-4</v>
      </c>
      <c r="AM13" s="202">
        <v>1</v>
      </c>
      <c r="AN13" s="280">
        <v>2.4431956999755702E-4</v>
      </c>
      <c r="AO13" s="208">
        <v>9540</v>
      </c>
      <c r="AP13" s="208">
        <v>4093</v>
      </c>
      <c r="AR13" s="271"/>
      <c r="AT13"/>
    </row>
    <row r="14" spans="1:46" ht="15">
      <c r="A14" s="200">
        <v>893</v>
      </c>
      <c r="B14" s="200" t="s">
        <v>265</v>
      </c>
      <c r="C14" s="202">
        <v>4138</v>
      </c>
      <c r="D14" s="202">
        <v>0.49162409409528302</v>
      </c>
      <c r="E14" s="202">
        <v>767</v>
      </c>
      <c r="F14" s="202">
        <v>9.1125103956278999E-2</v>
      </c>
      <c r="G14" s="202">
        <v>610</v>
      </c>
      <c r="H14" s="280">
        <v>7.2472377331590801E-2</v>
      </c>
      <c r="I14" s="202">
        <v>80</v>
      </c>
      <c r="J14" s="280">
        <v>9.5045740762742092E-3</v>
      </c>
      <c r="K14" s="202">
        <v>221</v>
      </c>
      <c r="L14" s="202">
        <v>2601</v>
      </c>
      <c r="M14" s="202">
        <v>4154</v>
      </c>
      <c r="N14" s="280">
        <v>0.50647499108946203</v>
      </c>
      <c r="O14" s="202">
        <v>4263</v>
      </c>
      <c r="P14" s="280">
        <v>0.49352500891053802</v>
      </c>
      <c r="Q14" s="202">
        <v>822</v>
      </c>
      <c r="R14" s="280">
        <v>0.62700228832951899</v>
      </c>
      <c r="S14" s="202">
        <v>489</v>
      </c>
      <c r="T14" s="280">
        <v>0.37299771167048101</v>
      </c>
      <c r="U14" s="202">
        <v>3943</v>
      </c>
      <c r="V14" s="280">
        <v>0.53154330521563498</v>
      </c>
      <c r="W14" s="202">
        <v>4474</v>
      </c>
      <c r="X14" s="280">
        <v>0.46845669478436502</v>
      </c>
      <c r="Y14" s="202">
        <v>1074</v>
      </c>
      <c r="Z14" s="280">
        <v>0.81922196796338698</v>
      </c>
      <c r="AA14" s="202">
        <v>237</v>
      </c>
      <c r="AB14" s="280">
        <v>0.180778032036613</v>
      </c>
      <c r="AC14" s="202">
        <v>712</v>
      </c>
      <c r="AD14" s="280">
        <v>0.543096872616323</v>
      </c>
      <c r="AE14" s="202">
        <v>276</v>
      </c>
      <c r="AF14" s="280">
        <v>0.21052631578947401</v>
      </c>
      <c r="AG14" s="202">
        <v>110</v>
      </c>
      <c r="AH14" s="280">
        <v>8.3905415713195999E-2</v>
      </c>
      <c r="AI14" s="202">
        <v>213</v>
      </c>
      <c r="AJ14" s="280">
        <v>0.16247139588100701</v>
      </c>
      <c r="AK14" s="202">
        <v>0</v>
      </c>
      <c r="AL14" s="280">
        <v>0</v>
      </c>
      <c r="AM14" s="202">
        <v>0</v>
      </c>
      <c r="AN14" s="280">
        <v>0</v>
      </c>
      <c r="AO14" s="208">
        <v>8417</v>
      </c>
      <c r="AP14" s="208">
        <v>1311</v>
      </c>
      <c r="AR14" s="271"/>
      <c r="AT14"/>
    </row>
    <row r="15" spans="1:46" ht="16.5" customHeight="1">
      <c r="A15" s="236">
        <v>2</v>
      </c>
      <c r="B15" s="196" t="s">
        <v>532</v>
      </c>
      <c r="C15" s="278">
        <v>112005</v>
      </c>
      <c r="D15" s="279">
        <v>49.502128054520597</v>
      </c>
      <c r="E15" s="278">
        <v>15389</v>
      </c>
      <c r="F15" s="279">
        <v>6.80137715843951</v>
      </c>
      <c r="G15" s="278">
        <v>17402</v>
      </c>
      <c r="H15" s="279">
        <v>7.6910497960338198</v>
      </c>
      <c r="I15" s="278">
        <v>1451</v>
      </c>
      <c r="J15" s="279">
        <v>0.64128911929922305</v>
      </c>
      <c r="K15" s="278">
        <v>5403</v>
      </c>
      <c r="L15" s="278">
        <v>74613</v>
      </c>
      <c r="M15" s="278">
        <v>114213</v>
      </c>
      <c r="N15" s="279">
        <v>50.477983585473503</v>
      </c>
      <c r="O15" s="278">
        <v>112050</v>
      </c>
      <c r="P15" s="279">
        <v>49.522016414526497</v>
      </c>
      <c r="Q15" s="278">
        <v>18904</v>
      </c>
      <c r="R15" s="279">
        <v>53.357419063479099</v>
      </c>
      <c r="S15" s="278">
        <v>16525</v>
      </c>
      <c r="T15" s="279">
        <v>46.642580936520901</v>
      </c>
      <c r="U15" s="278">
        <v>85914</v>
      </c>
      <c r="V15" s="279">
        <v>37.970856923138101</v>
      </c>
      <c r="W15" s="278">
        <v>140349</v>
      </c>
      <c r="X15" s="279">
        <v>62.029143076861899</v>
      </c>
      <c r="Y15" s="278">
        <v>26035</v>
      </c>
      <c r="Z15" s="279">
        <v>73.484998165344805</v>
      </c>
      <c r="AA15" s="278">
        <v>9394</v>
      </c>
      <c r="AB15" s="279">
        <v>26.515001834655202</v>
      </c>
      <c r="AC15" s="278">
        <v>13846</v>
      </c>
      <c r="AD15" s="279">
        <v>39.080978859126702</v>
      </c>
      <c r="AE15" s="278">
        <v>9288</v>
      </c>
      <c r="AF15" s="279">
        <v>26.215811905501099</v>
      </c>
      <c r="AG15" s="278">
        <v>5048</v>
      </c>
      <c r="AH15" s="279">
        <v>14.248214739337801</v>
      </c>
      <c r="AI15" s="278">
        <v>7230</v>
      </c>
      <c r="AJ15" s="279">
        <v>20.407011205509601</v>
      </c>
      <c r="AK15" s="278">
        <v>10</v>
      </c>
      <c r="AL15" s="279">
        <v>2.82254650145361E-2</v>
      </c>
      <c r="AM15" s="278">
        <v>7</v>
      </c>
      <c r="AN15" s="279">
        <v>1.9757825510175301E-2</v>
      </c>
      <c r="AO15" s="207">
        <v>226263</v>
      </c>
      <c r="AP15" s="207">
        <v>35429</v>
      </c>
      <c r="AR15" s="271"/>
      <c r="AT15"/>
    </row>
    <row r="16" spans="1:46" ht="15">
      <c r="A16" s="200">
        <v>120</v>
      </c>
      <c r="B16" s="200" t="s">
        <v>57</v>
      </c>
      <c r="C16" s="202">
        <v>10168</v>
      </c>
      <c r="D16" s="202">
        <v>0.44885887078974102</v>
      </c>
      <c r="E16" s="202">
        <v>1232</v>
      </c>
      <c r="F16" s="202">
        <v>5.4385732574052E-2</v>
      </c>
      <c r="G16" s="202">
        <v>1545</v>
      </c>
      <c r="H16" s="280">
        <v>6.8202887034829796E-2</v>
      </c>
      <c r="I16" s="202">
        <v>173</v>
      </c>
      <c r="J16" s="280">
        <v>7.6369575773628197E-3</v>
      </c>
      <c r="K16" s="202">
        <v>522</v>
      </c>
      <c r="L16" s="202">
        <v>9013</v>
      </c>
      <c r="M16" s="202">
        <v>10965</v>
      </c>
      <c r="N16" s="280">
        <v>0.51595815123824695</v>
      </c>
      <c r="O16" s="202">
        <v>11688</v>
      </c>
      <c r="P16" s="280">
        <v>0.48404184876175299</v>
      </c>
      <c r="Q16" s="202">
        <v>758</v>
      </c>
      <c r="R16" s="280">
        <v>0.55776306107431906</v>
      </c>
      <c r="S16" s="202">
        <v>601</v>
      </c>
      <c r="T16" s="280">
        <v>0.442236938925681</v>
      </c>
      <c r="U16" s="202">
        <v>11281</v>
      </c>
      <c r="V16" s="280">
        <v>0.50200856398711002</v>
      </c>
      <c r="W16" s="202">
        <v>11372</v>
      </c>
      <c r="X16" s="280">
        <v>0.49799143601288998</v>
      </c>
      <c r="Y16" s="202">
        <v>743</v>
      </c>
      <c r="Z16" s="280">
        <v>0.54672553348050001</v>
      </c>
      <c r="AA16" s="202">
        <v>616</v>
      </c>
      <c r="AB16" s="280">
        <v>0.45327446651949999</v>
      </c>
      <c r="AC16" s="202">
        <v>616</v>
      </c>
      <c r="AD16" s="280">
        <v>0.45327446651949999</v>
      </c>
      <c r="AE16" s="202">
        <v>427</v>
      </c>
      <c r="AF16" s="280">
        <v>0.31420161883738001</v>
      </c>
      <c r="AG16" s="202">
        <v>142</v>
      </c>
      <c r="AH16" s="280">
        <v>0.10448859455482</v>
      </c>
      <c r="AI16" s="202">
        <v>174</v>
      </c>
      <c r="AJ16" s="280">
        <v>0.12803532008829999</v>
      </c>
      <c r="AK16" s="202">
        <v>0</v>
      </c>
      <c r="AL16" s="280">
        <v>0</v>
      </c>
      <c r="AM16" s="202">
        <v>0</v>
      </c>
      <c r="AN16" s="280">
        <v>0</v>
      </c>
      <c r="AO16" s="208">
        <v>22653</v>
      </c>
      <c r="AP16" s="208">
        <v>1359</v>
      </c>
      <c r="AR16" s="271"/>
      <c r="AT16"/>
    </row>
    <row r="17" spans="1:46" ht="15">
      <c r="A17" s="200">
        <v>154</v>
      </c>
      <c r="B17" s="200" t="s">
        <v>77</v>
      </c>
      <c r="C17" s="202">
        <v>41569</v>
      </c>
      <c r="D17" s="202">
        <v>0.52709728139582102</v>
      </c>
      <c r="E17" s="202">
        <v>5590</v>
      </c>
      <c r="F17" s="202">
        <v>7.0881517549198594E-2</v>
      </c>
      <c r="G17" s="202">
        <v>5563</v>
      </c>
      <c r="H17" s="280">
        <v>7.0539156015418894E-2</v>
      </c>
      <c r="I17" s="202">
        <v>528</v>
      </c>
      <c r="J17" s="280">
        <v>6.69506999391357E-3</v>
      </c>
      <c r="K17" s="202">
        <v>1704</v>
      </c>
      <c r="L17" s="202">
        <v>23910</v>
      </c>
      <c r="M17" s="202">
        <v>41246</v>
      </c>
      <c r="N17" s="280">
        <v>0.47699837695272901</v>
      </c>
      <c r="O17" s="202">
        <v>37618</v>
      </c>
      <c r="P17" s="280">
        <v>0.52300162304727105</v>
      </c>
      <c r="Q17" s="202">
        <v>10706</v>
      </c>
      <c r="R17" s="280">
        <v>0.53036758149212304</v>
      </c>
      <c r="S17" s="202">
        <v>9480</v>
      </c>
      <c r="T17" s="280">
        <v>0.46963241850787701</v>
      </c>
      <c r="U17" s="202">
        <v>20607</v>
      </c>
      <c r="V17" s="280">
        <v>0.73870206938527105</v>
      </c>
      <c r="W17" s="202">
        <v>58257</v>
      </c>
      <c r="X17" s="280">
        <v>0.261297930614729</v>
      </c>
      <c r="Y17" s="202">
        <v>15443</v>
      </c>
      <c r="Z17" s="280">
        <v>0.76503517289210299</v>
      </c>
      <c r="AA17" s="202">
        <v>4743</v>
      </c>
      <c r="AB17" s="280">
        <v>0.23496482710789701</v>
      </c>
      <c r="AC17" s="202">
        <v>7642</v>
      </c>
      <c r="AD17" s="280">
        <v>0.37857921331616001</v>
      </c>
      <c r="AE17" s="202">
        <v>5290</v>
      </c>
      <c r="AF17" s="280">
        <v>0.26206281581294</v>
      </c>
      <c r="AG17" s="202">
        <v>3058</v>
      </c>
      <c r="AH17" s="280">
        <v>0.15149113246804699</v>
      </c>
      <c r="AI17" s="202">
        <v>4185</v>
      </c>
      <c r="AJ17" s="280">
        <v>0.20732190627167299</v>
      </c>
      <c r="AK17" s="202">
        <v>6</v>
      </c>
      <c r="AL17" s="280">
        <v>2.9723570791637799E-4</v>
      </c>
      <c r="AM17" s="202">
        <v>5</v>
      </c>
      <c r="AN17" s="280">
        <v>2.4769642326364798E-4</v>
      </c>
      <c r="AO17" s="208">
        <v>78864</v>
      </c>
      <c r="AP17" s="208">
        <v>20186</v>
      </c>
      <c r="AR17" s="271"/>
      <c r="AT17"/>
    </row>
    <row r="18" spans="1:46" ht="15">
      <c r="A18" s="200">
        <v>250</v>
      </c>
      <c r="B18" s="200" t="s">
        <v>99</v>
      </c>
      <c r="C18" s="202">
        <v>21411</v>
      </c>
      <c r="D18" s="202">
        <v>0.440464924912569</v>
      </c>
      <c r="E18" s="202">
        <v>4533</v>
      </c>
      <c r="F18" s="202">
        <v>9.3252417198107396E-2</v>
      </c>
      <c r="G18" s="202">
        <v>5280</v>
      </c>
      <c r="H18" s="280">
        <v>0.108619625591442</v>
      </c>
      <c r="I18" s="202">
        <v>330</v>
      </c>
      <c r="J18" s="280">
        <v>6.7887265994651296E-3</v>
      </c>
      <c r="K18" s="202">
        <v>1639</v>
      </c>
      <c r="L18" s="202">
        <v>15417</v>
      </c>
      <c r="M18" s="202">
        <v>24404</v>
      </c>
      <c r="N18" s="280">
        <v>0.49796338202015999</v>
      </c>
      <c r="O18" s="202">
        <v>24206</v>
      </c>
      <c r="P18" s="280">
        <v>0.50203661797984001</v>
      </c>
      <c r="Q18" s="202">
        <v>4726</v>
      </c>
      <c r="R18" s="280">
        <v>0.53600998071906503</v>
      </c>
      <c r="S18" s="202">
        <v>4091</v>
      </c>
      <c r="T18" s="280">
        <v>0.46399001928093497</v>
      </c>
      <c r="U18" s="202">
        <v>17961</v>
      </c>
      <c r="V18" s="280">
        <v>0.63050812590002103</v>
      </c>
      <c r="W18" s="202">
        <v>30649</v>
      </c>
      <c r="X18" s="280">
        <v>0.36949187409997902</v>
      </c>
      <c r="Y18" s="202">
        <v>6900</v>
      </c>
      <c r="Z18" s="280">
        <v>0.78257910854031998</v>
      </c>
      <c r="AA18" s="202">
        <v>1917</v>
      </c>
      <c r="AB18" s="280">
        <v>0.21742089145967999</v>
      </c>
      <c r="AC18" s="202">
        <v>3380</v>
      </c>
      <c r="AD18" s="280">
        <v>0.38335034592264899</v>
      </c>
      <c r="AE18" s="202">
        <v>1854</v>
      </c>
      <c r="AF18" s="280">
        <v>0.21027560394692099</v>
      </c>
      <c r="AG18" s="202">
        <v>1342</v>
      </c>
      <c r="AH18" s="280">
        <v>0.152205965747987</v>
      </c>
      <c r="AI18" s="202">
        <v>2237</v>
      </c>
      <c r="AJ18" s="280">
        <v>0.25371441533401401</v>
      </c>
      <c r="AK18" s="202">
        <v>4</v>
      </c>
      <c r="AL18" s="280">
        <v>4.5366904842917102E-4</v>
      </c>
      <c r="AM18" s="202">
        <v>0</v>
      </c>
      <c r="AN18" s="280">
        <v>0</v>
      </c>
      <c r="AO18" s="208">
        <v>48610</v>
      </c>
      <c r="AP18" s="208">
        <v>8817</v>
      </c>
      <c r="AR18" s="271"/>
      <c r="AT18"/>
    </row>
    <row r="19" spans="1:46" ht="15">
      <c r="A19" s="200">
        <v>495</v>
      </c>
      <c r="B19" s="200" t="s">
        <v>161</v>
      </c>
      <c r="C19" s="202">
        <v>14499</v>
      </c>
      <c r="D19" s="202">
        <v>0.54883034294799005</v>
      </c>
      <c r="E19" s="202">
        <v>1175</v>
      </c>
      <c r="F19" s="202">
        <v>4.4477250359603301E-2</v>
      </c>
      <c r="G19" s="202">
        <v>2025</v>
      </c>
      <c r="H19" s="280">
        <v>7.6652282534635505E-2</v>
      </c>
      <c r="I19" s="202">
        <v>115</v>
      </c>
      <c r="J19" s="280">
        <v>4.3530925883867103E-3</v>
      </c>
      <c r="K19" s="202">
        <v>484</v>
      </c>
      <c r="L19" s="202">
        <v>8120</v>
      </c>
      <c r="M19" s="202">
        <v>12929</v>
      </c>
      <c r="N19" s="280">
        <v>0.51059883412824603</v>
      </c>
      <c r="O19" s="202">
        <v>13489</v>
      </c>
      <c r="P19" s="280">
        <v>0.48940116587175397</v>
      </c>
      <c r="Q19" s="202">
        <v>669</v>
      </c>
      <c r="R19" s="280">
        <v>0.51820294345468598</v>
      </c>
      <c r="S19" s="202">
        <v>622</v>
      </c>
      <c r="T19" s="280">
        <v>0.48179705654531402</v>
      </c>
      <c r="U19" s="202">
        <v>11693</v>
      </c>
      <c r="V19" s="280">
        <v>0.55738511620864595</v>
      </c>
      <c r="W19" s="202">
        <v>14725</v>
      </c>
      <c r="X19" s="280">
        <v>0.442614883791354</v>
      </c>
      <c r="Y19" s="202">
        <v>745</v>
      </c>
      <c r="Z19" s="280">
        <v>0.57707203718047995</v>
      </c>
      <c r="AA19" s="202">
        <v>546</v>
      </c>
      <c r="AB19" s="280">
        <v>0.42292796281952</v>
      </c>
      <c r="AC19" s="202">
        <v>541</v>
      </c>
      <c r="AD19" s="280">
        <v>0.41905499612703301</v>
      </c>
      <c r="AE19" s="202">
        <v>471</v>
      </c>
      <c r="AF19" s="280">
        <v>0.36483346243222298</v>
      </c>
      <c r="AG19" s="202">
        <v>128</v>
      </c>
      <c r="AH19" s="280">
        <v>9.9147947327653002E-2</v>
      </c>
      <c r="AI19" s="202">
        <v>151</v>
      </c>
      <c r="AJ19" s="280">
        <v>0.116963594113091</v>
      </c>
      <c r="AK19" s="202">
        <v>0</v>
      </c>
      <c r="AL19" s="280">
        <v>0</v>
      </c>
      <c r="AM19" s="202">
        <v>0</v>
      </c>
      <c r="AN19" s="280">
        <v>0</v>
      </c>
      <c r="AO19" s="208">
        <v>26418</v>
      </c>
      <c r="AP19" s="208">
        <v>1291</v>
      </c>
      <c r="AR19" s="271"/>
      <c r="AT19"/>
    </row>
    <row r="20" spans="1:46" ht="15">
      <c r="A20" s="200">
        <v>790</v>
      </c>
      <c r="B20" s="200" t="s">
        <v>234</v>
      </c>
      <c r="C20" s="202">
        <v>9948</v>
      </c>
      <c r="D20" s="202">
        <v>0.39382422802850398</v>
      </c>
      <c r="E20" s="202">
        <v>963</v>
      </c>
      <c r="F20" s="202">
        <v>3.8123515439429899E-2</v>
      </c>
      <c r="G20" s="202">
        <v>1705</v>
      </c>
      <c r="H20" s="280">
        <v>6.7498020585906607E-2</v>
      </c>
      <c r="I20" s="202">
        <v>132</v>
      </c>
      <c r="J20" s="280">
        <v>5.2256532066508304E-3</v>
      </c>
      <c r="K20" s="202">
        <v>769</v>
      </c>
      <c r="L20" s="202">
        <v>11743</v>
      </c>
      <c r="M20" s="202">
        <v>12532</v>
      </c>
      <c r="N20" s="280">
        <v>0.50387965162311998</v>
      </c>
      <c r="O20" s="202">
        <v>12728</v>
      </c>
      <c r="P20" s="280">
        <v>0.49612034837688002</v>
      </c>
      <c r="Q20" s="202">
        <v>1133</v>
      </c>
      <c r="R20" s="280">
        <v>0.57454361054766701</v>
      </c>
      <c r="S20" s="202">
        <v>839</v>
      </c>
      <c r="T20" s="280">
        <v>0.42545638945233299</v>
      </c>
      <c r="U20" s="202">
        <v>11196</v>
      </c>
      <c r="V20" s="280">
        <v>0.55676959619952504</v>
      </c>
      <c r="W20" s="202">
        <v>14064</v>
      </c>
      <c r="X20" s="280">
        <v>0.44323040380047501</v>
      </c>
      <c r="Y20" s="202">
        <v>1230</v>
      </c>
      <c r="Z20" s="280">
        <v>0.62373225152129796</v>
      </c>
      <c r="AA20" s="202">
        <v>742</v>
      </c>
      <c r="AB20" s="280">
        <v>0.37626774847870198</v>
      </c>
      <c r="AC20" s="202">
        <v>956</v>
      </c>
      <c r="AD20" s="280">
        <v>0.48478701825557802</v>
      </c>
      <c r="AE20" s="202">
        <v>597</v>
      </c>
      <c r="AF20" s="280">
        <v>0.30273833671399603</v>
      </c>
      <c r="AG20" s="202">
        <v>177</v>
      </c>
      <c r="AH20" s="280">
        <v>8.9756592292089293E-2</v>
      </c>
      <c r="AI20" s="202">
        <v>241</v>
      </c>
      <c r="AJ20" s="280">
        <v>0.122210953346856</v>
      </c>
      <c r="AK20" s="202">
        <v>0</v>
      </c>
      <c r="AL20" s="280">
        <v>0</v>
      </c>
      <c r="AM20" s="202">
        <v>1</v>
      </c>
      <c r="AN20" s="280">
        <v>5.0709939148073E-4</v>
      </c>
      <c r="AO20" s="208">
        <v>25260</v>
      </c>
      <c r="AP20" s="208">
        <v>1972</v>
      </c>
      <c r="AR20" s="271"/>
      <c r="AT20"/>
    </row>
    <row r="21" spans="1:46" ht="15">
      <c r="A21" s="200">
        <v>895</v>
      </c>
      <c r="B21" s="200" t="s">
        <v>267</v>
      </c>
      <c r="C21" s="202">
        <v>14410</v>
      </c>
      <c r="D21" s="202">
        <v>0.58917327663750096</v>
      </c>
      <c r="E21" s="202">
        <v>1896</v>
      </c>
      <c r="F21" s="202">
        <v>7.7520647640853702E-2</v>
      </c>
      <c r="G21" s="202">
        <v>1284</v>
      </c>
      <c r="H21" s="280">
        <v>5.2498160111211098E-2</v>
      </c>
      <c r="I21" s="202">
        <v>173</v>
      </c>
      <c r="J21" s="280">
        <v>7.0733502330525798E-3</v>
      </c>
      <c r="K21" s="202">
        <v>285</v>
      </c>
      <c r="L21" s="202">
        <v>6410</v>
      </c>
      <c r="M21" s="202">
        <v>12137</v>
      </c>
      <c r="N21" s="280">
        <v>0.50376155041295301</v>
      </c>
      <c r="O21" s="202">
        <v>12321</v>
      </c>
      <c r="P21" s="280">
        <v>0.49623844958704699</v>
      </c>
      <c r="Q21" s="202">
        <v>912</v>
      </c>
      <c r="R21" s="280">
        <v>0.50554323725055395</v>
      </c>
      <c r="S21" s="202">
        <v>892</v>
      </c>
      <c r="T21" s="280">
        <v>0.494456762749446</v>
      </c>
      <c r="U21" s="202">
        <v>13176</v>
      </c>
      <c r="V21" s="280">
        <v>0.46128056259710498</v>
      </c>
      <c r="W21" s="202">
        <v>11282</v>
      </c>
      <c r="X21" s="280">
        <v>0.53871943740289496</v>
      </c>
      <c r="Y21" s="202">
        <v>974</v>
      </c>
      <c r="Z21" s="280">
        <v>0.53991130820399102</v>
      </c>
      <c r="AA21" s="202">
        <v>830</v>
      </c>
      <c r="AB21" s="280">
        <v>0.46008869179600898</v>
      </c>
      <c r="AC21" s="202">
        <v>711</v>
      </c>
      <c r="AD21" s="280">
        <v>0.39412416851441201</v>
      </c>
      <c r="AE21" s="202">
        <v>649</v>
      </c>
      <c r="AF21" s="280">
        <v>0.35975609756097598</v>
      </c>
      <c r="AG21" s="202">
        <v>201</v>
      </c>
      <c r="AH21" s="280">
        <v>0.111419068736142</v>
      </c>
      <c r="AI21" s="202">
        <v>242</v>
      </c>
      <c r="AJ21" s="280">
        <v>0.134146341463415</v>
      </c>
      <c r="AK21" s="202">
        <v>0</v>
      </c>
      <c r="AL21" s="280">
        <v>0</v>
      </c>
      <c r="AM21" s="202">
        <v>1</v>
      </c>
      <c r="AN21" s="280">
        <v>5.5432372505543205E-4</v>
      </c>
      <c r="AO21" s="208">
        <v>24458</v>
      </c>
      <c r="AP21" s="208">
        <v>1804</v>
      </c>
      <c r="AR21" s="271"/>
      <c r="AT21"/>
    </row>
    <row r="22" spans="1:46" ht="17.25" customHeight="1">
      <c r="A22" s="236">
        <v>3</v>
      </c>
      <c r="B22" s="196" t="s">
        <v>698</v>
      </c>
      <c r="C22" s="278">
        <v>133573</v>
      </c>
      <c r="D22" s="279">
        <v>33.608766213343102</v>
      </c>
      <c r="E22" s="278">
        <v>22389</v>
      </c>
      <c r="F22" s="279">
        <v>5.6333740108445403</v>
      </c>
      <c r="G22" s="278">
        <v>31404</v>
      </c>
      <c r="H22" s="279">
        <v>7.9016694553826401</v>
      </c>
      <c r="I22" s="278">
        <v>1844</v>
      </c>
      <c r="J22" s="279">
        <v>0.46397524123441602</v>
      </c>
      <c r="K22" s="278">
        <v>23951</v>
      </c>
      <c r="L22" s="278">
        <v>184274</v>
      </c>
      <c r="M22" s="278">
        <v>206971</v>
      </c>
      <c r="N22" s="279">
        <v>52.0766917860782</v>
      </c>
      <c r="O22" s="278">
        <v>190464</v>
      </c>
      <c r="P22" s="279">
        <v>47.9233082139218</v>
      </c>
      <c r="Q22" s="278">
        <v>104364</v>
      </c>
      <c r="R22" s="279">
        <v>52.624572656037301</v>
      </c>
      <c r="S22" s="278">
        <v>93954</v>
      </c>
      <c r="T22" s="279">
        <v>47.375427343962699</v>
      </c>
      <c r="U22" s="278">
        <v>167557</v>
      </c>
      <c r="V22" s="279">
        <v>42.159598424899698</v>
      </c>
      <c r="W22" s="278">
        <v>229878</v>
      </c>
      <c r="X22" s="279">
        <v>57.840401575100302</v>
      </c>
      <c r="Y22" s="278">
        <v>146582</v>
      </c>
      <c r="Z22" s="279">
        <v>73.912605008118305</v>
      </c>
      <c r="AA22" s="278">
        <v>51736</v>
      </c>
      <c r="AB22" s="279">
        <v>26.087394991881698</v>
      </c>
      <c r="AC22" s="278">
        <v>68841</v>
      </c>
      <c r="AD22" s="279">
        <v>34.712431549329899</v>
      </c>
      <c r="AE22" s="278">
        <v>37020</v>
      </c>
      <c r="AF22" s="279">
        <v>18.6669893806916</v>
      </c>
      <c r="AG22" s="278">
        <v>35416</v>
      </c>
      <c r="AH22" s="279">
        <v>17.858187355661101</v>
      </c>
      <c r="AI22" s="278">
        <v>56840</v>
      </c>
      <c r="AJ22" s="279">
        <v>28.6610393408566</v>
      </c>
      <c r="AK22" s="278">
        <v>107</v>
      </c>
      <c r="AL22" s="279">
        <v>5.3953751046299403E-2</v>
      </c>
      <c r="AM22" s="278">
        <v>94</v>
      </c>
      <c r="AN22" s="279">
        <v>4.7398622414506E-2</v>
      </c>
      <c r="AO22" s="207">
        <v>397435</v>
      </c>
      <c r="AP22" s="207">
        <v>198318</v>
      </c>
      <c r="AR22" s="271"/>
      <c r="AT22"/>
    </row>
    <row r="23" spans="1:46" ht="15">
      <c r="A23" s="200">
        <v>45</v>
      </c>
      <c r="B23" s="200" t="s">
        <v>32</v>
      </c>
      <c r="C23" s="202">
        <v>19103</v>
      </c>
      <c r="D23" s="202">
        <v>0.28942185322101699</v>
      </c>
      <c r="E23" s="202">
        <v>6111</v>
      </c>
      <c r="F23" s="202">
        <v>9.2585297860735702E-2</v>
      </c>
      <c r="G23" s="202">
        <v>5627</v>
      </c>
      <c r="H23" s="280">
        <v>8.52524089449124E-2</v>
      </c>
      <c r="I23" s="202">
        <v>567</v>
      </c>
      <c r="J23" s="280">
        <v>8.5903884613053698E-3</v>
      </c>
      <c r="K23" s="202">
        <v>4198</v>
      </c>
      <c r="L23" s="202">
        <v>30398</v>
      </c>
      <c r="M23" s="202">
        <v>35073</v>
      </c>
      <c r="N23" s="280">
        <v>0.468623113750682</v>
      </c>
      <c r="O23" s="202">
        <v>30931</v>
      </c>
      <c r="P23" s="280">
        <v>0.531376886249318</v>
      </c>
      <c r="Q23" s="202">
        <v>42114</v>
      </c>
      <c r="R23" s="280">
        <v>0.51901604594414696</v>
      </c>
      <c r="S23" s="202">
        <v>39028</v>
      </c>
      <c r="T23" s="280">
        <v>0.48098395405585298</v>
      </c>
      <c r="U23" s="202">
        <v>15230</v>
      </c>
      <c r="V23" s="280">
        <v>0.769256408702503</v>
      </c>
      <c r="W23" s="202">
        <v>50774</v>
      </c>
      <c r="X23" s="280">
        <v>0.230743591297497</v>
      </c>
      <c r="Y23" s="202">
        <v>65413</v>
      </c>
      <c r="Z23" s="280">
        <v>0.80615464247861801</v>
      </c>
      <c r="AA23" s="202">
        <v>15729</v>
      </c>
      <c r="AB23" s="280">
        <v>0.19384535752138199</v>
      </c>
      <c r="AC23" s="202">
        <v>27678</v>
      </c>
      <c r="AD23" s="280">
        <v>0.34110571590545002</v>
      </c>
      <c r="AE23" s="202">
        <v>16419</v>
      </c>
      <c r="AF23" s="280">
        <v>0.20234896847501899</v>
      </c>
      <c r="AG23" s="202">
        <v>14389</v>
      </c>
      <c r="AH23" s="280">
        <v>0.17733109856794299</v>
      </c>
      <c r="AI23" s="202">
        <v>22577</v>
      </c>
      <c r="AJ23" s="280">
        <v>0.278240615217766</v>
      </c>
      <c r="AK23" s="202">
        <v>47</v>
      </c>
      <c r="AL23" s="280">
        <v>5.7923147075497302E-4</v>
      </c>
      <c r="AM23" s="202">
        <v>32</v>
      </c>
      <c r="AN23" s="280">
        <v>3.94370363067216E-4</v>
      </c>
      <c r="AO23" s="208">
        <v>66004</v>
      </c>
      <c r="AP23" s="208">
        <v>81142</v>
      </c>
      <c r="AR23" s="271"/>
      <c r="AT23"/>
    </row>
    <row r="24" spans="1:46" ht="15">
      <c r="A24" s="200">
        <v>51</v>
      </c>
      <c r="B24" s="200" t="s">
        <v>35</v>
      </c>
      <c r="C24" s="202">
        <v>10285</v>
      </c>
      <c r="D24" s="202">
        <v>0.41333440501547197</v>
      </c>
      <c r="E24" s="202">
        <v>1459</v>
      </c>
      <c r="F24" s="202">
        <v>5.8634409034280403E-2</v>
      </c>
      <c r="G24" s="202">
        <v>1545</v>
      </c>
      <c r="H24" s="280">
        <v>6.2090583932805497E-2</v>
      </c>
      <c r="I24" s="202">
        <v>118</v>
      </c>
      <c r="J24" s="280">
        <v>4.7421934654181602E-3</v>
      </c>
      <c r="K24" s="202">
        <v>829</v>
      </c>
      <c r="L24" s="202">
        <v>10647</v>
      </c>
      <c r="M24" s="202">
        <v>12748</v>
      </c>
      <c r="N24" s="280">
        <v>0.48768235341397698</v>
      </c>
      <c r="O24" s="202">
        <v>12135</v>
      </c>
      <c r="P24" s="280">
        <v>0.51231764658602297</v>
      </c>
      <c r="Q24" s="202">
        <v>2252</v>
      </c>
      <c r="R24" s="280">
        <v>0.54212806933076596</v>
      </c>
      <c r="S24" s="202">
        <v>1902</v>
      </c>
      <c r="T24" s="280">
        <v>0.45787193066923398</v>
      </c>
      <c r="U24" s="202">
        <v>14098</v>
      </c>
      <c r="V24" s="280">
        <v>0.43342844512317602</v>
      </c>
      <c r="W24" s="202">
        <v>10785</v>
      </c>
      <c r="X24" s="280">
        <v>0.56657155487682398</v>
      </c>
      <c r="Y24" s="202">
        <v>2635</v>
      </c>
      <c r="Z24" s="280">
        <v>0.63432835820895495</v>
      </c>
      <c r="AA24" s="202">
        <v>1519</v>
      </c>
      <c r="AB24" s="280">
        <v>0.365671641791045</v>
      </c>
      <c r="AC24" s="202">
        <v>1566</v>
      </c>
      <c r="AD24" s="280">
        <v>0.37698603755416499</v>
      </c>
      <c r="AE24" s="202">
        <v>979</v>
      </c>
      <c r="AF24" s="280">
        <v>0.23567645642754001</v>
      </c>
      <c r="AG24" s="202">
        <v>684</v>
      </c>
      <c r="AH24" s="280">
        <v>0.164660568127106</v>
      </c>
      <c r="AI24" s="202">
        <v>922</v>
      </c>
      <c r="AJ24" s="280">
        <v>0.22195474241694799</v>
      </c>
      <c r="AK24" s="202">
        <v>2</v>
      </c>
      <c r="AL24" s="280">
        <v>4.8146364949446299E-4</v>
      </c>
      <c r="AM24" s="202">
        <v>1</v>
      </c>
      <c r="AN24" s="280">
        <v>2.4073182474723201E-4</v>
      </c>
      <c r="AO24" s="208">
        <v>24883</v>
      </c>
      <c r="AP24" s="208">
        <v>4154</v>
      </c>
      <c r="AR24" s="271"/>
      <c r="AT24"/>
    </row>
    <row r="25" spans="1:46" ht="15">
      <c r="A25" s="200">
        <v>147</v>
      </c>
      <c r="B25" s="200" t="s">
        <v>71</v>
      </c>
      <c r="C25" s="202">
        <v>11249</v>
      </c>
      <c r="D25" s="202">
        <v>0.35598101265822801</v>
      </c>
      <c r="E25" s="202">
        <v>1285</v>
      </c>
      <c r="F25" s="202">
        <v>4.0664556962025297E-2</v>
      </c>
      <c r="G25" s="202">
        <v>1893</v>
      </c>
      <c r="H25" s="280">
        <v>5.9905063291139198E-2</v>
      </c>
      <c r="I25" s="202">
        <v>67</v>
      </c>
      <c r="J25" s="280">
        <v>2.12025316455696E-3</v>
      </c>
      <c r="K25" s="202">
        <v>1291</v>
      </c>
      <c r="L25" s="202">
        <v>15815</v>
      </c>
      <c r="M25" s="202">
        <v>16742</v>
      </c>
      <c r="N25" s="280">
        <v>0.470189873417722</v>
      </c>
      <c r="O25" s="202">
        <v>14858</v>
      </c>
      <c r="P25" s="280">
        <v>0.529810126582278</v>
      </c>
      <c r="Q25" s="202">
        <v>14144</v>
      </c>
      <c r="R25" s="280">
        <v>0.53093093093093102</v>
      </c>
      <c r="S25" s="202">
        <v>12496</v>
      </c>
      <c r="T25" s="280">
        <v>0.46906906906906898</v>
      </c>
      <c r="U25" s="202">
        <v>9544</v>
      </c>
      <c r="V25" s="280">
        <v>0.69797468354430403</v>
      </c>
      <c r="W25" s="202">
        <v>22056</v>
      </c>
      <c r="X25" s="280">
        <v>0.30202531645569602</v>
      </c>
      <c r="Y25" s="202">
        <v>19938</v>
      </c>
      <c r="Z25" s="280">
        <v>0.74842342342342305</v>
      </c>
      <c r="AA25" s="202">
        <v>6702</v>
      </c>
      <c r="AB25" s="280">
        <v>0.251576576576577</v>
      </c>
      <c r="AC25" s="202">
        <v>9393</v>
      </c>
      <c r="AD25" s="280">
        <v>0.35259009009009001</v>
      </c>
      <c r="AE25" s="202">
        <v>4179</v>
      </c>
      <c r="AF25" s="280">
        <v>0.15686936936936899</v>
      </c>
      <c r="AG25" s="202">
        <v>4736</v>
      </c>
      <c r="AH25" s="280">
        <v>0.17777777777777801</v>
      </c>
      <c r="AI25" s="202">
        <v>8307</v>
      </c>
      <c r="AJ25" s="280">
        <v>0.311824324324324</v>
      </c>
      <c r="AK25" s="202">
        <v>15</v>
      </c>
      <c r="AL25" s="280">
        <v>5.6306306306306295E-4</v>
      </c>
      <c r="AM25" s="202">
        <v>10</v>
      </c>
      <c r="AN25" s="280">
        <v>3.7537537537537499E-4</v>
      </c>
      <c r="AO25" s="208">
        <v>31600</v>
      </c>
      <c r="AP25" s="208">
        <v>26640</v>
      </c>
      <c r="AR25" s="271"/>
      <c r="AT25"/>
    </row>
    <row r="26" spans="1:46" ht="15">
      <c r="A26" s="200">
        <v>172</v>
      </c>
      <c r="B26" s="200" t="s">
        <v>79</v>
      </c>
      <c r="C26" s="202">
        <v>13829</v>
      </c>
      <c r="D26" s="202">
        <v>0.323742859818335</v>
      </c>
      <c r="E26" s="202">
        <v>2865</v>
      </c>
      <c r="F26" s="202">
        <v>6.7070886787152395E-2</v>
      </c>
      <c r="G26" s="202">
        <v>3174</v>
      </c>
      <c r="H26" s="280">
        <v>7.4304710178855704E-2</v>
      </c>
      <c r="I26" s="202">
        <v>210</v>
      </c>
      <c r="J26" s="280">
        <v>4.9161906545556701E-3</v>
      </c>
      <c r="K26" s="202">
        <v>2613</v>
      </c>
      <c r="L26" s="202">
        <v>20025</v>
      </c>
      <c r="M26" s="202">
        <v>22619</v>
      </c>
      <c r="N26" s="280">
        <v>0.47047944564097799</v>
      </c>
      <c r="O26" s="202">
        <v>20097</v>
      </c>
      <c r="P26" s="280">
        <v>0.52952055435902201</v>
      </c>
      <c r="Q26" s="202">
        <v>16742</v>
      </c>
      <c r="R26" s="280">
        <v>0.532083267122199</v>
      </c>
      <c r="S26" s="202">
        <v>14723</v>
      </c>
      <c r="T26" s="280">
        <v>0.467916732877801</v>
      </c>
      <c r="U26" s="202">
        <v>13543</v>
      </c>
      <c r="V26" s="280">
        <v>0.68295252364453596</v>
      </c>
      <c r="W26" s="202">
        <v>29173</v>
      </c>
      <c r="X26" s="280">
        <v>0.31704747635546399</v>
      </c>
      <c r="Y26" s="202">
        <v>23555</v>
      </c>
      <c r="Z26" s="280">
        <v>0.74860956618465002</v>
      </c>
      <c r="AA26" s="202">
        <v>7910</v>
      </c>
      <c r="AB26" s="280">
        <v>0.25139043381534998</v>
      </c>
      <c r="AC26" s="202">
        <v>10959</v>
      </c>
      <c r="AD26" s="280">
        <v>0.34829175274114099</v>
      </c>
      <c r="AE26" s="202">
        <v>4659</v>
      </c>
      <c r="AF26" s="280">
        <v>0.148069283330685</v>
      </c>
      <c r="AG26" s="202">
        <v>5768</v>
      </c>
      <c r="AH26" s="280">
        <v>0.183314794215795</v>
      </c>
      <c r="AI26" s="202">
        <v>10050</v>
      </c>
      <c r="AJ26" s="280">
        <v>0.31940251072620401</v>
      </c>
      <c r="AK26" s="202">
        <v>15</v>
      </c>
      <c r="AL26" s="280">
        <v>4.7672016526299098E-4</v>
      </c>
      <c r="AM26" s="202">
        <v>14</v>
      </c>
      <c r="AN26" s="280">
        <v>4.4493882091212498E-4</v>
      </c>
      <c r="AO26" s="208">
        <v>42716</v>
      </c>
      <c r="AP26" s="208">
        <v>31465</v>
      </c>
      <c r="AR26" s="271"/>
      <c r="AT26"/>
    </row>
    <row r="27" spans="1:46" ht="15">
      <c r="A27" s="200">
        <v>475</v>
      </c>
      <c r="B27" s="200" t="s">
        <v>153</v>
      </c>
      <c r="C27" s="202">
        <v>1238</v>
      </c>
      <c r="D27" s="202">
        <v>0.255943766797602</v>
      </c>
      <c r="E27" s="202">
        <v>117</v>
      </c>
      <c r="F27" s="202">
        <v>2.4188546619805702E-2</v>
      </c>
      <c r="G27" s="202">
        <v>300</v>
      </c>
      <c r="H27" s="280">
        <v>6.20219144097581E-2</v>
      </c>
      <c r="I27" s="202">
        <v>12</v>
      </c>
      <c r="J27" s="280">
        <v>2.4808765763903199E-3</v>
      </c>
      <c r="K27" s="202">
        <v>293</v>
      </c>
      <c r="L27" s="202">
        <v>2877</v>
      </c>
      <c r="M27" s="202">
        <v>2348</v>
      </c>
      <c r="N27" s="280">
        <v>0.51457514988629305</v>
      </c>
      <c r="O27" s="202">
        <v>2489</v>
      </c>
      <c r="P27" s="280">
        <v>0.48542485011370701</v>
      </c>
      <c r="Q27" s="202">
        <v>159</v>
      </c>
      <c r="R27" s="280">
        <v>0.46627565982404701</v>
      </c>
      <c r="S27" s="202">
        <v>182</v>
      </c>
      <c r="T27" s="280">
        <v>0.53372434017595305</v>
      </c>
      <c r="U27" s="202">
        <v>3708</v>
      </c>
      <c r="V27" s="280">
        <v>0.23340913789539</v>
      </c>
      <c r="W27" s="202">
        <v>1129</v>
      </c>
      <c r="X27" s="280">
        <v>0.76659086210461003</v>
      </c>
      <c r="Y27" s="202">
        <v>194</v>
      </c>
      <c r="Z27" s="280">
        <v>0.56891495601173003</v>
      </c>
      <c r="AA27" s="202">
        <v>147</v>
      </c>
      <c r="AB27" s="280">
        <v>0.43108504398827002</v>
      </c>
      <c r="AC27" s="202">
        <v>141</v>
      </c>
      <c r="AD27" s="280">
        <v>0.41348973607038098</v>
      </c>
      <c r="AE27" s="202">
        <v>150</v>
      </c>
      <c r="AF27" s="280">
        <v>0.43988269794721402</v>
      </c>
      <c r="AG27" s="202">
        <v>18</v>
      </c>
      <c r="AH27" s="280">
        <v>5.2785923753665698E-2</v>
      </c>
      <c r="AI27" s="202">
        <v>32</v>
      </c>
      <c r="AJ27" s="280">
        <v>9.3841642228739003E-2</v>
      </c>
      <c r="AK27" s="202">
        <v>0</v>
      </c>
      <c r="AL27" s="280">
        <v>0</v>
      </c>
      <c r="AM27" s="202">
        <v>0</v>
      </c>
      <c r="AN27" s="280">
        <v>0</v>
      </c>
      <c r="AO27" s="208">
        <v>4837</v>
      </c>
      <c r="AP27" s="208">
        <v>341</v>
      </c>
      <c r="AR27" s="271"/>
      <c r="AT27"/>
    </row>
    <row r="28" spans="1:46" ht="15">
      <c r="A28" s="200">
        <v>480</v>
      </c>
      <c r="B28" s="200" t="s">
        <v>155</v>
      </c>
      <c r="C28" s="202">
        <v>6213</v>
      </c>
      <c r="D28" s="202">
        <v>0.31235232014478898</v>
      </c>
      <c r="E28" s="202">
        <v>407</v>
      </c>
      <c r="F28" s="202">
        <v>2.0461515258156999E-2</v>
      </c>
      <c r="G28" s="202">
        <v>1961</v>
      </c>
      <c r="H28" s="280">
        <v>9.8587300789301696E-2</v>
      </c>
      <c r="I28" s="202">
        <v>47</v>
      </c>
      <c r="J28" s="280">
        <v>2.3628776833743898E-3</v>
      </c>
      <c r="K28" s="202">
        <v>1456</v>
      </c>
      <c r="L28" s="202">
        <v>9807</v>
      </c>
      <c r="M28" s="202">
        <v>10231</v>
      </c>
      <c r="N28" s="280">
        <v>0.48564677492333203</v>
      </c>
      <c r="O28" s="202">
        <v>9660</v>
      </c>
      <c r="P28" s="280">
        <v>0.51435322507666803</v>
      </c>
      <c r="Q28" s="202">
        <v>1386</v>
      </c>
      <c r="R28" s="280">
        <v>0.60104076322636601</v>
      </c>
      <c r="S28" s="202">
        <v>920</v>
      </c>
      <c r="T28" s="280">
        <v>0.39895923677363399</v>
      </c>
      <c r="U28" s="202">
        <v>10548</v>
      </c>
      <c r="V28" s="280">
        <v>0.46970991905887099</v>
      </c>
      <c r="W28" s="202">
        <v>9343</v>
      </c>
      <c r="X28" s="280">
        <v>0.53029008094112895</v>
      </c>
      <c r="Y28" s="202">
        <v>1062</v>
      </c>
      <c r="Z28" s="280">
        <v>0.460537727666956</v>
      </c>
      <c r="AA28" s="202">
        <v>1244</v>
      </c>
      <c r="AB28" s="280">
        <v>0.539462272333044</v>
      </c>
      <c r="AC28" s="202">
        <v>1072</v>
      </c>
      <c r="AD28" s="280">
        <v>0.46487424111014702</v>
      </c>
      <c r="AE28" s="202">
        <v>504</v>
      </c>
      <c r="AF28" s="280">
        <v>0.21856027753686</v>
      </c>
      <c r="AG28" s="202">
        <v>314</v>
      </c>
      <c r="AH28" s="280">
        <v>0.13616652211621899</v>
      </c>
      <c r="AI28" s="202">
        <v>415</v>
      </c>
      <c r="AJ28" s="280">
        <v>0.17996530789245399</v>
      </c>
      <c r="AK28" s="202">
        <v>0</v>
      </c>
      <c r="AL28" s="280">
        <v>0</v>
      </c>
      <c r="AM28" s="202">
        <v>1</v>
      </c>
      <c r="AN28" s="280">
        <v>4.33651344319167E-4</v>
      </c>
      <c r="AO28" s="208">
        <v>19891</v>
      </c>
      <c r="AP28" s="208">
        <v>2306</v>
      </c>
      <c r="AR28" s="271"/>
      <c r="AT28"/>
    </row>
    <row r="29" spans="1:46" ht="15">
      <c r="A29" s="200">
        <v>490</v>
      </c>
      <c r="B29" s="200" t="s">
        <v>159</v>
      </c>
      <c r="C29" s="202">
        <v>18317</v>
      </c>
      <c r="D29" s="202">
        <v>0.37099224272375603</v>
      </c>
      <c r="E29" s="202">
        <v>1458</v>
      </c>
      <c r="F29" s="202">
        <v>2.9530310088509901E-2</v>
      </c>
      <c r="G29" s="202">
        <v>4429</v>
      </c>
      <c r="H29" s="280">
        <v>8.9704899438964605E-2</v>
      </c>
      <c r="I29" s="202">
        <v>132</v>
      </c>
      <c r="J29" s="280">
        <v>2.6735260162436998E-3</v>
      </c>
      <c r="K29" s="202">
        <v>4724</v>
      </c>
      <c r="L29" s="202">
        <v>20313</v>
      </c>
      <c r="M29" s="202">
        <v>25054</v>
      </c>
      <c r="N29" s="280">
        <v>0.49255666052295799</v>
      </c>
      <c r="O29" s="202">
        <v>24319</v>
      </c>
      <c r="P29" s="280">
        <v>0.50744333947704201</v>
      </c>
      <c r="Q29" s="202">
        <v>3167</v>
      </c>
      <c r="R29" s="280">
        <v>0.52897945548688796</v>
      </c>
      <c r="S29" s="202">
        <v>2820</v>
      </c>
      <c r="T29" s="280">
        <v>0.47102054451311198</v>
      </c>
      <c r="U29" s="202">
        <v>33388</v>
      </c>
      <c r="V29" s="280">
        <v>0.32375994977011702</v>
      </c>
      <c r="W29" s="202">
        <v>15985</v>
      </c>
      <c r="X29" s="280">
        <v>0.67624005022988298</v>
      </c>
      <c r="Y29" s="202">
        <v>2364</v>
      </c>
      <c r="Z29" s="280">
        <v>0.39485552029396997</v>
      </c>
      <c r="AA29" s="202">
        <v>3623</v>
      </c>
      <c r="AB29" s="280">
        <v>0.60514447970603003</v>
      </c>
      <c r="AC29" s="202">
        <v>2167</v>
      </c>
      <c r="AD29" s="280">
        <v>0.36195089360280602</v>
      </c>
      <c r="AE29" s="202">
        <v>1529</v>
      </c>
      <c r="AF29" s="280">
        <v>0.25538667112076202</v>
      </c>
      <c r="AG29" s="202">
        <v>999</v>
      </c>
      <c r="AH29" s="280">
        <v>0.166861533322198</v>
      </c>
      <c r="AI29" s="202">
        <v>1291</v>
      </c>
      <c r="AJ29" s="280">
        <v>0.21563387339234999</v>
      </c>
      <c r="AK29" s="202">
        <v>1</v>
      </c>
      <c r="AL29" s="280">
        <v>1.6702856188408199E-4</v>
      </c>
      <c r="AM29" s="202">
        <v>0</v>
      </c>
      <c r="AN29" s="280">
        <v>0</v>
      </c>
      <c r="AO29" s="208">
        <v>49373</v>
      </c>
      <c r="AP29" s="208">
        <v>5987</v>
      </c>
      <c r="AR29" s="271"/>
      <c r="AT29"/>
    </row>
    <row r="30" spans="1:46" ht="15">
      <c r="A30" s="200">
        <v>659</v>
      </c>
      <c r="B30" s="200" t="s">
        <v>199</v>
      </c>
      <c r="C30" s="202">
        <v>9785</v>
      </c>
      <c r="D30" s="202">
        <v>0.45675208887644098</v>
      </c>
      <c r="E30" s="202">
        <v>1148</v>
      </c>
      <c r="F30" s="202">
        <v>5.3587266022499198E-2</v>
      </c>
      <c r="G30" s="202">
        <v>1244</v>
      </c>
      <c r="H30" s="280">
        <v>5.8068431125425903E-2</v>
      </c>
      <c r="I30" s="202">
        <v>111</v>
      </c>
      <c r="J30" s="280">
        <v>5.1813471502590702E-3</v>
      </c>
      <c r="K30" s="202">
        <v>491</v>
      </c>
      <c r="L30" s="202">
        <v>8644</v>
      </c>
      <c r="M30" s="202">
        <v>11158</v>
      </c>
      <c r="N30" s="280">
        <v>0.47915791439107502</v>
      </c>
      <c r="O30" s="202">
        <v>10265</v>
      </c>
      <c r="P30" s="280">
        <v>0.52084208560892498</v>
      </c>
      <c r="Q30" s="202">
        <v>1161</v>
      </c>
      <c r="R30" s="280">
        <v>0.57305034550839096</v>
      </c>
      <c r="S30" s="202">
        <v>865</v>
      </c>
      <c r="T30" s="280">
        <v>0.42694965449160899</v>
      </c>
      <c r="U30" s="202">
        <v>11748</v>
      </c>
      <c r="V30" s="280">
        <v>0.45161742052933801</v>
      </c>
      <c r="W30" s="202">
        <v>9675</v>
      </c>
      <c r="X30" s="280">
        <v>0.54838257947066205</v>
      </c>
      <c r="Y30" s="202">
        <v>848</v>
      </c>
      <c r="Z30" s="280">
        <v>0.41855873642645602</v>
      </c>
      <c r="AA30" s="202">
        <v>1178</v>
      </c>
      <c r="AB30" s="280">
        <v>0.58144126357354398</v>
      </c>
      <c r="AC30" s="202">
        <v>870</v>
      </c>
      <c r="AD30" s="280">
        <v>0.42941757156959498</v>
      </c>
      <c r="AE30" s="202">
        <v>424</v>
      </c>
      <c r="AF30" s="280">
        <v>0.20927936821322801</v>
      </c>
      <c r="AG30" s="202">
        <v>290</v>
      </c>
      <c r="AH30" s="280">
        <v>0.14313919052319801</v>
      </c>
      <c r="AI30" s="202">
        <v>441</v>
      </c>
      <c r="AJ30" s="280">
        <v>0.217670286278381</v>
      </c>
      <c r="AK30" s="202">
        <v>1</v>
      </c>
      <c r="AL30" s="280">
        <v>4.9358341559723601E-4</v>
      </c>
      <c r="AM30" s="202">
        <v>0</v>
      </c>
      <c r="AN30" s="280">
        <v>0</v>
      </c>
      <c r="AO30" s="208">
        <v>21423</v>
      </c>
      <c r="AP30" s="208">
        <v>2026</v>
      </c>
      <c r="AR30" s="271"/>
      <c r="AT30"/>
    </row>
    <row r="31" spans="1:46" ht="15">
      <c r="A31" s="200">
        <v>665</v>
      </c>
      <c r="B31" s="200" t="s">
        <v>207</v>
      </c>
      <c r="C31" s="202">
        <v>9946</v>
      </c>
      <c r="D31" s="202">
        <v>0.32758052829194401</v>
      </c>
      <c r="E31" s="202">
        <v>1195</v>
      </c>
      <c r="F31" s="202">
        <v>3.9358408536987001E-2</v>
      </c>
      <c r="G31" s="202">
        <v>1990</v>
      </c>
      <c r="H31" s="280">
        <v>6.5542454383769197E-2</v>
      </c>
      <c r="I31" s="202">
        <v>111</v>
      </c>
      <c r="J31" s="280">
        <v>3.65588564653185E-3</v>
      </c>
      <c r="K31" s="202">
        <v>1212</v>
      </c>
      <c r="L31" s="202">
        <v>15908</v>
      </c>
      <c r="M31" s="202">
        <v>15571</v>
      </c>
      <c r="N31" s="280">
        <v>0.48715499637705001</v>
      </c>
      <c r="O31" s="202">
        <v>14791</v>
      </c>
      <c r="P31" s="280">
        <v>0.51284500362295005</v>
      </c>
      <c r="Q31" s="202">
        <v>1484</v>
      </c>
      <c r="R31" s="280">
        <v>0.53904831093352701</v>
      </c>
      <c r="S31" s="202">
        <v>1269</v>
      </c>
      <c r="T31" s="280">
        <v>0.46095168906647299</v>
      </c>
      <c r="U31" s="202">
        <v>17750</v>
      </c>
      <c r="V31" s="280">
        <v>0.41538765562215901</v>
      </c>
      <c r="W31" s="202">
        <v>12612</v>
      </c>
      <c r="X31" s="280">
        <v>0.58461234437784104</v>
      </c>
      <c r="Y31" s="202">
        <v>1503</v>
      </c>
      <c r="Z31" s="280">
        <v>0.54594987286596397</v>
      </c>
      <c r="AA31" s="202">
        <v>1250</v>
      </c>
      <c r="AB31" s="280">
        <v>0.45405012713403597</v>
      </c>
      <c r="AC31" s="202">
        <v>1080</v>
      </c>
      <c r="AD31" s="280">
        <v>0.39229930984380701</v>
      </c>
      <c r="AE31" s="202">
        <v>756</v>
      </c>
      <c r="AF31" s="280">
        <v>0.27460951689066498</v>
      </c>
      <c r="AG31" s="202">
        <v>403</v>
      </c>
      <c r="AH31" s="280">
        <v>0.14638576098801301</v>
      </c>
      <c r="AI31" s="202">
        <v>512</v>
      </c>
      <c r="AJ31" s="280">
        <v>0.18597893207410099</v>
      </c>
      <c r="AK31" s="202">
        <v>1</v>
      </c>
      <c r="AL31" s="280">
        <v>3.6324010170722801E-4</v>
      </c>
      <c r="AM31" s="202">
        <v>1</v>
      </c>
      <c r="AN31" s="280">
        <v>3.6324010170722801E-4</v>
      </c>
      <c r="AO31" s="208">
        <v>30362</v>
      </c>
      <c r="AP31" s="208">
        <v>2753</v>
      </c>
      <c r="AR31" s="271"/>
      <c r="AT31"/>
    </row>
    <row r="32" spans="1:46" ht="15">
      <c r="A32" s="200">
        <v>837</v>
      </c>
      <c r="B32" s="200" t="s">
        <v>242</v>
      </c>
      <c r="C32" s="202">
        <v>31254</v>
      </c>
      <c r="D32" s="202">
        <v>0.31554079294086801</v>
      </c>
      <c r="E32" s="202">
        <v>6210</v>
      </c>
      <c r="F32" s="202">
        <v>6.2696241254328697E-2</v>
      </c>
      <c r="G32" s="202">
        <v>8895</v>
      </c>
      <c r="H32" s="280">
        <v>8.9804036386031197E-2</v>
      </c>
      <c r="I32" s="202">
        <v>462</v>
      </c>
      <c r="J32" s="280">
        <v>4.6643580450080298E-3</v>
      </c>
      <c r="K32" s="202">
        <v>6618</v>
      </c>
      <c r="L32" s="202">
        <v>45610</v>
      </c>
      <c r="M32" s="202">
        <v>51717</v>
      </c>
      <c r="N32" s="280">
        <v>0.47786449131238101</v>
      </c>
      <c r="O32" s="202">
        <v>47332</v>
      </c>
      <c r="P32" s="280">
        <v>0.52213550868761904</v>
      </c>
      <c r="Q32" s="202">
        <v>21597</v>
      </c>
      <c r="R32" s="280">
        <v>0.52398282262173401</v>
      </c>
      <c r="S32" s="202">
        <v>19620</v>
      </c>
      <c r="T32" s="280">
        <v>0.47601717737826599</v>
      </c>
      <c r="U32" s="202">
        <v>35302</v>
      </c>
      <c r="V32" s="280">
        <v>0.64359054609334798</v>
      </c>
      <c r="W32" s="202">
        <v>63747</v>
      </c>
      <c r="X32" s="280">
        <v>0.35640945390665202</v>
      </c>
      <c r="Y32" s="202">
        <v>28885</v>
      </c>
      <c r="Z32" s="280">
        <v>0.70080306669578096</v>
      </c>
      <c r="AA32" s="202">
        <v>12332</v>
      </c>
      <c r="AB32" s="280">
        <v>0.29919693330421898</v>
      </c>
      <c r="AC32" s="202">
        <v>13776</v>
      </c>
      <c r="AD32" s="280">
        <v>0.33423102118058101</v>
      </c>
      <c r="AE32" s="202">
        <v>7313</v>
      </c>
      <c r="AF32" s="280">
        <v>0.17742678991678201</v>
      </c>
      <c r="AG32" s="202">
        <v>7796</v>
      </c>
      <c r="AH32" s="280">
        <v>0.18914525559841799</v>
      </c>
      <c r="AI32" s="202">
        <v>12272</v>
      </c>
      <c r="AJ32" s="280">
        <v>0.29774122328165598</v>
      </c>
      <c r="AK32" s="202">
        <v>25</v>
      </c>
      <c r="AL32" s="280">
        <v>6.0654584273479395E-4</v>
      </c>
      <c r="AM32" s="202">
        <v>35</v>
      </c>
      <c r="AN32" s="280">
        <v>8.4916417982871097E-4</v>
      </c>
      <c r="AO32" s="208">
        <v>99049</v>
      </c>
      <c r="AP32" s="208">
        <v>41217</v>
      </c>
      <c r="AR32" s="271"/>
      <c r="AT32"/>
    </row>
    <row r="33" spans="1:46" ht="15">
      <c r="A33" s="200">
        <v>873</v>
      </c>
      <c r="B33" s="200" t="s">
        <v>928</v>
      </c>
      <c r="C33" s="202">
        <v>2354</v>
      </c>
      <c r="D33" s="202">
        <v>0.32259832808003303</v>
      </c>
      <c r="E33" s="202">
        <v>134</v>
      </c>
      <c r="F33" s="202">
        <v>1.8363711114156502E-2</v>
      </c>
      <c r="G33" s="202">
        <v>346</v>
      </c>
      <c r="H33" s="280">
        <v>4.7416746608195101E-2</v>
      </c>
      <c r="I33" s="202">
        <v>7</v>
      </c>
      <c r="J33" s="280">
        <v>9.5929834178429501E-4</v>
      </c>
      <c r="K33" s="202">
        <v>226</v>
      </c>
      <c r="L33" s="202">
        <v>4230</v>
      </c>
      <c r="M33" s="202">
        <v>3710</v>
      </c>
      <c r="N33" s="280">
        <v>0.49157187885432402</v>
      </c>
      <c r="O33" s="202">
        <v>3587</v>
      </c>
      <c r="P33" s="280">
        <v>0.50842812114567604</v>
      </c>
      <c r="Q33" s="202">
        <v>158</v>
      </c>
      <c r="R33" s="280">
        <v>0.55052264808362406</v>
      </c>
      <c r="S33" s="202">
        <v>129</v>
      </c>
      <c r="T33" s="280">
        <v>0.449477351916376</v>
      </c>
      <c r="U33" s="202">
        <v>2698</v>
      </c>
      <c r="V33" s="280">
        <v>0.63025901055228195</v>
      </c>
      <c r="W33" s="202">
        <v>4599</v>
      </c>
      <c r="X33" s="280">
        <v>0.36974098944771799</v>
      </c>
      <c r="Y33" s="202">
        <v>185</v>
      </c>
      <c r="Z33" s="280">
        <v>0.64459930313588898</v>
      </c>
      <c r="AA33" s="202">
        <v>102</v>
      </c>
      <c r="AB33" s="280">
        <v>0.35540069686411202</v>
      </c>
      <c r="AC33" s="202">
        <v>139</v>
      </c>
      <c r="AD33" s="280">
        <v>0.48432055749128899</v>
      </c>
      <c r="AE33" s="202">
        <v>108</v>
      </c>
      <c r="AF33" s="280">
        <v>0.37630662020905897</v>
      </c>
      <c r="AG33" s="202">
        <v>19</v>
      </c>
      <c r="AH33" s="280">
        <v>6.6202090592334506E-2</v>
      </c>
      <c r="AI33" s="202">
        <v>21</v>
      </c>
      <c r="AJ33" s="280">
        <v>7.3170731707317097E-2</v>
      </c>
      <c r="AK33" s="202">
        <v>0</v>
      </c>
      <c r="AL33" s="280">
        <v>0</v>
      </c>
      <c r="AM33" s="202">
        <v>0</v>
      </c>
      <c r="AN33" s="280">
        <v>0</v>
      </c>
      <c r="AO33" s="208">
        <v>7297</v>
      </c>
      <c r="AP33" s="208">
        <v>287</v>
      </c>
      <c r="AR33" s="271"/>
      <c r="AT33"/>
    </row>
    <row r="34" spans="1:46" ht="17.25" customHeight="1">
      <c r="A34" s="236">
        <v>4</v>
      </c>
      <c r="B34" s="196" t="s">
        <v>534</v>
      </c>
      <c r="C34" s="278">
        <v>73926</v>
      </c>
      <c r="D34" s="279">
        <v>51.505608583571401</v>
      </c>
      <c r="E34" s="278">
        <v>23538</v>
      </c>
      <c r="F34" s="279">
        <v>16.399359019020402</v>
      </c>
      <c r="G34" s="278">
        <v>7264</v>
      </c>
      <c r="H34" s="279">
        <v>5.0609628649062897</v>
      </c>
      <c r="I34" s="278">
        <v>1994</v>
      </c>
      <c r="J34" s="279">
        <v>1.38925660140737</v>
      </c>
      <c r="K34" s="278">
        <v>2341</v>
      </c>
      <c r="L34" s="278">
        <v>34467</v>
      </c>
      <c r="M34" s="278">
        <v>71609</v>
      </c>
      <c r="N34" s="279">
        <v>49.8913119208528</v>
      </c>
      <c r="O34" s="278">
        <v>71921</v>
      </c>
      <c r="P34" s="279">
        <v>50.1086880791472</v>
      </c>
      <c r="Q34" s="278">
        <v>24393</v>
      </c>
      <c r="R34" s="279">
        <v>58.430545907490398</v>
      </c>
      <c r="S34" s="278">
        <v>17354</v>
      </c>
      <c r="T34" s="279">
        <v>41.569454092509602</v>
      </c>
      <c r="U34" s="278">
        <v>71421</v>
      </c>
      <c r="V34" s="279">
        <v>49.760328851111304</v>
      </c>
      <c r="W34" s="278">
        <v>72109</v>
      </c>
      <c r="X34" s="279">
        <v>50.239671148888696</v>
      </c>
      <c r="Y34" s="278">
        <v>32538</v>
      </c>
      <c r="Z34" s="279">
        <v>77.940929887177504</v>
      </c>
      <c r="AA34" s="278">
        <v>9209</v>
      </c>
      <c r="AB34" s="279">
        <v>22.0590701128225</v>
      </c>
      <c r="AC34" s="278">
        <v>19350</v>
      </c>
      <c r="AD34" s="279">
        <v>46.350635973842401</v>
      </c>
      <c r="AE34" s="278">
        <v>9065</v>
      </c>
      <c r="AF34" s="279">
        <v>21.714135147435702</v>
      </c>
      <c r="AG34" s="278">
        <v>5036</v>
      </c>
      <c r="AH34" s="279">
        <v>12.063142261719401</v>
      </c>
      <c r="AI34" s="278">
        <v>8284</v>
      </c>
      <c r="AJ34" s="279">
        <v>19.843342036553501</v>
      </c>
      <c r="AK34" s="278">
        <v>7</v>
      </c>
      <c r="AL34" s="279">
        <v>1.6767671928521799E-2</v>
      </c>
      <c r="AM34" s="278">
        <v>5</v>
      </c>
      <c r="AN34" s="279">
        <v>1.1976908520372699E-2</v>
      </c>
      <c r="AO34" s="207">
        <v>143530</v>
      </c>
      <c r="AP34" s="207">
        <v>41747</v>
      </c>
      <c r="AR34" s="271"/>
      <c r="AT34"/>
    </row>
    <row r="35" spans="1:46" ht="15">
      <c r="A35" s="200">
        <v>31</v>
      </c>
      <c r="B35" s="200" t="s">
        <v>16</v>
      </c>
      <c r="C35" s="202">
        <v>9818</v>
      </c>
      <c r="D35" s="202">
        <v>0.53977678816867303</v>
      </c>
      <c r="E35" s="202">
        <v>2526</v>
      </c>
      <c r="F35" s="202">
        <v>0.138875144317994</v>
      </c>
      <c r="G35" s="202">
        <v>1333</v>
      </c>
      <c r="H35" s="280">
        <v>7.3286052009456301E-2</v>
      </c>
      <c r="I35" s="202">
        <v>134</v>
      </c>
      <c r="J35" s="280">
        <v>7.3670899994502199E-3</v>
      </c>
      <c r="K35" s="202">
        <v>363</v>
      </c>
      <c r="L35" s="202">
        <v>4015</v>
      </c>
      <c r="M35" s="202">
        <v>8931</v>
      </c>
      <c r="N35" s="280">
        <v>0.50898894936500105</v>
      </c>
      <c r="O35" s="202">
        <v>9258</v>
      </c>
      <c r="P35" s="280">
        <v>0.491011050634999</v>
      </c>
      <c r="Q35" s="202">
        <v>1803</v>
      </c>
      <c r="R35" s="280">
        <v>0.55205143906919796</v>
      </c>
      <c r="S35" s="202">
        <v>1463</v>
      </c>
      <c r="T35" s="280">
        <v>0.44794856093080199</v>
      </c>
      <c r="U35" s="202">
        <v>10774</v>
      </c>
      <c r="V35" s="280">
        <v>0.40766397273077098</v>
      </c>
      <c r="W35" s="202">
        <v>7415</v>
      </c>
      <c r="X35" s="280">
        <v>0.59233602726922896</v>
      </c>
      <c r="Y35" s="202">
        <v>2338</v>
      </c>
      <c r="Z35" s="280">
        <v>0.71586037966932003</v>
      </c>
      <c r="AA35" s="202">
        <v>928</v>
      </c>
      <c r="AB35" s="280">
        <v>0.28413962033068002</v>
      </c>
      <c r="AC35" s="202">
        <v>1403</v>
      </c>
      <c r="AD35" s="280">
        <v>0.42957746478873199</v>
      </c>
      <c r="AE35" s="202">
        <v>848</v>
      </c>
      <c r="AF35" s="280">
        <v>0.259644825474587</v>
      </c>
      <c r="AG35" s="202">
        <v>397</v>
      </c>
      <c r="AH35" s="280">
        <v>0.121555419473362</v>
      </c>
      <c r="AI35" s="202">
        <v>614</v>
      </c>
      <c r="AJ35" s="280">
        <v>0.18799755052051401</v>
      </c>
      <c r="AK35" s="202">
        <v>3</v>
      </c>
      <c r="AL35" s="280">
        <v>9.1855480710349095E-4</v>
      </c>
      <c r="AM35" s="202">
        <v>1</v>
      </c>
      <c r="AN35" s="280">
        <v>3.0618493570116399E-4</v>
      </c>
      <c r="AO35" s="208">
        <v>18189</v>
      </c>
      <c r="AP35" s="208">
        <v>3266</v>
      </c>
      <c r="AR35" s="271"/>
      <c r="AT35"/>
    </row>
    <row r="36" spans="1:46" ht="15">
      <c r="A36" s="200">
        <v>40</v>
      </c>
      <c r="B36" s="200" t="s">
        <v>24</v>
      </c>
      <c r="C36" s="202">
        <v>8165</v>
      </c>
      <c r="D36" s="202">
        <v>0.52595980417418198</v>
      </c>
      <c r="E36" s="202">
        <v>1046</v>
      </c>
      <c r="F36" s="202">
        <v>6.7379541355320802E-2</v>
      </c>
      <c r="G36" s="202">
        <v>601</v>
      </c>
      <c r="H36" s="280">
        <v>3.8714248904921401E-2</v>
      </c>
      <c r="I36" s="202">
        <v>148</v>
      </c>
      <c r="J36" s="280">
        <v>9.5336253542901307E-3</v>
      </c>
      <c r="K36" s="202">
        <v>224</v>
      </c>
      <c r="L36" s="202">
        <v>5340</v>
      </c>
      <c r="M36" s="202">
        <v>7363</v>
      </c>
      <c r="N36" s="280">
        <v>0.52570213862406601</v>
      </c>
      <c r="O36" s="202">
        <v>8161</v>
      </c>
      <c r="P36" s="280">
        <v>0.47429786137593399</v>
      </c>
      <c r="Q36" s="202">
        <v>832</v>
      </c>
      <c r="R36" s="280">
        <v>0.55099337748344401</v>
      </c>
      <c r="S36" s="202">
        <v>678</v>
      </c>
      <c r="T36" s="280">
        <v>0.44900662251655599</v>
      </c>
      <c r="U36" s="202">
        <v>10831</v>
      </c>
      <c r="V36" s="280">
        <v>0.30230610667353802</v>
      </c>
      <c r="W36" s="202">
        <v>4693</v>
      </c>
      <c r="X36" s="280">
        <v>0.69769389332646203</v>
      </c>
      <c r="Y36" s="202">
        <v>764</v>
      </c>
      <c r="Z36" s="280">
        <v>0.50596026490066204</v>
      </c>
      <c r="AA36" s="202">
        <v>746</v>
      </c>
      <c r="AB36" s="280">
        <v>0.49403973509933802</v>
      </c>
      <c r="AC36" s="202">
        <v>655</v>
      </c>
      <c r="AD36" s="280">
        <v>0.43377483443708598</v>
      </c>
      <c r="AE36" s="202">
        <v>483</v>
      </c>
      <c r="AF36" s="280">
        <v>0.31986754966887398</v>
      </c>
      <c r="AG36" s="202">
        <v>177</v>
      </c>
      <c r="AH36" s="280">
        <v>0.117218543046358</v>
      </c>
      <c r="AI36" s="202">
        <v>195</v>
      </c>
      <c r="AJ36" s="280">
        <v>0.129139072847682</v>
      </c>
      <c r="AK36" s="202">
        <v>0</v>
      </c>
      <c r="AL36" s="280">
        <v>0</v>
      </c>
      <c r="AM36" s="202">
        <v>0</v>
      </c>
      <c r="AN36" s="280">
        <v>0</v>
      </c>
      <c r="AO36" s="208">
        <v>15524</v>
      </c>
      <c r="AP36" s="208">
        <v>1510</v>
      </c>
      <c r="AR36" s="271"/>
      <c r="AT36"/>
    </row>
    <row r="37" spans="1:46" ht="15">
      <c r="A37" s="200">
        <v>190</v>
      </c>
      <c r="B37" s="200" t="s">
        <v>81</v>
      </c>
      <c r="C37" s="202">
        <v>3582</v>
      </c>
      <c r="D37" s="202">
        <v>0.55777016505761401</v>
      </c>
      <c r="E37" s="202">
        <v>1285</v>
      </c>
      <c r="F37" s="202">
        <v>0.200093428838368</v>
      </c>
      <c r="G37" s="202">
        <v>256</v>
      </c>
      <c r="H37" s="280">
        <v>3.9862971037060102E-2</v>
      </c>
      <c r="I37" s="202">
        <v>55</v>
      </c>
      <c r="J37" s="280">
        <v>8.5643101837433802E-3</v>
      </c>
      <c r="K37" s="202">
        <v>64</v>
      </c>
      <c r="L37" s="202">
        <v>1180</v>
      </c>
      <c r="M37" s="202">
        <v>3405</v>
      </c>
      <c r="N37" s="280">
        <v>0.46979134226097802</v>
      </c>
      <c r="O37" s="202">
        <v>3017</v>
      </c>
      <c r="P37" s="280">
        <v>0.53020865773902204</v>
      </c>
      <c r="Q37" s="202">
        <v>1818</v>
      </c>
      <c r="R37" s="280">
        <v>0.55157766990291301</v>
      </c>
      <c r="S37" s="202">
        <v>1478</v>
      </c>
      <c r="T37" s="280">
        <v>0.44842233009708699</v>
      </c>
      <c r="U37" s="202">
        <v>1680</v>
      </c>
      <c r="V37" s="280">
        <v>0.73839925256929295</v>
      </c>
      <c r="W37" s="202">
        <v>4742</v>
      </c>
      <c r="X37" s="280">
        <v>0.26160074743070699</v>
      </c>
      <c r="Y37" s="202">
        <v>2838</v>
      </c>
      <c r="Z37" s="280">
        <v>0.86104368932038799</v>
      </c>
      <c r="AA37" s="202">
        <v>458</v>
      </c>
      <c r="AB37" s="280">
        <v>0.13895631067961201</v>
      </c>
      <c r="AC37" s="202">
        <v>1436</v>
      </c>
      <c r="AD37" s="280">
        <v>0.43567961165048502</v>
      </c>
      <c r="AE37" s="202">
        <v>750</v>
      </c>
      <c r="AF37" s="280">
        <v>0.22754854368932001</v>
      </c>
      <c r="AG37" s="202">
        <v>381</v>
      </c>
      <c r="AH37" s="280">
        <v>0.115594660194175</v>
      </c>
      <c r="AI37" s="202">
        <v>727</v>
      </c>
      <c r="AJ37" s="280">
        <v>0.22057038834951501</v>
      </c>
      <c r="AK37" s="202">
        <v>1</v>
      </c>
      <c r="AL37" s="280">
        <v>3.03398058252427E-4</v>
      </c>
      <c r="AM37" s="202">
        <v>1</v>
      </c>
      <c r="AN37" s="280">
        <v>3.03398058252427E-4</v>
      </c>
      <c r="AO37" s="208">
        <v>6422</v>
      </c>
      <c r="AP37" s="208">
        <v>3296</v>
      </c>
      <c r="AR37" s="271"/>
      <c r="AT37"/>
    </row>
    <row r="38" spans="1:46" ht="15">
      <c r="A38" s="200">
        <v>604</v>
      </c>
      <c r="B38" s="200" t="s">
        <v>177</v>
      </c>
      <c r="C38" s="202">
        <v>12273</v>
      </c>
      <c r="D38" s="202">
        <v>0.50836716096429502</v>
      </c>
      <c r="E38" s="202">
        <v>4310</v>
      </c>
      <c r="F38" s="202">
        <v>0.17852704829757299</v>
      </c>
      <c r="G38" s="202">
        <v>1525</v>
      </c>
      <c r="H38" s="280">
        <v>6.3167923121530897E-2</v>
      </c>
      <c r="I38" s="202">
        <v>442</v>
      </c>
      <c r="J38" s="280">
        <v>1.83083423080109E-2</v>
      </c>
      <c r="K38" s="202">
        <v>358</v>
      </c>
      <c r="L38" s="202">
        <v>5234</v>
      </c>
      <c r="M38" s="202">
        <v>12239</v>
      </c>
      <c r="N38" s="280">
        <v>0.49304117305939898</v>
      </c>
      <c r="O38" s="202">
        <v>11903</v>
      </c>
      <c r="P38" s="280">
        <v>0.50695882694060102</v>
      </c>
      <c r="Q38" s="202">
        <v>3530</v>
      </c>
      <c r="R38" s="280">
        <v>0.59983007646559094</v>
      </c>
      <c r="S38" s="202">
        <v>2355</v>
      </c>
      <c r="T38" s="280">
        <v>0.400169923534409</v>
      </c>
      <c r="U38" s="202">
        <v>12359</v>
      </c>
      <c r="V38" s="280">
        <v>0.48807058238753998</v>
      </c>
      <c r="W38" s="202">
        <v>11783</v>
      </c>
      <c r="X38" s="280">
        <v>0.51192941761246002</v>
      </c>
      <c r="Y38" s="202">
        <v>3983</v>
      </c>
      <c r="Z38" s="280">
        <v>0.67680543755310096</v>
      </c>
      <c r="AA38" s="202">
        <v>1902</v>
      </c>
      <c r="AB38" s="280">
        <v>0.32319456244689898</v>
      </c>
      <c r="AC38" s="202">
        <v>2936</v>
      </c>
      <c r="AD38" s="280">
        <v>0.49889549702633801</v>
      </c>
      <c r="AE38" s="202">
        <v>1350</v>
      </c>
      <c r="AF38" s="280">
        <v>0.22939677145284601</v>
      </c>
      <c r="AG38" s="202">
        <v>594</v>
      </c>
      <c r="AH38" s="280">
        <v>0.10093457943925201</v>
      </c>
      <c r="AI38" s="202">
        <v>1005</v>
      </c>
      <c r="AJ38" s="280">
        <v>0.17077315208156299</v>
      </c>
      <c r="AK38" s="202">
        <v>0</v>
      </c>
      <c r="AL38" s="280">
        <v>0</v>
      </c>
      <c r="AM38" s="202">
        <v>0</v>
      </c>
      <c r="AN38" s="280">
        <v>0</v>
      </c>
      <c r="AO38" s="208">
        <v>24142</v>
      </c>
      <c r="AP38" s="208">
        <v>5885</v>
      </c>
      <c r="AR38" s="271"/>
      <c r="AT38"/>
    </row>
    <row r="39" spans="1:46" ht="15">
      <c r="A39" s="200">
        <v>670</v>
      </c>
      <c r="B39" s="200" t="s">
        <v>211</v>
      </c>
      <c r="C39" s="202">
        <v>6731</v>
      </c>
      <c r="D39" s="202">
        <v>0.48863883847549899</v>
      </c>
      <c r="E39" s="202">
        <v>1685</v>
      </c>
      <c r="F39" s="202">
        <v>0.122323049001815</v>
      </c>
      <c r="G39" s="202">
        <v>517</v>
      </c>
      <c r="H39" s="280">
        <v>3.7531760435571701E-2</v>
      </c>
      <c r="I39" s="202">
        <v>130</v>
      </c>
      <c r="J39" s="280">
        <v>9.4373865698729603E-3</v>
      </c>
      <c r="K39" s="202">
        <v>188</v>
      </c>
      <c r="L39" s="202">
        <v>4524</v>
      </c>
      <c r="M39" s="202">
        <v>6887</v>
      </c>
      <c r="N39" s="280">
        <v>0.50003629764065305</v>
      </c>
      <c r="O39" s="202">
        <v>6888</v>
      </c>
      <c r="P39" s="280">
        <v>0.49996370235934701</v>
      </c>
      <c r="Q39" s="202">
        <v>2191</v>
      </c>
      <c r="R39" s="280">
        <v>0.583488681757656</v>
      </c>
      <c r="S39" s="202">
        <v>1564</v>
      </c>
      <c r="T39" s="280">
        <v>0.416511318242344</v>
      </c>
      <c r="U39" s="202">
        <v>7527</v>
      </c>
      <c r="V39" s="280">
        <v>0.45357531760435599</v>
      </c>
      <c r="W39" s="202">
        <v>6248</v>
      </c>
      <c r="X39" s="280">
        <v>0.54642468239564401</v>
      </c>
      <c r="Y39" s="202">
        <v>2998</v>
      </c>
      <c r="Z39" s="280">
        <v>0.79840213049267605</v>
      </c>
      <c r="AA39" s="202">
        <v>757</v>
      </c>
      <c r="AB39" s="280">
        <v>0.201597869507324</v>
      </c>
      <c r="AC39" s="202">
        <v>1712</v>
      </c>
      <c r="AD39" s="280">
        <v>0.45592543275632502</v>
      </c>
      <c r="AE39" s="202">
        <v>799</v>
      </c>
      <c r="AF39" s="280">
        <v>0.21278295605858899</v>
      </c>
      <c r="AG39" s="202">
        <v>479</v>
      </c>
      <c r="AH39" s="280">
        <v>0.12756324900133201</v>
      </c>
      <c r="AI39" s="202">
        <v>765</v>
      </c>
      <c r="AJ39" s="280">
        <v>0.20372836218375501</v>
      </c>
      <c r="AK39" s="202">
        <v>0</v>
      </c>
      <c r="AL39" s="280">
        <v>0</v>
      </c>
      <c r="AM39" s="202">
        <v>0</v>
      </c>
      <c r="AN39" s="280">
        <v>0</v>
      </c>
      <c r="AO39" s="208">
        <v>13775</v>
      </c>
      <c r="AP39" s="208">
        <v>3755</v>
      </c>
      <c r="AR39" s="271"/>
      <c r="AT39"/>
    </row>
    <row r="40" spans="1:46" ht="15">
      <c r="A40" s="200">
        <v>690</v>
      </c>
      <c r="B40" s="200" t="s">
        <v>221</v>
      </c>
      <c r="C40" s="202">
        <v>3162</v>
      </c>
      <c r="D40" s="202">
        <v>0.52991452991453003</v>
      </c>
      <c r="E40" s="202">
        <v>958</v>
      </c>
      <c r="F40" s="202">
        <v>0.16054968996145499</v>
      </c>
      <c r="G40" s="202">
        <v>163</v>
      </c>
      <c r="H40" s="280">
        <v>2.73169096698508E-2</v>
      </c>
      <c r="I40" s="202">
        <v>104</v>
      </c>
      <c r="J40" s="280">
        <v>1.7429193899782099E-2</v>
      </c>
      <c r="K40" s="202">
        <v>58</v>
      </c>
      <c r="L40" s="202">
        <v>1522</v>
      </c>
      <c r="M40" s="202">
        <v>2888</v>
      </c>
      <c r="N40" s="280">
        <v>0.51600469247528102</v>
      </c>
      <c r="O40" s="202">
        <v>3079</v>
      </c>
      <c r="P40" s="280">
        <v>0.48399530752471898</v>
      </c>
      <c r="Q40" s="202">
        <v>1023</v>
      </c>
      <c r="R40" s="280">
        <v>0.58691910499139399</v>
      </c>
      <c r="S40" s="202">
        <v>720</v>
      </c>
      <c r="T40" s="280">
        <v>0.41308089500860601</v>
      </c>
      <c r="U40" s="202">
        <v>3227</v>
      </c>
      <c r="V40" s="280">
        <v>0.45919222389810599</v>
      </c>
      <c r="W40" s="202">
        <v>2740</v>
      </c>
      <c r="X40" s="280">
        <v>0.54080777610189401</v>
      </c>
      <c r="Y40" s="202">
        <v>1287</v>
      </c>
      <c r="Z40" s="280">
        <v>0.73838209982788305</v>
      </c>
      <c r="AA40" s="202">
        <v>456</v>
      </c>
      <c r="AB40" s="280">
        <v>0.261617900172117</v>
      </c>
      <c r="AC40" s="202">
        <v>791</v>
      </c>
      <c r="AD40" s="280">
        <v>0.45381526104417702</v>
      </c>
      <c r="AE40" s="202">
        <v>355</v>
      </c>
      <c r="AF40" s="280">
        <v>0.20367183017785401</v>
      </c>
      <c r="AG40" s="202">
        <v>232</v>
      </c>
      <c r="AH40" s="280">
        <v>0.133103843947217</v>
      </c>
      <c r="AI40" s="202">
        <v>365</v>
      </c>
      <c r="AJ40" s="280">
        <v>0.209409064830752</v>
      </c>
      <c r="AK40" s="202">
        <v>0</v>
      </c>
      <c r="AL40" s="280">
        <v>0</v>
      </c>
      <c r="AM40" s="202">
        <v>0</v>
      </c>
      <c r="AN40" s="280">
        <v>0</v>
      </c>
      <c r="AO40" s="208">
        <v>5967</v>
      </c>
      <c r="AP40" s="208">
        <v>1743</v>
      </c>
      <c r="AR40" s="271"/>
      <c r="AT40"/>
    </row>
    <row r="41" spans="1:46" ht="15">
      <c r="A41" s="200">
        <v>736</v>
      </c>
      <c r="B41" s="200" t="s">
        <v>225</v>
      </c>
      <c r="C41" s="202">
        <v>14194</v>
      </c>
      <c r="D41" s="202">
        <v>0.51006180825068304</v>
      </c>
      <c r="E41" s="202">
        <v>5164</v>
      </c>
      <c r="F41" s="202">
        <v>0.185568492166164</v>
      </c>
      <c r="G41" s="202">
        <v>1746</v>
      </c>
      <c r="H41" s="280">
        <v>6.2742561448900405E-2</v>
      </c>
      <c r="I41" s="202">
        <v>279</v>
      </c>
      <c r="J41" s="280">
        <v>1.0025873221216E-2</v>
      </c>
      <c r="K41" s="202">
        <v>730</v>
      </c>
      <c r="L41" s="202">
        <v>5715</v>
      </c>
      <c r="M41" s="202">
        <v>14543</v>
      </c>
      <c r="N41" s="280">
        <v>0.477396866465431</v>
      </c>
      <c r="O41" s="202">
        <v>13285</v>
      </c>
      <c r="P41" s="280">
        <v>0.52260313353457</v>
      </c>
      <c r="Q41" s="202">
        <v>8717</v>
      </c>
      <c r="R41" s="280">
        <v>0.59844844157627397</v>
      </c>
      <c r="S41" s="202">
        <v>5849</v>
      </c>
      <c r="T41" s="280">
        <v>0.40155155842372597</v>
      </c>
      <c r="U41" s="202">
        <v>8131</v>
      </c>
      <c r="V41" s="280">
        <v>0.70781227540606595</v>
      </c>
      <c r="W41" s="202">
        <v>19697</v>
      </c>
      <c r="X41" s="280">
        <v>0.292187724593934</v>
      </c>
      <c r="Y41" s="202">
        <v>12345</v>
      </c>
      <c r="Z41" s="280">
        <v>0.84752162570369305</v>
      </c>
      <c r="AA41" s="202">
        <v>2221</v>
      </c>
      <c r="AB41" s="280">
        <v>0.15247837429630601</v>
      </c>
      <c r="AC41" s="202">
        <v>6940</v>
      </c>
      <c r="AD41" s="280">
        <v>0.47645201153370897</v>
      </c>
      <c r="AE41" s="202">
        <v>2711</v>
      </c>
      <c r="AF41" s="280">
        <v>0.18611835781958</v>
      </c>
      <c r="AG41" s="202">
        <v>1776</v>
      </c>
      <c r="AH41" s="280">
        <v>0.121927777014966</v>
      </c>
      <c r="AI41" s="202">
        <v>3136</v>
      </c>
      <c r="AJ41" s="280">
        <v>0.21529589454895001</v>
      </c>
      <c r="AK41" s="202">
        <v>1</v>
      </c>
      <c r="AL41" s="280">
        <v>6.8653027598517094E-5</v>
      </c>
      <c r="AM41" s="202">
        <v>2</v>
      </c>
      <c r="AN41" s="280">
        <v>1.37306055197034E-4</v>
      </c>
      <c r="AO41" s="208">
        <v>27828</v>
      </c>
      <c r="AP41" s="208">
        <v>14566</v>
      </c>
      <c r="AR41" s="271"/>
      <c r="AT41"/>
    </row>
    <row r="42" spans="1:46" ht="15">
      <c r="A42" s="200">
        <v>858</v>
      </c>
      <c r="B42" s="200" t="s">
        <v>253</v>
      </c>
      <c r="C42" s="202">
        <v>7174</v>
      </c>
      <c r="D42" s="202">
        <v>0.64070733232115695</v>
      </c>
      <c r="E42" s="202">
        <v>928</v>
      </c>
      <c r="F42" s="202">
        <v>8.2879342681075302E-2</v>
      </c>
      <c r="G42" s="202">
        <v>265</v>
      </c>
      <c r="H42" s="280">
        <v>2.36670536750915E-2</v>
      </c>
      <c r="I42" s="202">
        <v>35</v>
      </c>
      <c r="J42" s="280">
        <v>3.1258372778422798E-3</v>
      </c>
      <c r="K42" s="202">
        <v>125</v>
      </c>
      <c r="L42" s="202">
        <v>2670</v>
      </c>
      <c r="M42" s="202">
        <v>5523</v>
      </c>
      <c r="N42" s="280">
        <v>0.50674287755648795</v>
      </c>
      <c r="O42" s="202">
        <v>5674</v>
      </c>
      <c r="P42" s="280">
        <v>0.493257122443512</v>
      </c>
      <c r="Q42" s="202">
        <v>1590</v>
      </c>
      <c r="R42" s="280">
        <v>0.59954751131221695</v>
      </c>
      <c r="S42" s="202">
        <v>1062</v>
      </c>
      <c r="T42" s="280">
        <v>0.40045248868778299</v>
      </c>
      <c r="U42" s="202">
        <v>4720</v>
      </c>
      <c r="V42" s="280">
        <v>0.57845851567384099</v>
      </c>
      <c r="W42" s="202">
        <v>6477</v>
      </c>
      <c r="X42" s="280">
        <v>0.42154148432615901</v>
      </c>
      <c r="Y42" s="202">
        <v>2315</v>
      </c>
      <c r="Z42" s="280">
        <v>0.87292609351432904</v>
      </c>
      <c r="AA42" s="202">
        <v>337</v>
      </c>
      <c r="AB42" s="280">
        <v>0.12707390648567099</v>
      </c>
      <c r="AC42" s="202">
        <v>1246</v>
      </c>
      <c r="AD42" s="280">
        <v>0.46983408748114602</v>
      </c>
      <c r="AE42" s="202">
        <v>558</v>
      </c>
      <c r="AF42" s="280">
        <v>0.210407239819005</v>
      </c>
      <c r="AG42" s="202">
        <v>343</v>
      </c>
      <c r="AH42" s="280">
        <v>0.12933634992458501</v>
      </c>
      <c r="AI42" s="202">
        <v>504</v>
      </c>
      <c r="AJ42" s="280">
        <v>0.19004524886877799</v>
      </c>
      <c r="AK42" s="202">
        <v>1</v>
      </c>
      <c r="AL42" s="280">
        <v>3.7707390648567099E-4</v>
      </c>
      <c r="AM42" s="202">
        <v>0</v>
      </c>
      <c r="AN42" s="280">
        <v>0</v>
      </c>
      <c r="AO42" s="208">
        <v>11197</v>
      </c>
      <c r="AP42" s="208">
        <v>2652</v>
      </c>
      <c r="AR42" s="271"/>
      <c r="AT42"/>
    </row>
    <row r="43" spans="1:46" ht="15">
      <c r="A43" s="200">
        <v>885</v>
      </c>
      <c r="B43" s="200" t="s">
        <v>259</v>
      </c>
      <c r="C43" s="202">
        <v>3089</v>
      </c>
      <c r="D43" s="202">
        <v>0.56992619926199295</v>
      </c>
      <c r="E43" s="202">
        <v>1062</v>
      </c>
      <c r="F43" s="202">
        <v>0.195940959409594</v>
      </c>
      <c r="G43" s="202">
        <v>204</v>
      </c>
      <c r="H43" s="280">
        <v>3.76383763837638E-2</v>
      </c>
      <c r="I43" s="202">
        <v>84</v>
      </c>
      <c r="J43" s="280">
        <v>1.54981549815498E-2</v>
      </c>
      <c r="K43" s="202">
        <v>40</v>
      </c>
      <c r="L43" s="202">
        <v>941</v>
      </c>
      <c r="M43" s="202">
        <v>2617</v>
      </c>
      <c r="N43" s="280">
        <v>0.51715867158671602</v>
      </c>
      <c r="O43" s="202">
        <v>2803</v>
      </c>
      <c r="P43" s="280">
        <v>0.48284132841328398</v>
      </c>
      <c r="Q43" s="202">
        <v>601</v>
      </c>
      <c r="R43" s="280">
        <v>0.577884615384615</v>
      </c>
      <c r="S43" s="202">
        <v>439</v>
      </c>
      <c r="T43" s="280">
        <v>0.422115384615385</v>
      </c>
      <c r="U43" s="202">
        <v>3022</v>
      </c>
      <c r="V43" s="280">
        <v>0.44243542435424399</v>
      </c>
      <c r="W43" s="202">
        <v>2398</v>
      </c>
      <c r="X43" s="280">
        <v>0.55756457564575601</v>
      </c>
      <c r="Y43" s="202">
        <v>837</v>
      </c>
      <c r="Z43" s="280">
        <v>0.804807692307692</v>
      </c>
      <c r="AA43" s="202">
        <v>203</v>
      </c>
      <c r="AB43" s="280">
        <v>0.195192307692308</v>
      </c>
      <c r="AC43" s="202">
        <v>472</v>
      </c>
      <c r="AD43" s="280">
        <v>0.45384615384615401</v>
      </c>
      <c r="AE43" s="202">
        <v>241</v>
      </c>
      <c r="AF43" s="280">
        <v>0.23173076923076899</v>
      </c>
      <c r="AG43" s="202">
        <v>129</v>
      </c>
      <c r="AH43" s="280">
        <v>0.124038461538462</v>
      </c>
      <c r="AI43" s="202">
        <v>198</v>
      </c>
      <c r="AJ43" s="280">
        <v>0.19038461538461501</v>
      </c>
      <c r="AK43" s="202">
        <v>0</v>
      </c>
      <c r="AL43" s="280">
        <v>0</v>
      </c>
      <c r="AM43" s="202">
        <v>0</v>
      </c>
      <c r="AN43" s="280">
        <v>0</v>
      </c>
      <c r="AO43" s="208">
        <v>5420</v>
      </c>
      <c r="AP43" s="208">
        <v>1040</v>
      </c>
      <c r="AR43" s="271"/>
      <c r="AT43"/>
    </row>
    <row r="44" spans="1:46" ht="15">
      <c r="A44" s="200">
        <v>890</v>
      </c>
      <c r="B44" s="200" t="s">
        <v>263</v>
      </c>
      <c r="C44" s="202">
        <v>5738</v>
      </c>
      <c r="D44" s="202">
        <v>0.38085756006902999</v>
      </c>
      <c r="E44" s="202">
        <v>4574</v>
      </c>
      <c r="F44" s="202">
        <v>0.30359750431435001</v>
      </c>
      <c r="G44" s="202">
        <v>654</v>
      </c>
      <c r="H44" s="280">
        <v>4.3409000398247702E-2</v>
      </c>
      <c r="I44" s="202">
        <v>583</v>
      </c>
      <c r="J44" s="280">
        <v>3.8696402495685699E-2</v>
      </c>
      <c r="K44" s="202">
        <v>191</v>
      </c>
      <c r="L44" s="202">
        <v>3326</v>
      </c>
      <c r="M44" s="202">
        <v>7213</v>
      </c>
      <c r="N44" s="280">
        <v>0.52123987787070203</v>
      </c>
      <c r="O44" s="202">
        <v>7853</v>
      </c>
      <c r="P44" s="280">
        <v>0.47876012212929803</v>
      </c>
      <c r="Q44" s="202">
        <v>2288</v>
      </c>
      <c r="R44" s="280">
        <v>0.56717897868121003</v>
      </c>
      <c r="S44" s="202">
        <v>1746</v>
      </c>
      <c r="T44" s="280">
        <v>0.43282102131879002</v>
      </c>
      <c r="U44" s="202">
        <v>9150</v>
      </c>
      <c r="V44" s="280">
        <v>0.392672242134608</v>
      </c>
      <c r="W44" s="202">
        <v>5916</v>
      </c>
      <c r="X44" s="280">
        <v>0.60732775786539195</v>
      </c>
      <c r="Y44" s="202">
        <v>2833</v>
      </c>
      <c r="Z44" s="280">
        <v>0.70228061477441694</v>
      </c>
      <c r="AA44" s="202">
        <v>1201</v>
      </c>
      <c r="AB44" s="280">
        <v>0.297719385225583</v>
      </c>
      <c r="AC44" s="202">
        <v>1759</v>
      </c>
      <c r="AD44" s="280">
        <v>0.43604362915220601</v>
      </c>
      <c r="AE44" s="202">
        <v>970</v>
      </c>
      <c r="AF44" s="280">
        <v>0.240456122954883</v>
      </c>
      <c r="AG44" s="202">
        <v>528</v>
      </c>
      <c r="AH44" s="280">
        <v>0.13088745661874099</v>
      </c>
      <c r="AI44" s="202">
        <v>775</v>
      </c>
      <c r="AJ44" s="280">
        <v>0.19211700545364399</v>
      </c>
      <c r="AK44" s="202">
        <v>1</v>
      </c>
      <c r="AL44" s="280">
        <v>2.4789291026276598E-4</v>
      </c>
      <c r="AM44" s="202">
        <v>1</v>
      </c>
      <c r="AN44" s="280">
        <v>2.4789291026276598E-4</v>
      </c>
      <c r="AO44" s="208">
        <v>15066</v>
      </c>
      <c r="AP44" s="208">
        <v>4034</v>
      </c>
      <c r="AR44" s="271"/>
      <c r="AT44"/>
    </row>
    <row r="45" spans="1:46" ht="17.25" customHeight="1">
      <c r="A45" s="236">
        <v>5</v>
      </c>
      <c r="B45" s="196" t="s">
        <v>535</v>
      </c>
      <c r="C45" s="278">
        <v>72123</v>
      </c>
      <c r="D45" s="279">
        <v>48.390732875747297</v>
      </c>
      <c r="E45" s="278">
        <v>14558</v>
      </c>
      <c r="F45" s="279">
        <v>9.7676509463711803</v>
      </c>
      <c r="G45" s="278">
        <v>7718</v>
      </c>
      <c r="H45" s="279">
        <v>5.1783713424984699</v>
      </c>
      <c r="I45" s="278">
        <v>899</v>
      </c>
      <c r="J45" s="279">
        <v>0.60318163214642795</v>
      </c>
      <c r="K45" s="278">
        <v>9389</v>
      </c>
      <c r="L45" s="278">
        <v>44356</v>
      </c>
      <c r="M45" s="278">
        <v>72558</v>
      </c>
      <c r="N45" s="279">
        <v>48.682594955818097</v>
      </c>
      <c r="O45" s="278">
        <v>76485</v>
      </c>
      <c r="P45" s="279">
        <v>51.317405044181903</v>
      </c>
      <c r="Q45" s="278">
        <v>18834</v>
      </c>
      <c r="R45" s="279">
        <v>53.504161813584801</v>
      </c>
      <c r="S45" s="278">
        <v>16367</v>
      </c>
      <c r="T45" s="279">
        <v>46.495838186415199</v>
      </c>
      <c r="U45" s="278">
        <v>96421</v>
      </c>
      <c r="V45" s="279">
        <v>64.693410626463503</v>
      </c>
      <c r="W45" s="278">
        <v>52622</v>
      </c>
      <c r="X45" s="279">
        <v>35.306589373536497</v>
      </c>
      <c r="Y45" s="278">
        <v>25446</v>
      </c>
      <c r="Z45" s="279">
        <v>72.287719098889198</v>
      </c>
      <c r="AA45" s="278">
        <v>9755</v>
      </c>
      <c r="AB45" s="279">
        <v>27.712280901110798</v>
      </c>
      <c r="AC45" s="278">
        <v>14235</v>
      </c>
      <c r="AD45" s="279">
        <v>40.439192068407102</v>
      </c>
      <c r="AE45" s="278">
        <v>9330</v>
      </c>
      <c r="AF45" s="279">
        <v>26.504928837248901</v>
      </c>
      <c r="AG45" s="278">
        <v>4591</v>
      </c>
      <c r="AH45" s="279">
        <v>13.0422431180932</v>
      </c>
      <c r="AI45" s="278">
        <v>7024</v>
      </c>
      <c r="AJ45" s="279">
        <v>19.953978580154001</v>
      </c>
      <c r="AK45" s="278">
        <v>8</v>
      </c>
      <c r="AL45" s="279">
        <v>2.2726627084457801E-2</v>
      </c>
      <c r="AM45" s="278">
        <v>13</v>
      </c>
      <c r="AN45" s="279">
        <v>3.6930769012244E-2</v>
      </c>
      <c r="AO45" s="207">
        <v>149043</v>
      </c>
      <c r="AP45" s="207">
        <v>35201</v>
      </c>
      <c r="AR45" s="271"/>
      <c r="AT45"/>
    </row>
    <row r="46" spans="1:46" ht="15">
      <c r="A46" s="200">
        <v>4</v>
      </c>
      <c r="B46" s="200" t="s">
        <v>10</v>
      </c>
      <c r="C46" s="202">
        <v>403</v>
      </c>
      <c r="D46" s="202">
        <v>0.29459064327485401</v>
      </c>
      <c r="E46" s="202">
        <v>213</v>
      </c>
      <c r="F46" s="202">
        <v>0.15570175438596501</v>
      </c>
      <c r="G46" s="202">
        <v>28</v>
      </c>
      <c r="H46" s="280">
        <v>2.0467836257309899E-2</v>
      </c>
      <c r="I46" s="202">
        <v>17</v>
      </c>
      <c r="J46" s="280">
        <v>1.24269005847953E-2</v>
      </c>
      <c r="K46" s="202">
        <v>17</v>
      </c>
      <c r="L46" s="202">
        <v>690</v>
      </c>
      <c r="M46" s="202">
        <v>650</v>
      </c>
      <c r="N46" s="280">
        <v>0.52485380116959102</v>
      </c>
      <c r="O46" s="202">
        <v>718</v>
      </c>
      <c r="P46" s="280">
        <v>0.47514619883040898</v>
      </c>
      <c r="Q46" s="202">
        <v>184</v>
      </c>
      <c r="R46" s="280">
        <v>0.56615384615384601</v>
      </c>
      <c r="S46" s="202">
        <v>141</v>
      </c>
      <c r="T46" s="280">
        <v>0.43384615384615399</v>
      </c>
      <c r="U46" s="202">
        <v>906</v>
      </c>
      <c r="V46" s="280">
        <v>0.33771929824561397</v>
      </c>
      <c r="W46" s="202">
        <v>462</v>
      </c>
      <c r="X46" s="280">
        <v>0.66228070175438603</v>
      </c>
      <c r="Y46" s="202">
        <v>216</v>
      </c>
      <c r="Z46" s="280">
        <v>0.66461538461538505</v>
      </c>
      <c r="AA46" s="202">
        <v>109</v>
      </c>
      <c r="AB46" s="280">
        <v>0.335384615384615</v>
      </c>
      <c r="AC46" s="202">
        <v>145</v>
      </c>
      <c r="AD46" s="280">
        <v>0.44615384615384601</v>
      </c>
      <c r="AE46" s="202">
        <v>94</v>
      </c>
      <c r="AF46" s="280">
        <v>0.28923076923076901</v>
      </c>
      <c r="AG46" s="202">
        <v>39</v>
      </c>
      <c r="AH46" s="280">
        <v>0.12</v>
      </c>
      <c r="AI46" s="202">
        <v>47</v>
      </c>
      <c r="AJ46" s="280">
        <v>0.14461538461538501</v>
      </c>
      <c r="AK46" s="202">
        <v>0</v>
      </c>
      <c r="AL46" s="280">
        <v>0</v>
      </c>
      <c r="AM46" s="202">
        <v>0</v>
      </c>
      <c r="AN46" s="280">
        <v>0</v>
      </c>
      <c r="AO46" s="208">
        <v>1368</v>
      </c>
      <c r="AP46" s="208">
        <v>325</v>
      </c>
      <c r="AR46" s="271"/>
      <c r="AT46"/>
    </row>
    <row r="47" spans="1:46" ht="15">
      <c r="A47" s="200">
        <v>42</v>
      </c>
      <c r="B47" s="200" t="s">
        <v>929</v>
      </c>
      <c r="C47" s="202">
        <v>10344</v>
      </c>
      <c r="D47" s="202">
        <v>0.55717748451386995</v>
      </c>
      <c r="E47" s="202">
        <v>3370</v>
      </c>
      <c r="F47" s="202">
        <v>0.181524373821708</v>
      </c>
      <c r="G47" s="202">
        <v>1763</v>
      </c>
      <c r="H47" s="280">
        <v>9.4963641260436299E-2</v>
      </c>
      <c r="I47" s="202">
        <v>204</v>
      </c>
      <c r="J47" s="280">
        <v>1.0988419068139001E-2</v>
      </c>
      <c r="K47" s="202">
        <v>358</v>
      </c>
      <c r="L47" s="202">
        <v>2526</v>
      </c>
      <c r="M47" s="202">
        <v>9038</v>
      </c>
      <c r="N47" s="280">
        <v>0.51316994344196099</v>
      </c>
      <c r="O47" s="202">
        <v>9527</v>
      </c>
      <c r="P47" s="280">
        <v>0.48683005655803901</v>
      </c>
      <c r="Q47" s="202">
        <v>4489</v>
      </c>
      <c r="R47" s="280">
        <v>0.50263128429067305</v>
      </c>
      <c r="S47" s="202">
        <v>4442</v>
      </c>
      <c r="T47" s="280">
        <v>0.497368715709327</v>
      </c>
      <c r="U47" s="202">
        <v>8280</v>
      </c>
      <c r="V47" s="280">
        <v>0.55399946135200695</v>
      </c>
      <c r="W47" s="202">
        <v>10285</v>
      </c>
      <c r="X47" s="280">
        <v>0.44600053864799399</v>
      </c>
      <c r="Y47" s="202">
        <v>7318</v>
      </c>
      <c r="Z47" s="280">
        <v>0.81939312506998097</v>
      </c>
      <c r="AA47" s="202">
        <v>1613</v>
      </c>
      <c r="AB47" s="280">
        <v>0.18060687493001901</v>
      </c>
      <c r="AC47" s="202">
        <v>3258</v>
      </c>
      <c r="AD47" s="280">
        <v>0.36479677527712501</v>
      </c>
      <c r="AE47" s="202">
        <v>2640</v>
      </c>
      <c r="AF47" s="280">
        <v>0.29559959690964099</v>
      </c>
      <c r="AG47" s="202">
        <v>1228</v>
      </c>
      <c r="AH47" s="280">
        <v>0.137498600380696</v>
      </c>
      <c r="AI47" s="202">
        <v>1796</v>
      </c>
      <c r="AJ47" s="280">
        <v>0.201097301533983</v>
      </c>
      <c r="AK47" s="202">
        <v>3</v>
      </c>
      <c r="AL47" s="280">
        <v>3.3590863285186401E-4</v>
      </c>
      <c r="AM47" s="202">
        <v>6</v>
      </c>
      <c r="AN47" s="280">
        <v>6.7181726570372899E-4</v>
      </c>
      <c r="AO47" s="208">
        <v>18565</v>
      </c>
      <c r="AP47" s="208">
        <v>8931</v>
      </c>
      <c r="AR47" s="271"/>
      <c r="AT47"/>
    </row>
    <row r="48" spans="1:46" ht="15">
      <c r="A48" s="200">
        <v>44</v>
      </c>
      <c r="B48" s="200" t="s">
        <v>30</v>
      </c>
      <c r="C48" s="202">
        <v>2944</v>
      </c>
      <c r="D48" s="202">
        <v>0.52106194690265495</v>
      </c>
      <c r="E48" s="202">
        <v>545</v>
      </c>
      <c r="F48" s="202">
        <v>9.6460176991150406E-2</v>
      </c>
      <c r="G48" s="202">
        <v>110</v>
      </c>
      <c r="H48" s="280">
        <v>1.9469026548672601E-2</v>
      </c>
      <c r="I48" s="202">
        <v>32</v>
      </c>
      <c r="J48" s="280">
        <v>5.6637168141592904E-3</v>
      </c>
      <c r="K48" s="202">
        <v>54</v>
      </c>
      <c r="L48" s="202">
        <v>1965</v>
      </c>
      <c r="M48" s="202">
        <v>2691</v>
      </c>
      <c r="N48" s="280">
        <v>0.52371681415929205</v>
      </c>
      <c r="O48" s="202">
        <v>2959</v>
      </c>
      <c r="P48" s="280">
        <v>0.476283185840708</v>
      </c>
      <c r="Q48" s="202">
        <v>730</v>
      </c>
      <c r="R48" s="280">
        <v>0.56589147286821695</v>
      </c>
      <c r="S48" s="202">
        <v>560</v>
      </c>
      <c r="T48" s="280">
        <v>0.434108527131783</v>
      </c>
      <c r="U48" s="202">
        <v>4152</v>
      </c>
      <c r="V48" s="280">
        <v>0.26513274336283199</v>
      </c>
      <c r="W48" s="202">
        <v>1498</v>
      </c>
      <c r="X48" s="280">
        <v>0.73486725663716801</v>
      </c>
      <c r="Y48" s="202">
        <v>895</v>
      </c>
      <c r="Z48" s="280">
        <v>0.693798449612403</v>
      </c>
      <c r="AA48" s="202">
        <v>395</v>
      </c>
      <c r="AB48" s="280">
        <v>0.306201550387597</v>
      </c>
      <c r="AC48" s="202">
        <v>554</v>
      </c>
      <c r="AD48" s="280">
        <v>0.429457364341085</v>
      </c>
      <c r="AE48" s="202">
        <v>242</v>
      </c>
      <c r="AF48" s="280">
        <v>0.18759689922480599</v>
      </c>
      <c r="AG48" s="202">
        <v>175</v>
      </c>
      <c r="AH48" s="280">
        <v>0.135658914728682</v>
      </c>
      <c r="AI48" s="202">
        <v>318</v>
      </c>
      <c r="AJ48" s="280">
        <v>0.246511627906977</v>
      </c>
      <c r="AK48" s="202">
        <v>1</v>
      </c>
      <c r="AL48" s="280">
        <v>7.7519379844961196E-4</v>
      </c>
      <c r="AM48" s="202">
        <v>0</v>
      </c>
      <c r="AN48" s="280">
        <v>0</v>
      </c>
      <c r="AO48" s="208">
        <v>5650</v>
      </c>
      <c r="AP48" s="208">
        <v>1290</v>
      </c>
      <c r="AR48" s="271"/>
      <c r="AT48"/>
    </row>
    <row r="49" spans="1:46" ht="15">
      <c r="A49" s="200">
        <v>59</v>
      </c>
      <c r="B49" s="200" t="s">
        <v>39</v>
      </c>
      <c r="C49" s="202">
        <v>1864</v>
      </c>
      <c r="D49" s="202">
        <v>0.73909595559080099</v>
      </c>
      <c r="E49" s="202">
        <v>197</v>
      </c>
      <c r="F49" s="202">
        <v>7.8112609040444106E-2</v>
      </c>
      <c r="G49" s="202">
        <v>141</v>
      </c>
      <c r="H49" s="280">
        <v>5.59080095162569E-2</v>
      </c>
      <c r="I49" s="202">
        <v>13</v>
      </c>
      <c r="J49" s="280">
        <v>5.1546391752577301E-3</v>
      </c>
      <c r="K49" s="202">
        <v>23</v>
      </c>
      <c r="L49" s="202">
        <v>284</v>
      </c>
      <c r="M49" s="202">
        <v>1271</v>
      </c>
      <c r="N49" s="280">
        <v>0.49603489294210901</v>
      </c>
      <c r="O49" s="202">
        <v>1251</v>
      </c>
      <c r="P49" s="280">
        <v>0.50396510705789099</v>
      </c>
      <c r="Q49" s="202">
        <v>414</v>
      </c>
      <c r="R49" s="280">
        <v>0.57499999999999996</v>
      </c>
      <c r="S49" s="202">
        <v>306</v>
      </c>
      <c r="T49" s="280">
        <v>0.42499999999999999</v>
      </c>
      <c r="U49" s="202">
        <v>1641</v>
      </c>
      <c r="V49" s="280">
        <v>0.34932593180015897</v>
      </c>
      <c r="W49" s="202">
        <v>881</v>
      </c>
      <c r="X49" s="280">
        <v>0.65067406819984097</v>
      </c>
      <c r="Y49" s="202">
        <v>495</v>
      </c>
      <c r="Z49" s="280">
        <v>0.6875</v>
      </c>
      <c r="AA49" s="202">
        <v>225</v>
      </c>
      <c r="AB49" s="280">
        <v>0.3125</v>
      </c>
      <c r="AC49" s="202">
        <v>328</v>
      </c>
      <c r="AD49" s="280">
        <v>0.45555555555555599</v>
      </c>
      <c r="AE49" s="202">
        <v>157</v>
      </c>
      <c r="AF49" s="280">
        <v>0.218055555555556</v>
      </c>
      <c r="AG49" s="202">
        <v>86</v>
      </c>
      <c r="AH49" s="280">
        <v>0.11944444444444401</v>
      </c>
      <c r="AI49" s="202">
        <v>149</v>
      </c>
      <c r="AJ49" s="280">
        <v>0.20694444444444399</v>
      </c>
      <c r="AK49" s="202">
        <v>0</v>
      </c>
      <c r="AL49" s="280">
        <v>0</v>
      </c>
      <c r="AM49" s="202">
        <v>0</v>
      </c>
      <c r="AN49" s="280">
        <v>0</v>
      </c>
      <c r="AO49" s="208">
        <v>2522</v>
      </c>
      <c r="AP49" s="208">
        <v>720</v>
      </c>
      <c r="AR49" s="271"/>
      <c r="AT49"/>
    </row>
    <row r="50" spans="1:46" ht="15">
      <c r="A50" s="200">
        <v>113</v>
      </c>
      <c r="B50" s="200" t="s">
        <v>55</v>
      </c>
      <c r="C50" s="202">
        <v>2826</v>
      </c>
      <c r="D50" s="202">
        <v>0.44419993712668998</v>
      </c>
      <c r="E50" s="202">
        <v>673</v>
      </c>
      <c r="F50" s="202">
        <v>0.10578434454574</v>
      </c>
      <c r="G50" s="202">
        <v>344</v>
      </c>
      <c r="H50" s="280">
        <v>5.4071046840616199E-2</v>
      </c>
      <c r="I50" s="202">
        <v>38</v>
      </c>
      <c r="J50" s="280">
        <v>5.9729644765796897E-3</v>
      </c>
      <c r="K50" s="202">
        <v>123</v>
      </c>
      <c r="L50" s="202">
        <v>2358</v>
      </c>
      <c r="M50" s="202">
        <v>2923</v>
      </c>
      <c r="N50" s="280">
        <v>0.54055328513046197</v>
      </c>
      <c r="O50" s="202">
        <v>3439</v>
      </c>
      <c r="P50" s="280">
        <v>0.45944671486953798</v>
      </c>
      <c r="Q50" s="202">
        <v>961</v>
      </c>
      <c r="R50" s="280">
        <v>0.52030319436924699</v>
      </c>
      <c r="S50" s="202">
        <v>886</v>
      </c>
      <c r="T50" s="280">
        <v>0.47969680563075301</v>
      </c>
      <c r="U50" s="202">
        <v>3942</v>
      </c>
      <c r="V50" s="280">
        <v>0.38038352719270702</v>
      </c>
      <c r="W50" s="202">
        <v>2420</v>
      </c>
      <c r="X50" s="280">
        <v>0.61961647280729304</v>
      </c>
      <c r="Y50" s="202">
        <v>1205</v>
      </c>
      <c r="Z50" s="280">
        <v>0.65240931239848399</v>
      </c>
      <c r="AA50" s="202">
        <v>642</v>
      </c>
      <c r="AB50" s="280">
        <v>0.34759068760151601</v>
      </c>
      <c r="AC50" s="202">
        <v>737</v>
      </c>
      <c r="AD50" s="280">
        <v>0.39902544667027601</v>
      </c>
      <c r="AE50" s="202">
        <v>527</v>
      </c>
      <c r="AF50" s="280">
        <v>0.28532755820249101</v>
      </c>
      <c r="AG50" s="202">
        <v>223</v>
      </c>
      <c r="AH50" s="280">
        <v>0.120736329182458</v>
      </c>
      <c r="AI50" s="202">
        <v>358</v>
      </c>
      <c r="AJ50" s="280">
        <v>0.19382782891174899</v>
      </c>
      <c r="AK50" s="202">
        <v>1</v>
      </c>
      <c r="AL50" s="280">
        <v>5.4141851651326499E-4</v>
      </c>
      <c r="AM50" s="202">
        <v>1</v>
      </c>
      <c r="AN50" s="280">
        <v>5.4141851651326499E-4</v>
      </c>
      <c r="AO50" s="208">
        <v>6362</v>
      </c>
      <c r="AP50" s="208">
        <v>1847</v>
      </c>
      <c r="AR50" s="271"/>
      <c r="AT50"/>
    </row>
    <row r="51" spans="1:46" ht="15">
      <c r="A51" s="200">
        <v>125</v>
      </c>
      <c r="B51" s="200" t="s">
        <v>59</v>
      </c>
      <c r="C51" s="202">
        <v>4524</v>
      </c>
      <c r="D51" s="202">
        <v>0.66814355338945497</v>
      </c>
      <c r="E51" s="202">
        <v>881</v>
      </c>
      <c r="F51" s="202">
        <v>0.130113720277655</v>
      </c>
      <c r="G51" s="202">
        <v>115</v>
      </c>
      <c r="H51" s="280">
        <v>1.6984197312066199E-2</v>
      </c>
      <c r="I51" s="202">
        <v>39</v>
      </c>
      <c r="J51" s="280">
        <v>5.7598582188746099E-3</v>
      </c>
      <c r="K51" s="202">
        <v>34</v>
      </c>
      <c r="L51" s="202">
        <v>1178</v>
      </c>
      <c r="M51" s="202">
        <v>3265</v>
      </c>
      <c r="N51" s="280">
        <v>0.51779648500959996</v>
      </c>
      <c r="O51" s="202">
        <v>3506</v>
      </c>
      <c r="P51" s="280">
        <v>0.48220351499039998</v>
      </c>
      <c r="Q51" s="202">
        <v>322</v>
      </c>
      <c r="R51" s="280">
        <v>0.53488372093023295</v>
      </c>
      <c r="S51" s="202">
        <v>280</v>
      </c>
      <c r="T51" s="280">
        <v>0.46511627906976699</v>
      </c>
      <c r="U51" s="202">
        <v>5414</v>
      </c>
      <c r="V51" s="280">
        <v>0.20041352828238099</v>
      </c>
      <c r="W51" s="202">
        <v>1357</v>
      </c>
      <c r="X51" s="280">
        <v>0.79958647171761899</v>
      </c>
      <c r="Y51" s="202">
        <v>418</v>
      </c>
      <c r="Z51" s="280">
        <v>0.69435215946843898</v>
      </c>
      <c r="AA51" s="202">
        <v>184</v>
      </c>
      <c r="AB51" s="280">
        <v>0.30564784053156102</v>
      </c>
      <c r="AC51" s="202">
        <v>213</v>
      </c>
      <c r="AD51" s="280">
        <v>0.353820598006645</v>
      </c>
      <c r="AE51" s="202">
        <v>174</v>
      </c>
      <c r="AF51" s="280">
        <v>0.28903654485049801</v>
      </c>
      <c r="AG51" s="202">
        <v>109</v>
      </c>
      <c r="AH51" s="280">
        <v>0.181063122923588</v>
      </c>
      <c r="AI51" s="202">
        <v>106</v>
      </c>
      <c r="AJ51" s="280">
        <v>0.17607973421926901</v>
      </c>
      <c r="AK51" s="202">
        <v>0</v>
      </c>
      <c r="AL51" s="280">
        <v>0</v>
      </c>
      <c r="AM51" s="202">
        <v>0</v>
      </c>
      <c r="AN51" s="280">
        <v>0</v>
      </c>
      <c r="AO51" s="208">
        <v>6771</v>
      </c>
      <c r="AP51" s="208">
        <v>602</v>
      </c>
      <c r="AR51" s="271"/>
      <c r="AT51"/>
    </row>
    <row r="52" spans="1:46" ht="15">
      <c r="A52" s="200">
        <v>138</v>
      </c>
      <c r="B52" s="200" t="s">
        <v>65</v>
      </c>
      <c r="C52" s="202">
        <v>6875</v>
      </c>
      <c r="D52" s="202">
        <v>0.61592904497401901</v>
      </c>
      <c r="E52" s="202">
        <v>855</v>
      </c>
      <c r="F52" s="202">
        <v>7.6599175774950706E-2</v>
      </c>
      <c r="G52" s="202">
        <v>334</v>
      </c>
      <c r="H52" s="280">
        <v>2.99229528758287E-2</v>
      </c>
      <c r="I52" s="202">
        <v>55</v>
      </c>
      <c r="J52" s="280">
        <v>4.9274323597921499E-3</v>
      </c>
      <c r="K52" s="202">
        <v>96</v>
      </c>
      <c r="L52" s="202">
        <v>2947</v>
      </c>
      <c r="M52" s="202">
        <v>5518</v>
      </c>
      <c r="N52" s="280">
        <v>0.50564414979394401</v>
      </c>
      <c r="O52" s="202">
        <v>5644</v>
      </c>
      <c r="P52" s="280">
        <v>0.49435585020605599</v>
      </c>
      <c r="Q52" s="202">
        <v>1289</v>
      </c>
      <c r="R52" s="280">
        <v>0.546881629189648</v>
      </c>
      <c r="S52" s="202">
        <v>1068</v>
      </c>
      <c r="T52" s="280">
        <v>0.453118370810352</v>
      </c>
      <c r="U52" s="202">
        <v>7104</v>
      </c>
      <c r="V52" s="280">
        <v>0.363554918473392</v>
      </c>
      <c r="W52" s="202">
        <v>4058</v>
      </c>
      <c r="X52" s="280">
        <v>0.63644508152660795</v>
      </c>
      <c r="Y52" s="202">
        <v>1728</v>
      </c>
      <c r="Z52" s="280">
        <v>0.73313534153585103</v>
      </c>
      <c r="AA52" s="202">
        <v>629</v>
      </c>
      <c r="AB52" s="280">
        <v>0.26686465846414897</v>
      </c>
      <c r="AC52" s="202">
        <v>1005</v>
      </c>
      <c r="AD52" s="280">
        <v>0.42638947815019101</v>
      </c>
      <c r="AE52" s="202">
        <v>653</v>
      </c>
      <c r="AF52" s="280">
        <v>0.27704709376325798</v>
      </c>
      <c r="AG52" s="202">
        <v>284</v>
      </c>
      <c r="AH52" s="280">
        <v>0.120492151039457</v>
      </c>
      <c r="AI52" s="202">
        <v>415</v>
      </c>
      <c r="AJ52" s="280">
        <v>0.17607127704709399</v>
      </c>
      <c r="AK52" s="202">
        <v>0</v>
      </c>
      <c r="AL52" s="280">
        <v>0</v>
      </c>
      <c r="AM52" s="202">
        <v>0</v>
      </c>
      <c r="AN52" s="280">
        <v>0</v>
      </c>
      <c r="AO52" s="208">
        <v>11162</v>
      </c>
      <c r="AP52" s="208">
        <v>2357</v>
      </c>
      <c r="AR52" s="271"/>
      <c r="AT52"/>
    </row>
    <row r="53" spans="1:46" ht="15">
      <c r="A53" s="200">
        <v>234</v>
      </c>
      <c r="B53" s="200" t="s">
        <v>92</v>
      </c>
      <c r="C53" s="202">
        <v>5730</v>
      </c>
      <c r="D53" s="202">
        <v>0.265609790015297</v>
      </c>
      <c r="E53" s="202">
        <v>222</v>
      </c>
      <c r="F53" s="202">
        <v>1.02906410791267E-2</v>
      </c>
      <c r="G53" s="202">
        <v>2238</v>
      </c>
      <c r="H53" s="280">
        <v>0.10374078709498</v>
      </c>
      <c r="I53" s="202">
        <v>25</v>
      </c>
      <c r="J53" s="280">
        <v>1.15885597737913E-3</v>
      </c>
      <c r="K53" s="202">
        <v>3369</v>
      </c>
      <c r="L53" s="202">
        <v>9989</v>
      </c>
      <c r="M53" s="202">
        <v>10664</v>
      </c>
      <c r="N53" s="280">
        <v>0.50567839428915795</v>
      </c>
      <c r="O53" s="202">
        <v>10909</v>
      </c>
      <c r="P53" s="280">
        <v>0.49432160571084199</v>
      </c>
      <c r="Q53" s="202">
        <v>1267</v>
      </c>
      <c r="R53" s="280">
        <v>0.56562500000000004</v>
      </c>
      <c r="S53" s="202">
        <v>973</v>
      </c>
      <c r="T53" s="280">
        <v>0.43437500000000001</v>
      </c>
      <c r="U53" s="202">
        <v>15812</v>
      </c>
      <c r="V53" s="280">
        <v>0.26704677142724698</v>
      </c>
      <c r="W53" s="202">
        <v>5761</v>
      </c>
      <c r="X53" s="280">
        <v>0.73295322857275302</v>
      </c>
      <c r="Y53" s="202">
        <v>1191</v>
      </c>
      <c r="Z53" s="280">
        <v>0.53169642857142896</v>
      </c>
      <c r="AA53" s="202">
        <v>1049</v>
      </c>
      <c r="AB53" s="280">
        <v>0.46830357142857099</v>
      </c>
      <c r="AC53" s="202">
        <v>1066</v>
      </c>
      <c r="AD53" s="280">
        <v>0.47589285714285701</v>
      </c>
      <c r="AE53" s="202">
        <v>679</v>
      </c>
      <c r="AF53" s="280">
        <v>0.30312499999999998</v>
      </c>
      <c r="AG53" s="202">
        <v>201</v>
      </c>
      <c r="AH53" s="280">
        <v>8.9732142857142899E-2</v>
      </c>
      <c r="AI53" s="202">
        <v>294</v>
      </c>
      <c r="AJ53" s="280">
        <v>0.13125000000000001</v>
      </c>
      <c r="AK53" s="202">
        <v>0</v>
      </c>
      <c r="AL53" s="280">
        <v>0</v>
      </c>
      <c r="AM53" s="202">
        <v>0</v>
      </c>
      <c r="AN53" s="280">
        <v>0</v>
      </c>
      <c r="AO53" s="208">
        <v>21573</v>
      </c>
      <c r="AP53" s="208">
        <v>2240</v>
      </c>
      <c r="AR53" s="271"/>
      <c r="AT53"/>
    </row>
    <row r="54" spans="1:46" ht="15">
      <c r="A54" s="200">
        <v>240</v>
      </c>
      <c r="B54" s="200" t="s">
        <v>97</v>
      </c>
      <c r="C54" s="202">
        <v>4509</v>
      </c>
      <c r="D54" s="202">
        <v>0.70233644859813105</v>
      </c>
      <c r="E54" s="202">
        <v>1172</v>
      </c>
      <c r="F54" s="202">
        <v>0.18255451713395601</v>
      </c>
      <c r="G54" s="202">
        <v>243</v>
      </c>
      <c r="H54" s="280">
        <v>3.7850467289719601E-2</v>
      </c>
      <c r="I54" s="202">
        <v>95</v>
      </c>
      <c r="J54" s="280">
        <v>1.4797507788162001E-2</v>
      </c>
      <c r="K54" s="202">
        <v>27</v>
      </c>
      <c r="L54" s="202">
        <v>374</v>
      </c>
      <c r="M54" s="202">
        <v>3130</v>
      </c>
      <c r="N54" s="280">
        <v>0.51246105919003104</v>
      </c>
      <c r="O54" s="202">
        <v>3290</v>
      </c>
      <c r="P54" s="280">
        <v>0.48753894080996901</v>
      </c>
      <c r="Q54" s="202">
        <v>1009</v>
      </c>
      <c r="R54" s="280">
        <v>0.56653565412689499</v>
      </c>
      <c r="S54" s="202">
        <v>772</v>
      </c>
      <c r="T54" s="280">
        <v>0.43346434587310501</v>
      </c>
      <c r="U54" s="202">
        <v>4775</v>
      </c>
      <c r="V54" s="280">
        <v>0.25623052959501602</v>
      </c>
      <c r="W54" s="202">
        <v>1645</v>
      </c>
      <c r="X54" s="280">
        <v>0.74376947040498398</v>
      </c>
      <c r="Y54" s="202">
        <v>1132</v>
      </c>
      <c r="Z54" s="280">
        <v>0.63559797866367196</v>
      </c>
      <c r="AA54" s="202">
        <v>649</v>
      </c>
      <c r="AB54" s="280">
        <v>0.36440202133632799</v>
      </c>
      <c r="AC54" s="202">
        <v>767</v>
      </c>
      <c r="AD54" s="280">
        <v>0.43065693430656898</v>
      </c>
      <c r="AE54" s="202">
        <v>344</v>
      </c>
      <c r="AF54" s="280">
        <v>0.193149915777653</v>
      </c>
      <c r="AG54" s="202">
        <v>242</v>
      </c>
      <c r="AH54" s="280">
        <v>0.13587871982032601</v>
      </c>
      <c r="AI54" s="202">
        <v>428</v>
      </c>
      <c r="AJ54" s="280">
        <v>0.240314430095452</v>
      </c>
      <c r="AK54" s="202">
        <v>0</v>
      </c>
      <c r="AL54" s="280">
        <v>0</v>
      </c>
      <c r="AM54" s="202">
        <v>0</v>
      </c>
      <c r="AN54" s="280">
        <v>0</v>
      </c>
      <c r="AO54" s="208">
        <v>6420</v>
      </c>
      <c r="AP54" s="208">
        <v>1781</v>
      </c>
      <c r="AR54" s="271"/>
      <c r="AT54"/>
    </row>
    <row r="55" spans="1:46" ht="15">
      <c r="A55" s="200">
        <v>284</v>
      </c>
      <c r="B55" s="200" t="s">
        <v>108</v>
      </c>
      <c r="C55" s="202">
        <v>5701</v>
      </c>
      <c r="D55" s="202">
        <v>0.31069813068832097</v>
      </c>
      <c r="E55" s="202">
        <v>1504</v>
      </c>
      <c r="F55" s="202">
        <v>8.1966319690446293E-2</v>
      </c>
      <c r="G55" s="202">
        <v>980</v>
      </c>
      <c r="H55" s="280">
        <v>5.3408905117445102E-2</v>
      </c>
      <c r="I55" s="202">
        <v>125</v>
      </c>
      <c r="J55" s="280">
        <v>6.8123603466128902E-3</v>
      </c>
      <c r="K55" s="202">
        <v>4716</v>
      </c>
      <c r="L55" s="202">
        <v>5323</v>
      </c>
      <c r="M55" s="202">
        <v>9135</v>
      </c>
      <c r="N55" s="280">
        <v>0.50215270586952998</v>
      </c>
      <c r="O55" s="202">
        <v>9214</v>
      </c>
      <c r="P55" s="280">
        <v>0.49784729413047002</v>
      </c>
      <c r="Q55" s="202">
        <v>1487</v>
      </c>
      <c r="R55" s="280">
        <v>0.54190962099125395</v>
      </c>
      <c r="S55" s="202">
        <v>1257</v>
      </c>
      <c r="T55" s="280">
        <v>0.458090379008746</v>
      </c>
      <c r="U55" s="202">
        <v>12748</v>
      </c>
      <c r="V55" s="280">
        <v>0.30524824241103099</v>
      </c>
      <c r="W55" s="202">
        <v>5601</v>
      </c>
      <c r="X55" s="280">
        <v>0.69475175758896901</v>
      </c>
      <c r="Y55" s="202">
        <v>1787</v>
      </c>
      <c r="Z55" s="280">
        <v>0.65123906705539403</v>
      </c>
      <c r="AA55" s="202">
        <v>957</v>
      </c>
      <c r="AB55" s="280">
        <v>0.34876093294460597</v>
      </c>
      <c r="AC55" s="202">
        <v>1134</v>
      </c>
      <c r="AD55" s="280">
        <v>0.41326530612244899</v>
      </c>
      <c r="AE55" s="202">
        <v>749</v>
      </c>
      <c r="AF55" s="280">
        <v>0.272959183673469</v>
      </c>
      <c r="AG55" s="202">
        <v>353</v>
      </c>
      <c r="AH55" s="280">
        <v>0.12864431486880501</v>
      </c>
      <c r="AI55" s="202">
        <v>507</v>
      </c>
      <c r="AJ55" s="280">
        <v>0.18476676384839599</v>
      </c>
      <c r="AK55" s="202">
        <v>0</v>
      </c>
      <c r="AL55" s="280">
        <v>0</v>
      </c>
      <c r="AM55" s="202">
        <v>1</v>
      </c>
      <c r="AN55" s="280">
        <v>3.6443148688046598E-4</v>
      </c>
      <c r="AO55" s="208">
        <v>18349</v>
      </c>
      <c r="AP55" s="208">
        <v>2744</v>
      </c>
      <c r="AR55" s="271"/>
      <c r="AT55"/>
    </row>
    <row r="56" spans="1:46" ht="15">
      <c r="A56" s="200">
        <v>306</v>
      </c>
      <c r="B56" s="200" t="s">
        <v>110</v>
      </c>
      <c r="C56" s="202">
        <v>2477</v>
      </c>
      <c r="D56" s="202">
        <v>0.59816469451823195</v>
      </c>
      <c r="E56" s="202">
        <v>807</v>
      </c>
      <c r="F56" s="202">
        <v>0.19488046365612199</v>
      </c>
      <c r="G56" s="202">
        <v>144</v>
      </c>
      <c r="H56" s="280">
        <v>3.4774209128229899E-2</v>
      </c>
      <c r="I56" s="202">
        <v>35</v>
      </c>
      <c r="J56" s="280">
        <v>8.4520647186669892E-3</v>
      </c>
      <c r="K56" s="202">
        <v>34</v>
      </c>
      <c r="L56" s="202">
        <v>644</v>
      </c>
      <c r="M56" s="202">
        <v>2028</v>
      </c>
      <c r="N56" s="280">
        <v>0.51026322144409597</v>
      </c>
      <c r="O56" s="202">
        <v>2113</v>
      </c>
      <c r="P56" s="280">
        <v>0.48973677855590397</v>
      </c>
      <c r="Q56" s="202">
        <v>554</v>
      </c>
      <c r="R56" s="280">
        <v>0.55903128153380399</v>
      </c>
      <c r="S56" s="202">
        <v>437</v>
      </c>
      <c r="T56" s="280">
        <v>0.44096871846619601</v>
      </c>
      <c r="U56" s="202">
        <v>2456</v>
      </c>
      <c r="V56" s="280">
        <v>0.40690654431296802</v>
      </c>
      <c r="W56" s="202">
        <v>1685</v>
      </c>
      <c r="X56" s="280">
        <v>0.59309345568703198</v>
      </c>
      <c r="Y56" s="202">
        <v>657</v>
      </c>
      <c r="Z56" s="280">
        <v>0.66296670030272498</v>
      </c>
      <c r="AA56" s="202">
        <v>334</v>
      </c>
      <c r="AB56" s="280">
        <v>0.33703329969727502</v>
      </c>
      <c r="AC56" s="202">
        <v>407</v>
      </c>
      <c r="AD56" s="280">
        <v>0.410696266397578</v>
      </c>
      <c r="AE56" s="202">
        <v>253</v>
      </c>
      <c r="AF56" s="280">
        <v>0.25529767911200801</v>
      </c>
      <c r="AG56" s="202">
        <v>147</v>
      </c>
      <c r="AH56" s="280">
        <v>0.14833501513622599</v>
      </c>
      <c r="AI56" s="202">
        <v>183</v>
      </c>
      <c r="AJ56" s="280">
        <v>0.18466195761856699</v>
      </c>
      <c r="AK56" s="202">
        <v>0</v>
      </c>
      <c r="AL56" s="280">
        <v>0</v>
      </c>
      <c r="AM56" s="202">
        <v>1</v>
      </c>
      <c r="AN56" s="280">
        <v>1.00908173562059E-3</v>
      </c>
      <c r="AO56" s="208">
        <v>4141</v>
      </c>
      <c r="AP56" s="208">
        <v>991</v>
      </c>
      <c r="AR56" s="271"/>
      <c r="AT56"/>
    </row>
    <row r="57" spans="1:46" ht="15">
      <c r="A57" s="200">
        <v>347</v>
      </c>
      <c r="B57" s="200" t="s">
        <v>124</v>
      </c>
      <c r="C57" s="202">
        <v>2036</v>
      </c>
      <c r="D57" s="202">
        <v>0.69063772048846706</v>
      </c>
      <c r="E57" s="202">
        <v>390</v>
      </c>
      <c r="F57" s="202">
        <v>0.13229308005427401</v>
      </c>
      <c r="G57" s="202">
        <v>77</v>
      </c>
      <c r="H57" s="280">
        <v>2.6119402985074602E-2</v>
      </c>
      <c r="I57" s="202">
        <v>24</v>
      </c>
      <c r="J57" s="280">
        <v>8.1411126187245601E-3</v>
      </c>
      <c r="K57" s="202">
        <v>23</v>
      </c>
      <c r="L57" s="202">
        <v>398</v>
      </c>
      <c r="M57" s="202">
        <v>1420</v>
      </c>
      <c r="N57" s="280">
        <v>0.51831750339213001</v>
      </c>
      <c r="O57" s="202">
        <v>1528</v>
      </c>
      <c r="P57" s="280">
        <v>0.48168249660786999</v>
      </c>
      <c r="Q57" s="202">
        <v>420</v>
      </c>
      <c r="R57" s="280">
        <v>0.57455540355677204</v>
      </c>
      <c r="S57" s="202">
        <v>311</v>
      </c>
      <c r="T57" s="280">
        <v>0.42544459644322802</v>
      </c>
      <c r="U57" s="202">
        <v>1482</v>
      </c>
      <c r="V57" s="280">
        <v>0.49728629579375799</v>
      </c>
      <c r="W57" s="202">
        <v>1466</v>
      </c>
      <c r="X57" s="280">
        <v>0.50271370420624195</v>
      </c>
      <c r="Y57" s="202">
        <v>515</v>
      </c>
      <c r="Z57" s="280">
        <v>0.70451436388508903</v>
      </c>
      <c r="AA57" s="202">
        <v>216</v>
      </c>
      <c r="AB57" s="280">
        <v>0.29548563611491102</v>
      </c>
      <c r="AC57" s="202">
        <v>345</v>
      </c>
      <c r="AD57" s="280">
        <v>0.47195622435020501</v>
      </c>
      <c r="AE57" s="202">
        <v>144</v>
      </c>
      <c r="AF57" s="280">
        <v>0.196990424076607</v>
      </c>
      <c r="AG57" s="202">
        <v>75</v>
      </c>
      <c r="AH57" s="280">
        <v>0.102599179206566</v>
      </c>
      <c r="AI57" s="202">
        <v>166</v>
      </c>
      <c r="AJ57" s="280">
        <v>0.22708618331053401</v>
      </c>
      <c r="AK57" s="202">
        <v>0</v>
      </c>
      <c r="AL57" s="280">
        <v>0</v>
      </c>
      <c r="AM57" s="202">
        <v>1</v>
      </c>
      <c r="AN57" s="280">
        <v>1.36798905608755E-3</v>
      </c>
      <c r="AO57" s="208">
        <v>2948</v>
      </c>
      <c r="AP57" s="208">
        <v>731</v>
      </c>
      <c r="AR57" s="271"/>
      <c r="AT57"/>
    </row>
    <row r="58" spans="1:46" ht="15">
      <c r="A58" s="200">
        <v>411</v>
      </c>
      <c r="B58" s="200" t="s">
        <v>145</v>
      </c>
      <c r="C58" s="202">
        <v>3923</v>
      </c>
      <c r="D58" s="202">
        <v>0.54943977591036397</v>
      </c>
      <c r="E58" s="202">
        <v>421</v>
      </c>
      <c r="F58" s="202">
        <v>5.8963585434173703E-2</v>
      </c>
      <c r="G58" s="202">
        <v>97</v>
      </c>
      <c r="H58" s="280">
        <v>1.3585434173669499E-2</v>
      </c>
      <c r="I58" s="202">
        <v>59</v>
      </c>
      <c r="J58" s="280">
        <v>8.2633053221288499E-3</v>
      </c>
      <c r="K58" s="202">
        <v>63</v>
      </c>
      <c r="L58" s="202">
        <v>2577</v>
      </c>
      <c r="M58" s="202">
        <v>3359</v>
      </c>
      <c r="N58" s="280">
        <v>0.52955182072829099</v>
      </c>
      <c r="O58" s="202">
        <v>3781</v>
      </c>
      <c r="P58" s="280">
        <v>0.47044817927170901</v>
      </c>
      <c r="Q58" s="202">
        <v>639</v>
      </c>
      <c r="R58" s="280">
        <v>0.54615384615384599</v>
      </c>
      <c r="S58" s="202">
        <v>531</v>
      </c>
      <c r="T58" s="280">
        <v>0.45384615384615401</v>
      </c>
      <c r="U58" s="202">
        <v>4730</v>
      </c>
      <c r="V58" s="280">
        <v>0.33753501400560199</v>
      </c>
      <c r="W58" s="202">
        <v>2410</v>
      </c>
      <c r="X58" s="280">
        <v>0.66246498599439796</v>
      </c>
      <c r="Y58" s="202">
        <v>869</v>
      </c>
      <c r="Z58" s="280">
        <v>0.74273504273504298</v>
      </c>
      <c r="AA58" s="202">
        <v>301</v>
      </c>
      <c r="AB58" s="280">
        <v>0.25726495726495702</v>
      </c>
      <c r="AC58" s="202">
        <v>483</v>
      </c>
      <c r="AD58" s="280">
        <v>0.41282051282051302</v>
      </c>
      <c r="AE58" s="202">
        <v>307</v>
      </c>
      <c r="AF58" s="280">
        <v>0.26239316239316202</v>
      </c>
      <c r="AG58" s="202">
        <v>156</v>
      </c>
      <c r="AH58" s="280">
        <v>0.133333333333333</v>
      </c>
      <c r="AI58" s="202">
        <v>224</v>
      </c>
      <c r="AJ58" s="280">
        <v>0.19145299145299099</v>
      </c>
      <c r="AK58" s="202">
        <v>0</v>
      </c>
      <c r="AL58" s="280">
        <v>0</v>
      </c>
      <c r="AM58" s="202">
        <v>0</v>
      </c>
      <c r="AN58" s="280">
        <v>0</v>
      </c>
      <c r="AO58" s="208">
        <v>7140</v>
      </c>
      <c r="AP58" s="208">
        <v>1170</v>
      </c>
      <c r="AR58" s="271"/>
      <c r="AT58"/>
    </row>
    <row r="59" spans="1:46" ht="15">
      <c r="A59" s="200">
        <v>501</v>
      </c>
      <c r="B59" s="200" t="s">
        <v>163</v>
      </c>
      <c r="C59" s="202">
        <v>1052</v>
      </c>
      <c r="D59" s="202">
        <v>0.59637188208616798</v>
      </c>
      <c r="E59" s="202">
        <v>337</v>
      </c>
      <c r="F59" s="202">
        <v>0.19104308390022701</v>
      </c>
      <c r="G59" s="202">
        <v>54</v>
      </c>
      <c r="H59" s="280">
        <v>3.06122448979592E-2</v>
      </c>
      <c r="I59" s="202">
        <v>20</v>
      </c>
      <c r="J59" s="280">
        <v>1.1337868480725599E-2</v>
      </c>
      <c r="K59" s="202">
        <v>14</v>
      </c>
      <c r="L59" s="202">
        <v>287</v>
      </c>
      <c r="M59" s="202">
        <v>884</v>
      </c>
      <c r="N59" s="280">
        <v>0.49886621315192697</v>
      </c>
      <c r="O59" s="202">
        <v>880</v>
      </c>
      <c r="P59" s="280">
        <v>0.50113378684807297</v>
      </c>
      <c r="Q59" s="202">
        <v>165</v>
      </c>
      <c r="R59" s="280">
        <v>0.57093425605536297</v>
      </c>
      <c r="S59" s="202">
        <v>124</v>
      </c>
      <c r="T59" s="280">
        <v>0.42906574394463698</v>
      </c>
      <c r="U59" s="202">
        <v>1074</v>
      </c>
      <c r="V59" s="280">
        <v>0.391156462585034</v>
      </c>
      <c r="W59" s="202">
        <v>690</v>
      </c>
      <c r="X59" s="280">
        <v>0.608843537414966</v>
      </c>
      <c r="Y59" s="202">
        <v>206</v>
      </c>
      <c r="Z59" s="280">
        <v>0.71280276816609001</v>
      </c>
      <c r="AA59" s="202">
        <v>83</v>
      </c>
      <c r="AB59" s="280">
        <v>0.28719723183390999</v>
      </c>
      <c r="AC59" s="202">
        <v>132</v>
      </c>
      <c r="AD59" s="280">
        <v>0.45674740484429099</v>
      </c>
      <c r="AE59" s="202">
        <v>72</v>
      </c>
      <c r="AF59" s="280">
        <v>0.24913494809688599</v>
      </c>
      <c r="AG59" s="202">
        <v>33</v>
      </c>
      <c r="AH59" s="280">
        <v>0.114186851211073</v>
      </c>
      <c r="AI59" s="202">
        <v>52</v>
      </c>
      <c r="AJ59" s="280">
        <v>0.17993079584775101</v>
      </c>
      <c r="AK59" s="202">
        <v>0</v>
      </c>
      <c r="AL59" s="280">
        <v>0</v>
      </c>
      <c r="AM59" s="202">
        <v>0</v>
      </c>
      <c r="AN59" s="280">
        <v>0</v>
      </c>
      <c r="AO59" s="208">
        <v>1764</v>
      </c>
      <c r="AP59" s="208">
        <v>289</v>
      </c>
      <c r="AR59" s="271"/>
      <c r="AT59"/>
    </row>
    <row r="60" spans="1:46" ht="15">
      <c r="A60" s="200">
        <v>543</v>
      </c>
      <c r="B60" s="200" t="s">
        <v>167</v>
      </c>
      <c r="C60" s="202">
        <v>1376</v>
      </c>
      <c r="D60" s="202">
        <v>0.21297012846308599</v>
      </c>
      <c r="E60" s="202">
        <v>174</v>
      </c>
      <c r="F60" s="202">
        <v>2.6930815663210001E-2</v>
      </c>
      <c r="G60" s="202">
        <v>103</v>
      </c>
      <c r="H60" s="280">
        <v>1.5941804674198999E-2</v>
      </c>
      <c r="I60" s="202">
        <v>11</v>
      </c>
      <c r="J60" s="280">
        <v>1.7025228292833899E-3</v>
      </c>
      <c r="K60" s="202">
        <v>155</v>
      </c>
      <c r="L60" s="202">
        <v>4642</v>
      </c>
      <c r="M60" s="202">
        <v>3004</v>
      </c>
      <c r="N60" s="280">
        <v>0.53505649280297196</v>
      </c>
      <c r="O60" s="202">
        <v>3457</v>
      </c>
      <c r="P60" s="280">
        <v>0.46494350719702798</v>
      </c>
      <c r="Q60" s="202">
        <v>267</v>
      </c>
      <c r="R60" s="280">
        <v>0.48901098901098899</v>
      </c>
      <c r="S60" s="202">
        <v>279</v>
      </c>
      <c r="T60" s="280">
        <v>0.51098901098901095</v>
      </c>
      <c r="U60" s="202">
        <v>5091</v>
      </c>
      <c r="V60" s="280">
        <v>0.21204147964711301</v>
      </c>
      <c r="W60" s="202">
        <v>1370</v>
      </c>
      <c r="X60" s="280">
        <v>0.78795852035288705</v>
      </c>
      <c r="Y60" s="202">
        <v>274</v>
      </c>
      <c r="Z60" s="280">
        <v>0.50183150183150205</v>
      </c>
      <c r="AA60" s="202">
        <v>272</v>
      </c>
      <c r="AB60" s="280">
        <v>0.49816849816849801</v>
      </c>
      <c r="AC60" s="202">
        <v>206</v>
      </c>
      <c r="AD60" s="280">
        <v>0.377289377289377</v>
      </c>
      <c r="AE60" s="202">
        <v>214</v>
      </c>
      <c r="AF60" s="280">
        <v>0.39194139194139199</v>
      </c>
      <c r="AG60" s="202">
        <v>61</v>
      </c>
      <c r="AH60" s="280">
        <v>0.111721611721612</v>
      </c>
      <c r="AI60" s="202">
        <v>65</v>
      </c>
      <c r="AJ60" s="280">
        <v>0.119047619047619</v>
      </c>
      <c r="AK60" s="202">
        <v>0</v>
      </c>
      <c r="AL60" s="280">
        <v>0</v>
      </c>
      <c r="AM60" s="202">
        <v>0</v>
      </c>
      <c r="AN60" s="280">
        <v>0</v>
      </c>
      <c r="AO60" s="208">
        <v>6461</v>
      </c>
      <c r="AP60" s="208">
        <v>546</v>
      </c>
      <c r="AR60" s="271"/>
      <c r="AT60"/>
    </row>
    <row r="61" spans="1:46" ht="15">
      <c r="A61" s="200">
        <v>628</v>
      </c>
      <c r="B61" s="200" t="s">
        <v>183</v>
      </c>
      <c r="C61" s="202">
        <v>3438</v>
      </c>
      <c r="D61" s="202">
        <v>0.49079229122055701</v>
      </c>
      <c r="E61" s="202">
        <v>196</v>
      </c>
      <c r="F61" s="202">
        <v>2.7980014275517499E-2</v>
      </c>
      <c r="G61" s="202">
        <v>106</v>
      </c>
      <c r="H61" s="280">
        <v>1.51320485367595E-2</v>
      </c>
      <c r="I61" s="202">
        <v>10</v>
      </c>
      <c r="J61" s="280">
        <v>1.4275517487508901E-3</v>
      </c>
      <c r="K61" s="202">
        <v>45</v>
      </c>
      <c r="L61" s="202">
        <v>3210</v>
      </c>
      <c r="M61" s="202">
        <v>3342</v>
      </c>
      <c r="N61" s="280">
        <v>0.52291220556745199</v>
      </c>
      <c r="O61" s="202">
        <v>3663</v>
      </c>
      <c r="P61" s="280">
        <v>0.47708779443254801</v>
      </c>
      <c r="Q61" s="202">
        <v>349</v>
      </c>
      <c r="R61" s="280">
        <v>0.53941267387944403</v>
      </c>
      <c r="S61" s="202">
        <v>298</v>
      </c>
      <c r="T61" s="280">
        <v>0.46058732612055597</v>
      </c>
      <c r="U61" s="202">
        <v>4316</v>
      </c>
      <c r="V61" s="280">
        <v>0.383868665239115</v>
      </c>
      <c r="W61" s="202">
        <v>2689</v>
      </c>
      <c r="X61" s="280">
        <v>0.616131334760885</v>
      </c>
      <c r="Y61" s="202">
        <v>484</v>
      </c>
      <c r="Z61" s="280">
        <v>0.74806800618238001</v>
      </c>
      <c r="AA61" s="202">
        <v>163</v>
      </c>
      <c r="AB61" s="280">
        <v>0.25193199381761999</v>
      </c>
      <c r="AC61" s="202">
        <v>269</v>
      </c>
      <c r="AD61" s="280">
        <v>0.415765069551777</v>
      </c>
      <c r="AE61" s="202">
        <v>221</v>
      </c>
      <c r="AF61" s="280">
        <v>0.34157650695517799</v>
      </c>
      <c r="AG61" s="202">
        <v>80</v>
      </c>
      <c r="AH61" s="280">
        <v>0.123647604327666</v>
      </c>
      <c r="AI61" s="202">
        <v>77</v>
      </c>
      <c r="AJ61" s="280">
        <v>0.11901081916537901</v>
      </c>
      <c r="AK61" s="202">
        <v>0</v>
      </c>
      <c r="AL61" s="280">
        <v>0</v>
      </c>
      <c r="AM61" s="202">
        <v>0</v>
      </c>
      <c r="AN61" s="280">
        <v>0</v>
      </c>
      <c r="AO61" s="208">
        <v>7005</v>
      </c>
      <c r="AP61" s="208">
        <v>647</v>
      </c>
      <c r="AR61" s="271"/>
      <c r="AT61"/>
    </row>
    <row r="62" spans="1:46" ht="15">
      <c r="A62" s="200">
        <v>656</v>
      </c>
      <c r="B62" s="200" t="s">
        <v>195</v>
      </c>
      <c r="C62" s="202">
        <v>4542</v>
      </c>
      <c r="D62" s="202">
        <v>0.63092096124461705</v>
      </c>
      <c r="E62" s="202">
        <v>1457</v>
      </c>
      <c r="F62" s="202">
        <v>0.20238922072510099</v>
      </c>
      <c r="G62" s="202">
        <v>277</v>
      </c>
      <c r="H62" s="280">
        <v>3.8477566328656801E-2</v>
      </c>
      <c r="I62" s="202">
        <v>49</v>
      </c>
      <c r="J62" s="280">
        <v>6.8065009029031802E-3</v>
      </c>
      <c r="K62" s="202">
        <v>76</v>
      </c>
      <c r="L62" s="202">
        <v>798</v>
      </c>
      <c r="M62" s="202">
        <v>3641</v>
      </c>
      <c r="N62" s="280">
        <v>0.49423531045978603</v>
      </c>
      <c r="O62" s="202">
        <v>3558</v>
      </c>
      <c r="P62" s="280">
        <v>0.50576468954021403</v>
      </c>
      <c r="Q62" s="202">
        <v>2424</v>
      </c>
      <c r="R62" s="280">
        <v>0.51994851994851998</v>
      </c>
      <c r="S62" s="202">
        <v>2238</v>
      </c>
      <c r="T62" s="280">
        <v>0.48005148005148002</v>
      </c>
      <c r="U62" s="202">
        <v>3941</v>
      </c>
      <c r="V62" s="280">
        <v>0.45256285595221601</v>
      </c>
      <c r="W62" s="202">
        <v>3258</v>
      </c>
      <c r="X62" s="280">
        <v>0.54743714404778399</v>
      </c>
      <c r="Y62" s="202">
        <v>3714</v>
      </c>
      <c r="Z62" s="280">
        <v>0.79665379665379699</v>
      </c>
      <c r="AA62" s="202">
        <v>948</v>
      </c>
      <c r="AB62" s="280">
        <v>0.20334620334620301</v>
      </c>
      <c r="AC62" s="202">
        <v>1756</v>
      </c>
      <c r="AD62" s="280">
        <v>0.37666237666237701</v>
      </c>
      <c r="AE62" s="202">
        <v>1063</v>
      </c>
      <c r="AF62" s="280">
        <v>0.22801372801372799</v>
      </c>
      <c r="AG62" s="202">
        <v>665</v>
      </c>
      <c r="AH62" s="280">
        <v>0.14264264264264301</v>
      </c>
      <c r="AI62" s="202">
        <v>1173</v>
      </c>
      <c r="AJ62" s="280">
        <v>0.25160875160875201</v>
      </c>
      <c r="AK62" s="202">
        <v>3</v>
      </c>
      <c r="AL62" s="280">
        <v>6.4350064350064305E-4</v>
      </c>
      <c r="AM62" s="202">
        <v>2</v>
      </c>
      <c r="AN62" s="280">
        <v>4.29000429000429E-4</v>
      </c>
      <c r="AO62" s="208">
        <v>7199</v>
      </c>
      <c r="AP62" s="208">
        <v>4662</v>
      </c>
      <c r="AR62" s="271"/>
      <c r="AT62"/>
    </row>
    <row r="63" spans="1:46" ht="15">
      <c r="A63" s="200">
        <v>761</v>
      </c>
      <c r="B63" s="200" t="s">
        <v>230</v>
      </c>
      <c r="C63" s="202">
        <v>5393</v>
      </c>
      <c r="D63" s="202">
        <v>0.65361774330384204</v>
      </c>
      <c r="E63" s="202">
        <v>1032</v>
      </c>
      <c r="F63" s="202">
        <v>0.12507574839413399</v>
      </c>
      <c r="G63" s="202">
        <v>408</v>
      </c>
      <c r="H63" s="280">
        <v>4.9448551690704202E-2</v>
      </c>
      <c r="I63" s="202">
        <v>33</v>
      </c>
      <c r="J63" s="280">
        <v>3.9995152102775397E-3</v>
      </c>
      <c r="K63" s="202">
        <v>73</v>
      </c>
      <c r="L63" s="202">
        <v>1312</v>
      </c>
      <c r="M63" s="202">
        <v>4019</v>
      </c>
      <c r="N63" s="280">
        <v>0.51290752636044101</v>
      </c>
      <c r="O63" s="202">
        <v>4232</v>
      </c>
      <c r="P63" s="280">
        <v>0.48709247363955899</v>
      </c>
      <c r="Q63" s="202">
        <v>1517</v>
      </c>
      <c r="R63" s="280">
        <v>0.54824719913263498</v>
      </c>
      <c r="S63" s="202">
        <v>1250</v>
      </c>
      <c r="T63" s="280">
        <v>0.45175280086736502</v>
      </c>
      <c r="U63" s="202">
        <v>4210</v>
      </c>
      <c r="V63" s="280">
        <v>0.48975881711307701</v>
      </c>
      <c r="W63" s="202">
        <v>4041</v>
      </c>
      <c r="X63" s="280">
        <v>0.51024118288692299</v>
      </c>
      <c r="Y63" s="202">
        <v>2106</v>
      </c>
      <c r="Z63" s="280">
        <v>0.76111311890133704</v>
      </c>
      <c r="AA63" s="202">
        <v>661</v>
      </c>
      <c r="AB63" s="280">
        <v>0.23888688109866299</v>
      </c>
      <c r="AC63" s="202">
        <v>1137</v>
      </c>
      <c r="AD63" s="280">
        <v>0.41091434766895601</v>
      </c>
      <c r="AE63" s="202">
        <v>655</v>
      </c>
      <c r="AF63" s="280">
        <v>0.236718467654499</v>
      </c>
      <c r="AG63" s="202">
        <v>380</v>
      </c>
      <c r="AH63" s="280">
        <v>0.13733285146367899</v>
      </c>
      <c r="AI63" s="202">
        <v>594</v>
      </c>
      <c r="AJ63" s="280">
        <v>0.21467293097217199</v>
      </c>
      <c r="AK63" s="202">
        <v>0</v>
      </c>
      <c r="AL63" s="280">
        <v>0</v>
      </c>
      <c r="AM63" s="202">
        <v>1</v>
      </c>
      <c r="AN63" s="280">
        <v>3.6140224069389199E-4</v>
      </c>
      <c r="AO63" s="208">
        <v>8251</v>
      </c>
      <c r="AP63" s="208">
        <v>2767</v>
      </c>
      <c r="AR63" s="271"/>
      <c r="AT63"/>
    </row>
    <row r="64" spans="1:46" ht="15">
      <c r="A64" s="200">
        <v>842</v>
      </c>
      <c r="B64" s="200" t="s">
        <v>244</v>
      </c>
      <c r="C64" s="202">
        <v>2166</v>
      </c>
      <c r="D64" s="202">
        <v>0.40170623145400602</v>
      </c>
      <c r="E64" s="202">
        <v>112</v>
      </c>
      <c r="F64" s="202">
        <v>2.0771513353115698E-2</v>
      </c>
      <c r="G64" s="202">
        <v>156</v>
      </c>
      <c r="H64" s="280">
        <v>2.8931750741839801E-2</v>
      </c>
      <c r="I64" s="202">
        <v>15</v>
      </c>
      <c r="J64" s="280">
        <v>2.7818991097922898E-3</v>
      </c>
      <c r="K64" s="202">
        <v>89</v>
      </c>
      <c r="L64" s="202">
        <v>2854</v>
      </c>
      <c r="M64" s="202">
        <v>2576</v>
      </c>
      <c r="N64" s="280">
        <v>0.52225519287833799</v>
      </c>
      <c r="O64" s="202">
        <v>2816</v>
      </c>
      <c r="P64" s="280">
        <v>0.47774480712166201</v>
      </c>
      <c r="Q64" s="202">
        <v>347</v>
      </c>
      <c r="R64" s="280">
        <v>0.61853832442067702</v>
      </c>
      <c r="S64" s="202">
        <v>214</v>
      </c>
      <c r="T64" s="280">
        <v>0.38146167557932298</v>
      </c>
      <c r="U64" s="202">
        <v>4347</v>
      </c>
      <c r="V64" s="280">
        <v>0.19380563798219599</v>
      </c>
      <c r="W64" s="202">
        <v>1045</v>
      </c>
      <c r="X64" s="280">
        <v>0.80619436201780403</v>
      </c>
      <c r="Y64" s="202">
        <v>236</v>
      </c>
      <c r="Z64" s="280">
        <v>0.42067736185383198</v>
      </c>
      <c r="AA64" s="202">
        <v>325</v>
      </c>
      <c r="AB64" s="280">
        <v>0.57932263814616802</v>
      </c>
      <c r="AC64" s="202">
        <v>293</v>
      </c>
      <c r="AD64" s="280">
        <v>0.52228163992869903</v>
      </c>
      <c r="AE64" s="202">
        <v>142</v>
      </c>
      <c r="AF64" s="280">
        <v>0.25311942959001799</v>
      </c>
      <c r="AG64" s="202">
        <v>54</v>
      </c>
      <c r="AH64" s="280">
        <v>9.6256684491978606E-2</v>
      </c>
      <c r="AI64" s="202">
        <v>72</v>
      </c>
      <c r="AJ64" s="280">
        <v>0.12834224598930499</v>
      </c>
      <c r="AK64" s="202">
        <v>0</v>
      </c>
      <c r="AL64" s="280">
        <v>0</v>
      </c>
      <c r="AM64" s="202">
        <v>0</v>
      </c>
      <c r="AN64" s="280">
        <v>0</v>
      </c>
      <c r="AO64" s="208">
        <v>5392</v>
      </c>
      <c r="AP64" s="208">
        <v>561</v>
      </c>
      <c r="AR64" s="271"/>
      <c r="AT64"/>
    </row>
    <row r="65" spans="1:46" ht="16.5" customHeight="1">
      <c r="A65" s="236">
        <v>6</v>
      </c>
      <c r="B65" s="196" t="s">
        <v>536</v>
      </c>
      <c r="C65" s="278">
        <v>63019</v>
      </c>
      <c r="D65" s="279">
        <v>46.290188704191998</v>
      </c>
      <c r="E65" s="278">
        <v>24881</v>
      </c>
      <c r="F65" s="279">
        <v>18.276173616671201</v>
      </c>
      <c r="G65" s="278">
        <v>8313</v>
      </c>
      <c r="H65" s="279">
        <v>6.1062590440652604</v>
      </c>
      <c r="I65" s="278">
        <v>2200</v>
      </c>
      <c r="J65" s="279">
        <v>1.61599541644936</v>
      </c>
      <c r="K65" s="278">
        <v>2727</v>
      </c>
      <c r="L65" s="278">
        <v>34999</v>
      </c>
      <c r="M65" s="278">
        <v>67292</v>
      </c>
      <c r="N65" s="279">
        <v>49.428892528959402</v>
      </c>
      <c r="O65" s="278">
        <v>68847</v>
      </c>
      <c r="P65" s="279">
        <v>50.571107471040598</v>
      </c>
      <c r="Q65" s="278">
        <v>45081</v>
      </c>
      <c r="R65" s="279">
        <v>52.619845225450298</v>
      </c>
      <c r="S65" s="278">
        <v>40592</v>
      </c>
      <c r="T65" s="279">
        <v>47.380154774549702</v>
      </c>
      <c r="U65" s="278">
        <v>73903</v>
      </c>
      <c r="V65" s="279">
        <v>54.284958755389702</v>
      </c>
      <c r="W65" s="278">
        <v>62236</v>
      </c>
      <c r="X65" s="279">
        <v>45.715041244610298</v>
      </c>
      <c r="Y65" s="278">
        <v>71413</v>
      </c>
      <c r="Z65" s="279">
        <v>83.355316143942702</v>
      </c>
      <c r="AA65" s="278">
        <v>14260</v>
      </c>
      <c r="AB65" s="279">
        <v>16.644683856057298</v>
      </c>
      <c r="AC65" s="278">
        <v>31161</v>
      </c>
      <c r="AD65" s="279">
        <v>36.372019189242799</v>
      </c>
      <c r="AE65" s="278">
        <v>18532</v>
      </c>
      <c r="AF65" s="279">
        <v>21.631085639583102</v>
      </c>
      <c r="AG65" s="278">
        <v>13831</v>
      </c>
      <c r="AH65" s="279">
        <v>16.143942665717301</v>
      </c>
      <c r="AI65" s="278">
        <v>22001</v>
      </c>
      <c r="AJ65" s="279">
        <v>25.680202630933898</v>
      </c>
      <c r="AK65" s="278">
        <v>89</v>
      </c>
      <c r="AL65" s="279">
        <v>0.103883370490119</v>
      </c>
      <c r="AM65" s="278">
        <v>59</v>
      </c>
      <c r="AN65" s="279">
        <v>6.8866504032775805E-2</v>
      </c>
      <c r="AO65" s="207">
        <v>136139</v>
      </c>
      <c r="AP65" s="207">
        <v>85673</v>
      </c>
      <c r="AR65" s="271"/>
      <c r="AT65"/>
    </row>
    <row r="66" spans="1:46" ht="15">
      <c r="A66" s="200">
        <v>38</v>
      </c>
      <c r="B66" s="200" t="s">
        <v>22</v>
      </c>
      <c r="C66" s="202">
        <v>6026</v>
      </c>
      <c r="D66" s="202">
        <v>0.69264367816091998</v>
      </c>
      <c r="E66" s="202">
        <v>711</v>
      </c>
      <c r="F66" s="202">
        <v>8.1724137931034502E-2</v>
      </c>
      <c r="G66" s="202">
        <v>131</v>
      </c>
      <c r="H66" s="280">
        <v>1.50574712643678E-2</v>
      </c>
      <c r="I66" s="202">
        <v>33</v>
      </c>
      <c r="J66" s="280">
        <v>3.7931034482758599E-3</v>
      </c>
      <c r="K66" s="202">
        <v>30</v>
      </c>
      <c r="L66" s="202">
        <v>1769</v>
      </c>
      <c r="M66" s="202">
        <v>4316</v>
      </c>
      <c r="N66" s="280">
        <v>0.503908045977011</v>
      </c>
      <c r="O66" s="202">
        <v>4384</v>
      </c>
      <c r="P66" s="280">
        <v>0.496091954022989</v>
      </c>
      <c r="Q66" s="202">
        <v>594</v>
      </c>
      <c r="R66" s="280">
        <v>0.57115384615384601</v>
      </c>
      <c r="S66" s="202">
        <v>446</v>
      </c>
      <c r="T66" s="280">
        <v>0.42884615384615399</v>
      </c>
      <c r="U66" s="202">
        <v>7362</v>
      </c>
      <c r="V66" s="280">
        <v>0.15379310344827599</v>
      </c>
      <c r="W66" s="202">
        <v>1338</v>
      </c>
      <c r="X66" s="280">
        <v>0.84620689655172399</v>
      </c>
      <c r="Y66" s="202">
        <v>547</v>
      </c>
      <c r="Z66" s="280">
        <v>0.52596153846153804</v>
      </c>
      <c r="AA66" s="202">
        <v>493</v>
      </c>
      <c r="AB66" s="280">
        <v>0.47403846153846202</v>
      </c>
      <c r="AC66" s="202">
        <v>467</v>
      </c>
      <c r="AD66" s="280">
        <v>0.449038461538462</v>
      </c>
      <c r="AE66" s="202">
        <v>254</v>
      </c>
      <c r="AF66" s="280">
        <v>0.244230769230769</v>
      </c>
      <c r="AG66" s="202">
        <v>126</v>
      </c>
      <c r="AH66" s="280">
        <v>0.121153846153846</v>
      </c>
      <c r="AI66" s="202">
        <v>192</v>
      </c>
      <c r="AJ66" s="280">
        <v>0.18461538461538499</v>
      </c>
      <c r="AK66" s="202">
        <v>1</v>
      </c>
      <c r="AL66" s="280">
        <v>9.6153846153846203E-4</v>
      </c>
      <c r="AM66" s="202">
        <v>0</v>
      </c>
      <c r="AN66" s="280">
        <v>0</v>
      </c>
      <c r="AO66" s="208">
        <v>8700</v>
      </c>
      <c r="AP66" s="208">
        <v>1040</v>
      </c>
      <c r="AR66" s="271"/>
      <c r="AT66"/>
    </row>
    <row r="67" spans="1:46" ht="15">
      <c r="A67" s="200">
        <v>86</v>
      </c>
      <c r="B67" s="200" t="s">
        <v>43</v>
      </c>
      <c r="C67" s="202">
        <v>1673</v>
      </c>
      <c r="D67" s="202">
        <v>0.63227513227513199</v>
      </c>
      <c r="E67" s="202">
        <v>568</v>
      </c>
      <c r="F67" s="202">
        <v>0.214663643235072</v>
      </c>
      <c r="G67" s="202">
        <v>95</v>
      </c>
      <c r="H67" s="280">
        <v>3.5903250188964501E-2</v>
      </c>
      <c r="I67" s="202">
        <v>46</v>
      </c>
      <c r="J67" s="280">
        <v>1.7384731670446001E-2</v>
      </c>
      <c r="K67" s="202">
        <v>13</v>
      </c>
      <c r="L67" s="202">
        <v>251</v>
      </c>
      <c r="M67" s="202">
        <v>1312</v>
      </c>
      <c r="N67" s="280">
        <v>0.50415721844293304</v>
      </c>
      <c r="O67" s="202">
        <v>1334</v>
      </c>
      <c r="P67" s="280">
        <v>0.49584278155706701</v>
      </c>
      <c r="Q67" s="202">
        <v>646</v>
      </c>
      <c r="R67" s="280">
        <v>0.51433121019108297</v>
      </c>
      <c r="S67" s="202">
        <v>610</v>
      </c>
      <c r="T67" s="280">
        <v>0.48566878980891698</v>
      </c>
      <c r="U67" s="202">
        <v>1719</v>
      </c>
      <c r="V67" s="280">
        <v>0.35034013605442199</v>
      </c>
      <c r="W67" s="202">
        <v>927</v>
      </c>
      <c r="X67" s="280">
        <v>0.64965986394557795</v>
      </c>
      <c r="Y67" s="202">
        <v>884</v>
      </c>
      <c r="Z67" s="280">
        <v>0.70382165605095504</v>
      </c>
      <c r="AA67" s="202">
        <v>372</v>
      </c>
      <c r="AB67" s="280">
        <v>0.29617834394904502</v>
      </c>
      <c r="AC67" s="202">
        <v>451</v>
      </c>
      <c r="AD67" s="280">
        <v>0.359076433121019</v>
      </c>
      <c r="AE67" s="202">
        <v>272</v>
      </c>
      <c r="AF67" s="280">
        <v>0.21656050955414</v>
      </c>
      <c r="AG67" s="202">
        <v>194</v>
      </c>
      <c r="AH67" s="280">
        <v>0.154458598726115</v>
      </c>
      <c r="AI67" s="202">
        <v>338</v>
      </c>
      <c r="AJ67" s="280">
        <v>0.26910828025477701</v>
      </c>
      <c r="AK67" s="202">
        <v>1</v>
      </c>
      <c r="AL67" s="280">
        <v>7.9617834394904495E-4</v>
      </c>
      <c r="AM67" s="202">
        <v>0</v>
      </c>
      <c r="AN67" s="280">
        <v>0</v>
      </c>
      <c r="AO67" s="208">
        <v>2646</v>
      </c>
      <c r="AP67" s="208">
        <v>1256</v>
      </c>
      <c r="AR67" s="271"/>
      <c r="AT67"/>
    </row>
    <row r="68" spans="1:46" ht="15">
      <c r="A68" s="200">
        <v>107</v>
      </c>
      <c r="B68" s="200" t="s">
        <v>930</v>
      </c>
      <c r="C68" s="202">
        <v>2905</v>
      </c>
      <c r="D68" s="202">
        <v>0.52684076895175902</v>
      </c>
      <c r="E68" s="202">
        <v>173</v>
      </c>
      <c r="F68" s="202">
        <v>3.1374682626042802E-2</v>
      </c>
      <c r="G68" s="202">
        <v>95</v>
      </c>
      <c r="H68" s="280">
        <v>1.7228871962277799E-2</v>
      </c>
      <c r="I68" s="202">
        <v>38</v>
      </c>
      <c r="J68" s="280">
        <v>6.8915487849111404E-3</v>
      </c>
      <c r="K68" s="202">
        <v>32</v>
      </c>
      <c r="L68" s="202">
        <v>2271</v>
      </c>
      <c r="M68" s="202">
        <v>2485</v>
      </c>
      <c r="N68" s="280">
        <v>0.54932898077620596</v>
      </c>
      <c r="O68" s="202">
        <v>3029</v>
      </c>
      <c r="P68" s="280">
        <v>0.45067101922379399</v>
      </c>
      <c r="Q68" s="202">
        <v>332</v>
      </c>
      <c r="R68" s="280">
        <v>0.50532724505327198</v>
      </c>
      <c r="S68" s="202">
        <v>325</v>
      </c>
      <c r="T68" s="280">
        <v>0.49467275494672802</v>
      </c>
      <c r="U68" s="202">
        <v>3890</v>
      </c>
      <c r="V68" s="280">
        <v>0.29452303228146498</v>
      </c>
      <c r="W68" s="202">
        <v>1624</v>
      </c>
      <c r="X68" s="280">
        <v>0.70547696771853496</v>
      </c>
      <c r="Y68" s="202">
        <v>359</v>
      </c>
      <c r="Z68" s="280">
        <v>0.54642313546423105</v>
      </c>
      <c r="AA68" s="202">
        <v>298</v>
      </c>
      <c r="AB68" s="280">
        <v>0.45357686453576901</v>
      </c>
      <c r="AC68" s="202">
        <v>265</v>
      </c>
      <c r="AD68" s="280">
        <v>0.40334855403348602</v>
      </c>
      <c r="AE68" s="202">
        <v>253</v>
      </c>
      <c r="AF68" s="280">
        <v>0.38508371385083701</v>
      </c>
      <c r="AG68" s="202">
        <v>67</v>
      </c>
      <c r="AH68" s="280">
        <v>0.101978691019787</v>
      </c>
      <c r="AI68" s="202">
        <v>72</v>
      </c>
      <c r="AJ68" s="280">
        <v>0.10958904109589</v>
      </c>
      <c r="AK68" s="202">
        <v>0</v>
      </c>
      <c r="AL68" s="280">
        <v>0</v>
      </c>
      <c r="AM68" s="202">
        <v>0</v>
      </c>
      <c r="AN68" s="280">
        <v>0</v>
      </c>
      <c r="AO68" s="208">
        <v>5514</v>
      </c>
      <c r="AP68" s="208">
        <v>657</v>
      </c>
      <c r="AR68" s="271"/>
      <c r="AT68"/>
    </row>
    <row r="69" spans="1:46" ht="15">
      <c r="A69" s="200">
        <v>134</v>
      </c>
      <c r="B69" s="200" t="s">
        <v>63</v>
      </c>
      <c r="C69" s="202">
        <v>3783</v>
      </c>
      <c r="D69" s="202">
        <v>0.59443746071653003</v>
      </c>
      <c r="E69" s="202">
        <v>918</v>
      </c>
      <c r="F69" s="202">
        <v>0.14424890006285401</v>
      </c>
      <c r="G69" s="202">
        <v>94</v>
      </c>
      <c r="H69" s="280">
        <v>1.4770584538026399E-2</v>
      </c>
      <c r="I69" s="202">
        <v>49</v>
      </c>
      <c r="J69" s="280">
        <v>7.6995600251414196E-3</v>
      </c>
      <c r="K69" s="202">
        <v>35</v>
      </c>
      <c r="L69" s="202">
        <v>1485</v>
      </c>
      <c r="M69" s="202">
        <v>2972</v>
      </c>
      <c r="N69" s="280">
        <v>0.53299811439346301</v>
      </c>
      <c r="O69" s="202">
        <v>3392</v>
      </c>
      <c r="P69" s="280">
        <v>0.46700188560653699</v>
      </c>
      <c r="Q69" s="202">
        <v>242</v>
      </c>
      <c r="R69" s="280">
        <v>0.49794238683127601</v>
      </c>
      <c r="S69" s="202">
        <v>244</v>
      </c>
      <c r="T69" s="280">
        <v>0.50205761316872399</v>
      </c>
      <c r="U69" s="202">
        <v>4448</v>
      </c>
      <c r="V69" s="280">
        <v>0.30106851037083598</v>
      </c>
      <c r="W69" s="202">
        <v>1916</v>
      </c>
      <c r="X69" s="280">
        <v>0.69893148962916396</v>
      </c>
      <c r="Y69" s="202">
        <v>383</v>
      </c>
      <c r="Z69" s="280">
        <v>0.78806584362139898</v>
      </c>
      <c r="AA69" s="202">
        <v>103</v>
      </c>
      <c r="AB69" s="280">
        <v>0.211934156378601</v>
      </c>
      <c r="AC69" s="202">
        <v>187</v>
      </c>
      <c r="AD69" s="280">
        <v>0.38477366255144002</v>
      </c>
      <c r="AE69" s="202">
        <v>164</v>
      </c>
      <c r="AF69" s="280">
        <v>0.33744855967078202</v>
      </c>
      <c r="AG69" s="202">
        <v>54</v>
      </c>
      <c r="AH69" s="280">
        <v>0.11111111111111099</v>
      </c>
      <c r="AI69" s="202">
        <v>80</v>
      </c>
      <c r="AJ69" s="280">
        <v>0.164609053497942</v>
      </c>
      <c r="AK69" s="202">
        <v>1</v>
      </c>
      <c r="AL69" s="280">
        <v>2.05761316872428E-3</v>
      </c>
      <c r="AM69" s="202">
        <v>0</v>
      </c>
      <c r="AN69" s="280">
        <v>0</v>
      </c>
      <c r="AO69" s="208">
        <v>6364</v>
      </c>
      <c r="AP69" s="208">
        <v>486</v>
      </c>
      <c r="AR69" s="271"/>
      <c r="AT69"/>
    </row>
    <row r="70" spans="1:46" ht="15">
      <c r="A70" s="200">
        <v>150</v>
      </c>
      <c r="B70" s="200" t="s">
        <v>931</v>
      </c>
      <c r="C70" s="202">
        <v>916</v>
      </c>
      <c r="D70" s="202">
        <v>0.59986902423051702</v>
      </c>
      <c r="E70" s="202">
        <v>223</v>
      </c>
      <c r="F70" s="202">
        <v>0.14603798297314999</v>
      </c>
      <c r="G70" s="202">
        <v>63</v>
      </c>
      <c r="H70" s="280">
        <v>4.1257367387033402E-2</v>
      </c>
      <c r="I70" s="202">
        <v>21</v>
      </c>
      <c r="J70" s="280">
        <v>1.37524557956778E-2</v>
      </c>
      <c r="K70" s="202">
        <v>23</v>
      </c>
      <c r="L70" s="202">
        <v>281</v>
      </c>
      <c r="M70" s="202">
        <v>776</v>
      </c>
      <c r="N70" s="280">
        <v>0.49181401440733502</v>
      </c>
      <c r="O70" s="202">
        <v>751</v>
      </c>
      <c r="P70" s="280">
        <v>0.50818598559266503</v>
      </c>
      <c r="Q70" s="202">
        <v>618</v>
      </c>
      <c r="R70" s="280">
        <v>0.53599306157849103</v>
      </c>
      <c r="S70" s="202">
        <v>535</v>
      </c>
      <c r="T70" s="280">
        <v>0.46400693842150897</v>
      </c>
      <c r="U70" s="202">
        <v>443</v>
      </c>
      <c r="V70" s="280">
        <v>0.70988867059593996</v>
      </c>
      <c r="W70" s="202">
        <v>1084</v>
      </c>
      <c r="X70" s="280">
        <v>0.29011132940405998</v>
      </c>
      <c r="Y70" s="202">
        <v>1004</v>
      </c>
      <c r="Z70" s="280">
        <v>0.87077189939288802</v>
      </c>
      <c r="AA70" s="202">
        <v>149</v>
      </c>
      <c r="AB70" s="280">
        <v>0.12922810060711201</v>
      </c>
      <c r="AC70" s="202">
        <v>480</v>
      </c>
      <c r="AD70" s="280">
        <v>0.41630529054640097</v>
      </c>
      <c r="AE70" s="202">
        <v>287</v>
      </c>
      <c r="AF70" s="280">
        <v>0.24891587163920201</v>
      </c>
      <c r="AG70" s="202">
        <v>138</v>
      </c>
      <c r="AH70" s="280">
        <v>0.11968777103209</v>
      </c>
      <c r="AI70" s="202">
        <v>248</v>
      </c>
      <c r="AJ70" s="280">
        <v>0.21509106678230699</v>
      </c>
      <c r="AK70" s="202">
        <v>0</v>
      </c>
      <c r="AL70" s="280">
        <v>0</v>
      </c>
      <c r="AM70" s="202">
        <v>0</v>
      </c>
      <c r="AN70" s="280">
        <v>0</v>
      </c>
      <c r="AO70" s="208">
        <v>1527</v>
      </c>
      <c r="AP70" s="208">
        <v>1153</v>
      </c>
      <c r="AR70" s="271"/>
      <c r="AT70"/>
    </row>
    <row r="71" spans="1:46" ht="15">
      <c r="A71" s="200">
        <v>237</v>
      </c>
      <c r="B71" s="200" t="s">
        <v>95</v>
      </c>
      <c r="C71" s="202">
        <v>2957</v>
      </c>
      <c r="D71" s="202">
        <v>0.32800887409872398</v>
      </c>
      <c r="E71" s="202">
        <v>2936</v>
      </c>
      <c r="F71" s="202">
        <v>0.32567942318358301</v>
      </c>
      <c r="G71" s="202">
        <v>1511</v>
      </c>
      <c r="H71" s="280">
        <v>0.16760953965612899</v>
      </c>
      <c r="I71" s="202">
        <v>203</v>
      </c>
      <c r="J71" s="280">
        <v>2.25180255130338E-2</v>
      </c>
      <c r="K71" s="202">
        <v>278</v>
      </c>
      <c r="L71" s="202">
        <v>1130</v>
      </c>
      <c r="M71" s="202">
        <v>4533</v>
      </c>
      <c r="N71" s="280">
        <v>0.49717138103161401</v>
      </c>
      <c r="O71" s="202">
        <v>4482</v>
      </c>
      <c r="P71" s="280">
        <v>0.50282861896838604</v>
      </c>
      <c r="Q71" s="202">
        <v>6414</v>
      </c>
      <c r="R71" s="280">
        <v>0.49475470533785898</v>
      </c>
      <c r="S71" s="202">
        <v>6550</v>
      </c>
      <c r="T71" s="280">
        <v>0.50524529466214096</v>
      </c>
      <c r="U71" s="202">
        <v>2311</v>
      </c>
      <c r="V71" s="280">
        <v>0.74364947310038798</v>
      </c>
      <c r="W71" s="202">
        <v>6704</v>
      </c>
      <c r="X71" s="280">
        <v>0.25635052689961202</v>
      </c>
      <c r="Y71" s="202">
        <v>11935</v>
      </c>
      <c r="Z71" s="280">
        <v>0.92062634989200898</v>
      </c>
      <c r="AA71" s="202">
        <v>1029</v>
      </c>
      <c r="AB71" s="280">
        <v>7.9373650107991398E-2</v>
      </c>
      <c r="AC71" s="202">
        <v>3990</v>
      </c>
      <c r="AD71" s="280">
        <v>0.30777537796976201</v>
      </c>
      <c r="AE71" s="202">
        <v>3007</v>
      </c>
      <c r="AF71" s="280">
        <v>0.23195001542733701</v>
      </c>
      <c r="AG71" s="202">
        <v>2401</v>
      </c>
      <c r="AH71" s="280">
        <v>0.18520518358531299</v>
      </c>
      <c r="AI71" s="202">
        <v>3526</v>
      </c>
      <c r="AJ71" s="280">
        <v>0.27198395556926902</v>
      </c>
      <c r="AK71" s="202">
        <v>23</v>
      </c>
      <c r="AL71" s="280">
        <v>1.77414378278309E-3</v>
      </c>
      <c r="AM71" s="202">
        <v>17</v>
      </c>
      <c r="AN71" s="280">
        <v>1.3113236655353301E-3</v>
      </c>
      <c r="AO71" s="208">
        <v>9015</v>
      </c>
      <c r="AP71" s="208">
        <v>12964</v>
      </c>
      <c r="AR71" s="271"/>
      <c r="AT71"/>
    </row>
    <row r="72" spans="1:46" ht="15">
      <c r="A72" s="200">
        <v>264</v>
      </c>
      <c r="B72" s="200" t="s">
        <v>102</v>
      </c>
      <c r="C72" s="202">
        <v>999</v>
      </c>
      <c r="D72" s="202">
        <v>0.35425531914893599</v>
      </c>
      <c r="E72" s="202">
        <v>1128</v>
      </c>
      <c r="F72" s="202">
        <v>0.4</v>
      </c>
      <c r="G72" s="202">
        <v>201</v>
      </c>
      <c r="H72" s="280">
        <v>7.1276595744680898E-2</v>
      </c>
      <c r="I72" s="202">
        <v>103</v>
      </c>
      <c r="J72" s="280">
        <v>3.65248226950355E-2</v>
      </c>
      <c r="K72" s="202">
        <v>70</v>
      </c>
      <c r="L72" s="202">
        <v>319</v>
      </c>
      <c r="M72" s="202">
        <v>1394</v>
      </c>
      <c r="N72" s="280">
        <v>0.50567375886524801</v>
      </c>
      <c r="O72" s="202">
        <v>1426</v>
      </c>
      <c r="P72" s="280">
        <v>0.49432624113475199</v>
      </c>
      <c r="Q72" s="202">
        <v>3445</v>
      </c>
      <c r="R72" s="280">
        <v>0.53996865203761801</v>
      </c>
      <c r="S72" s="202">
        <v>2935</v>
      </c>
      <c r="T72" s="280">
        <v>0.46003134796238199</v>
      </c>
      <c r="U72" s="202">
        <v>1325</v>
      </c>
      <c r="V72" s="280">
        <v>0.530141843971631</v>
      </c>
      <c r="W72" s="202">
        <v>1495</v>
      </c>
      <c r="X72" s="280">
        <v>0.469858156028369</v>
      </c>
      <c r="Y72" s="202">
        <v>5126</v>
      </c>
      <c r="Z72" s="280">
        <v>0.80344827586206902</v>
      </c>
      <c r="AA72" s="202">
        <v>1254</v>
      </c>
      <c r="AB72" s="280">
        <v>0.19655172413793101</v>
      </c>
      <c r="AC72" s="202">
        <v>2377</v>
      </c>
      <c r="AD72" s="280">
        <v>0.37257053291536102</v>
      </c>
      <c r="AE72" s="202">
        <v>1089</v>
      </c>
      <c r="AF72" s="280">
        <v>0.170689655172414</v>
      </c>
      <c r="AG72" s="202">
        <v>1065</v>
      </c>
      <c r="AH72" s="280">
        <v>0.16692789968652</v>
      </c>
      <c r="AI72" s="202">
        <v>1840</v>
      </c>
      <c r="AJ72" s="280">
        <v>0.28840125391849503</v>
      </c>
      <c r="AK72" s="202">
        <v>3</v>
      </c>
      <c r="AL72" s="280">
        <v>4.7021943573667701E-4</v>
      </c>
      <c r="AM72" s="202">
        <v>6</v>
      </c>
      <c r="AN72" s="280">
        <v>9.4043887147335402E-4</v>
      </c>
      <c r="AO72" s="208">
        <v>2820</v>
      </c>
      <c r="AP72" s="208">
        <v>6380</v>
      </c>
      <c r="AR72" s="271"/>
      <c r="AT72"/>
    </row>
    <row r="73" spans="1:46" ht="15">
      <c r="A73" s="200">
        <v>310</v>
      </c>
      <c r="B73" s="200" t="s">
        <v>114</v>
      </c>
      <c r="C73" s="202">
        <v>3048</v>
      </c>
      <c r="D73" s="202">
        <v>0.66145833333333304</v>
      </c>
      <c r="E73" s="202">
        <v>666</v>
      </c>
      <c r="F73" s="202">
        <v>0.14453125</v>
      </c>
      <c r="G73" s="202">
        <v>222</v>
      </c>
      <c r="H73" s="280">
        <v>4.8177083333333301E-2</v>
      </c>
      <c r="I73" s="202">
        <v>72</v>
      </c>
      <c r="J73" s="280">
        <v>1.5625E-2</v>
      </c>
      <c r="K73" s="202">
        <v>35</v>
      </c>
      <c r="L73" s="202">
        <v>565</v>
      </c>
      <c r="M73" s="202">
        <v>2346</v>
      </c>
      <c r="N73" s="280">
        <v>0.49088541666666702</v>
      </c>
      <c r="O73" s="202">
        <v>2262</v>
      </c>
      <c r="P73" s="280">
        <v>0.50911458333333304</v>
      </c>
      <c r="Q73" s="202">
        <v>1163</v>
      </c>
      <c r="R73" s="280">
        <v>0.56292352371732801</v>
      </c>
      <c r="S73" s="202">
        <v>903</v>
      </c>
      <c r="T73" s="280">
        <v>0.43707647628267199</v>
      </c>
      <c r="U73" s="202">
        <v>2201</v>
      </c>
      <c r="V73" s="280">
        <v>0.52235243055555602</v>
      </c>
      <c r="W73" s="202">
        <v>2407</v>
      </c>
      <c r="X73" s="280">
        <v>0.47764756944444398</v>
      </c>
      <c r="Y73" s="202">
        <v>1744</v>
      </c>
      <c r="Z73" s="280">
        <v>0.84414327202323303</v>
      </c>
      <c r="AA73" s="202">
        <v>322</v>
      </c>
      <c r="AB73" s="280">
        <v>0.155856727976767</v>
      </c>
      <c r="AC73" s="202">
        <v>902</v>
      </c>
      <c r="AD73" s="280">
        <v>0.43659244917715401</v>
      </c>
      <c r="AE73" s="202">
        <v>445</v>
      </c>
      <c r="AF73" s="280">
        <v>0.21539206195547</v>
      </c>
      <c r="AG73" s="202">
        <v>257</v>
      </c>
      <c r="AH73" s="280">
        <v>0.124394966118103</v>
      </c>
      <c r="AI73" s="202">
        <v>458</v>
      </c>
      <c r="AJ73" s="280">
        <v>0.22168441432720201</v>
      </c>
      <c r="AK73" s="202">
        <v>4</v>
      </c>
      <c r="AL73" s="280">
        <v>1.93610842207164E-3</v>
      </c>
      <c r="AM73" s="202">
        <v>0</v>
      </c>
      <c r="AN73" s="280">
        <v>0</v>
      </c>
      <c r="AO73" s="208">
        <v>4608</v>
      </c>
      <c r="AP73" s="208">
        <v>2066</v>
      </c>
      <c r="AR73" s="271"/>
      <c r="AT73"/>
    </row>
    <row r="74" spans="1:46" ht="15">
      <c r="A74" s="200">
        <v>315</v>
      </c>
      <c r="B74" s="200" t="s">
        <v>118</v>
      </c>
      <c r="C74" s="202">
        <v>2857</v>
      </c>
      <c r="D74" s="202">
        <v>0.74188522461698303</v>
      </c>
      <c r="E74" s="202">
        <v>371</v>
      </c>
      <c r="F74" s="202">
        <v>9.6338613347182495E-2</v>
      </c>
      <c r="G74" s="202">
        <v>91</v>
      </c>
      <c r="H74" s="280">
        <v>2.3630225915346699E-2</v>
      </c>
      <c r="I74" s="202">
        <v>9</v>
      </c>
      <c r="J74" s="280">
        <v>2.33705531030901E-3</v>
      </c>
      <c r="K74" s="202">
        <v>12</v>
      </c>
      <c r="L74" s="202">
        <v>511</v>
      </c>
      <c r="M74" s="202">
        <v>1909</v>
      </c>
      <c r="N74" s="280">
        <v>0.50428460140223297</v>
      </c>
      <c r="O74" s="202">
        <v>1942</v>
      </c>
      <c r="P74" s="280">
        <v>0.49571539859776698</v>
      </c>
      <c r="Q74" s="202">
        <v>626</v>
      </c>
      <c r="R74" s="280">
        <v>0.56600361663652798</v>
      </c>
      <c r="S74" s="202">
        <v>480</v>
      </c>
      <c r="T74" s="280">
        <v>0.43399638336347202</v>
      </c>
      <c r="U74" s="202">
        <v>2601</v>
      </c>
      <c r="V74" s="280">
        <v>0.32459101532069601</v>
      </c>
      <c r="W74" s="202">
        <v>1250</v>
      </c>
      <c r="X74" s="280">
        <v>0.67540898467930399</v>
      </c>
      <c r="Y74" s="202">
        <v>876</v>
      </c>
      <c r="Z74" s="280">
        <v>0.79204339963833603</v>
      </c>
      <c r="AA74" s="202">
        <v>230</v>
      </c>
      <c r="AB74" s="280">
        <v>0.207956600361664</v>
      </c>
      <c r="AC74" s="202">
        <v>511</v>
      </c>
      <c r="AD74" s="280">
        <v>0.462025316455696</v>
      </c>
      <c r="AE74" s="202">
        <v>267</v>
      </c>
      <c r="AF74" s="280">
        <v>0.241410488245931</v>
      </c>
      <c r="AG74" s="202">
        <v>115</v>
      </c>
      <c r="AH74" s="280">
        <v>0.103978300180832</v>
      </c>
      <c r="AI74" s="202">
        <v>213</v>
      </c>
      <c r="AJ74" s="280">
        <v>0.19258589511754101</v>
      </c>
      <c r="AK74" s="202">
        <v>0</v>
      </c>
      <c r="AL74" s="280">
        <v>0</v>
      </c>
      <c r="AM74" s="202">
        <v>0</v>
      </c>
      <c r="AN74" s="280">
        <v>0</v>
      </c>
      <c r="AO74" s="208">
        <v>3851</v>
      </c>
      <c r="AP74" s="208">
        <v>1106</v>
      </c>
      <c r="AR74" s="271"/>
      <c r="AT74"/>
    </row>
    <row r="75" spans="1:46" ht="15">
      <c r="A75" s="200">
        <v>361</v>
      </c>
      <c r="B75" s="200" t="s">
        <v>131</v>
      </c>
      <c r="C75" s="202">
        <v>4325</v>
      </c>
      <c r="D75" s="202">
        <v>0.27254395362026601</v>
      </c>
      <c r="E75" s="202">
        <v>1035</v>
      </c>
      <c r="F75" s="202">
        <v>6.5221501039763097E-2</v>
      </c>
      <c r="G75" s="202">
        <v>798</v>
      </c>
      <c r="H75" s="280">
        <v>5.0286722540802797E-2</v>
      </c>
      <c r="I75" s="202">
        <v>141</v>
      </c>
      <c r="J75" s="280">
        <v>8.88524796773584E-3</v>
      </c>
      <c r="K75" s="202">
        <v>992</v>
      </c>
      <c r="L75" s="202">
        <v>8578</v>
      </c>
      <c r="M75" s="202">
        <v>7475</v>
      </c>
      <c r="N75" s="280">
        <v>0.52895582582393297</v>
      </c>
      <c r="O75" s="202">
        <v>8394</v>
      </c>
      <c r="P75" s="280">
        <v>0.47104417417606698</v>
      </c>
      <c r="Q75" s="202">
        <v>1326</v>
      </c>
      <c r="R75" s="280">
        <v>0.56115107913669104</v>
      </c>
      <c r="S75" s="202">
        <v>1037</v>
      </c>
      <c r="T75" s="280">
        <v>0.43884892086330901</v>
      </c>
      <c r="U75" s="202">
        <v>11146</v>
      </c>
      <c r="V75" s="280">
        <v>0.29762429894763398</v>
      </c>
      <c r="W75" s="202">
        <v>4723</v>
      </c>
      <c r="X75" s="280">
        <v>0.70237570105236602</v>
      </c>
      <c r="Y75" s="202">
        <v>1924</v>
      </c>
      <c r="Z75" s="280">
        <v>0.81421921286500198</v>
      </c>
      <c r="AA75" s="202">
        <v>439</v>
      </c>
      <c r="AB75" s="280">
        <v>0.18578078713499799</v>
      </c>
      <c r="AC75" s="202">
        <v>1095</v>
      </c>
      <c r="AD75" s="280">
        <v>0.46339399068980103</v>
      </c>
      <c r="AE75" s="202">
        <v>688</v>
      </c>
      <c r="AF75" s="280">
        <v>0.29115531104528097</v>
      </c>
      <c r="AG75" s="202">
        <v>231</v>
      </c>
      <c r="AH75" s="280">
        <v>9.7757088446889503E-2</v>
      </c>
      <c r="AI75" s="202">
        <v>349</v>
      </c>
      <c r="AJ75" s="280">
        <v>0.14769360981802801</v>
      </c>
      <c r="AK75" s="202">
        <v>0</v>
      </c>
      <c r="AL75" s="280">
        <v>0</v>
      </c>
      <c r="AM75" s="202">
        <v>0</v>
      </c>
      <c r="AN75" s="280">
        <v>0</v>
      </c>
      <c r="AO75" s="208">
        <v>15869</v>
      </c>
      <c r="AP75" s="208">
        <v>2363</v>
      </c>
      <c r="AR75" s="271"/>
      <c r="AT75"/>
    </row>
    <row r="76" spans="1:46" ht="15">
      <c r="A76" s="200">
        <v>647</v>
      </c>
      <c r="B76" s="200" t="s">
        <v>932</v>
      </c>
      <c r="C76" s="202">
        <v>2441</v>
      </c>
      <c r="D76" s="202">
        <v>0.57857312159279495</v>
      </c>
      <c r="E76" s="202">
        <v>214</v>
      </c>
      <c r="F76" s="202">
        <v>5.0722920123251997E-2</v>
      </c>
      <c r="G76" s="202">
        <v>166</v>
      </c>
      <c r="H76" s="280">
        <v>3.9345816544204798E-2</v>
      </c>
      <c r="I76" s="202">
        <v>13</v>
      </c>
      <c r="J76" s="280">
        <v>3.0812988859919401E-3</v>
      </c>
      <c r="K76" s="202">
        <v>59</v>
      </c>
      <c r="L76" s="202">
        <v>1326</v>
      </c>
      <c r="M76" s="202">
        <v>2088</v>
      </c>
      <c r="N76" s="280">
        <v>0.50509599431144803</v>
      </c>
      <c r="O76" s="202">
        <v>2131</v>
      </c>
      <c r="P76" s="280">
        <v>0.49490400568855197</v>
      </c>
      <c r="Q76" s="202">
        <v>732</v>
      </c>
      <c r="R76" s="280">
        <v>0.55370650529500798</v>
      </c>
      <c r="S76" s="202">
        <v>590</v>
      </c>
      <c r="T76" s="280">
        <v>0.44629349470499202</v>
      </c>
      <c r="U76" s="202">
        <v>2646</v>
      </c>
      <c r="V76" s="280">
        <v>0.37283716520502502</v>
      </c>
      <c r="W76" s="202">
        <v>1573</v>
      </c>
      <c r="X76" s="280">
        <v>0.62716283479497503</v>
      </c>
      <c r="Y76" s="202">
        <v>1029</v>
      </c>
      <c r="Z76" s="280">
        <v>0.778366111951589</v>
      </c>
      <c r="AA76" s="202">
        <v>293</v>
      </c>
      <c r="AB76" s="280">
        <v>0.221633888048411</v>
      </c>
      <c r="AC76" s="202">
        <v>558</v>
      </c>
      <c r="AD76" s="280">
        <v>0.42208774583963699</v>
      </c>
      <c r="AE76" s="202">
        <v>360</v>
      </c>
      <c r="AF76" s="280">
        <v>0.27231467473525001</v>
      </c>
      <c r="AG76" s="202">
        <v>174</v>
      </c>
      <c r="AH76" s="280">
        <v>0.13161875945537099</v>
      </c>
      <c r="AI76" s="202">
        <v>230</v>
      </c>
      <c r="AJ76" s="280">
        <v>0.17397881996974299</v>
      </c>
      <c r="AK76" s="202">
        <v>0</v>
      </c>
      <c r="AL76" s="280">
        <v>0</v>
      </c>
      <c r="AM76" s="202">
        <v>0</v>
      </c>
      <c r="AN76" s="280">
        <v>0</v>
      </c>
      <c r="AO76" s="208">
        <v>4219</v>
      </c>
      <c r="AP76" s="208">
        <v>1322</v>
      </c>
      <c r="AR76" s="271"/>
      <c r="AT76"/>
    </row>
    <row r="77" spans="1:46" ht="15">
      <c r="A77" s="200">
        <v>658</v>
      </c>
      <c r="B77" s="200" t="s">
        <v>933</v>
      </c>
      <c r="C77" s="202">
        <v>949</v>
      </c>
      <c r="D77" s="202">
        <v>0.53165266106442599</v>
      </c>
      <c r="E77" s="202">
        <v>341</v>
      </c>
      <c r="F77" s="202">
        <v>0.19103641456582601</v>
      </c>
      <c r="G77" s="202">
        <v>55</v>
      </c>
      <c r="H77" s="280">
        <v>3.0812324929972001E-2</v>
      </c>
      <c r="I77" s="202">
        <v>40</v>
      </c>
      <c r="J77" s="280">
        <v>2.2408963585434202E-2</v>
      </c>
      <c r="K77" s="202">
        <v>24</v>
      </c>
      <c r="L77" s="202">
        <v>376</v>
      </c>
      <c r="M77" s="202">
        <v>921</v>
      </c>
      <c r="N77" s="280">
        <v>0.48403361344537799</v>
      </c>
      <c r="O77" s="202">
        <v>864</v>
      </c>
      <c r="P77" s="280">
        <v>0.51596638655462201</v>
      </c>
      <c r="Q77" s="202">
        <v>514</v>
      </c>
      <c r="R77" s="280">
        <v>0.52502553626149095</v>
      </c>
      <c r="S77" s="202">
        <v>465</v>
      </c>
      <c r="T77" s="280">
        <v>0.47497446373850899</v>
      </c>
      <c r="U77" s="202">
        <v>749</v>
      </c>
      <c r="V77" s="280">
        <v>0.58039215686274503</v>
      </c>
      <c r="W77" s="202">
        <v>1036</v>
      </c>
      <c r="X77" s="280">
        <v>0.41960784313725502</v>
      </c>
      <c r="Y77" s="202">
        <v>742</v>
      </c>
      <c r="Z77" s="280">
        <v>0.75791624106230804</v>
      </c>
      <c r="AA77" s="202">
        <v>237</v>
      </c>
      <c r="AB77" s="280">
        <v>0.24208375893769199</v>
      </c>
      <c r="AC77" s="202">
        <v>365</v>
      </c>
      <c r="AD77" s="280">
        <v>0.37282941777323803</v>
      </c>
      <c r="AE77" s="202">
        <v>181</v>
      </c>
      <c r="AF77" s="280">
        <v>0.18488253319713999</v>
      </c>
      <c r="AG77" s="202">
        <v>149</v>
      </c>
      <c r="AH77" s="280">
        <v>0.15219611848825301</v>
      </c>
      <c r="AI77" s="202">
        <v>283</v>
      </c>
      <c r="AJ77" s="280">
        <v>0.28907048008171599</v>
      </c>
      <c r="AK77" s="202">
        <v>0</v>
      </c>
      <c r="AL77" s="280">
        <v>0</v>
      </c>
      <c r="AM77" s="202">
        <v>1</v>
      </c>
      <c r="AN77" s="280">
        <v>1.0214504596527099E-3</v>
      </c>
      <c r="AO77" s="208">
        <v>1785</v>
      </c>
      <c r="AP77" s="208">
        <v>979</v>
      </c>
      <c r="AR77" s="271"/>
      <c r="AT77"/>
    </row>
    <row r="78" spans="1:46" ht="15">
      <c r="A78" s="200">
        <v>664</v>
      </c>
      <c r="B78" s="200" t="s">
        <v>934</v>
      </c>
      <c r="C78" s="202">
        <v>4168</v>
      </c>
      <c r="D78" s="202">
        <v>0.41638361638361598</v>
      </c>
      <c r="E78" s="202">
        <v>3515</v>
      </c>
      <c r="F78" s="202">
        <v>0.35114885114885103</v>
      </c>
      <c r="G78" s="202">
        <v>739</v>
      </c>
      <c r="H78" s="280">
        <v>7.3826173826173805E-2</v>
      </c>
      <c r="I78" s="202">
        <v>286</v>
      </c>
      <c r="J78" s="280">
        <v>2.8571428571428598E-2</v>
      </c>
      <c r="K78" s="202">
        <v>119</v>
      </c>
      <c r="L78" s="202">
        <v>1183</v>
      </c>
      <c r="M78" s="202">
        <v>5226</v>
      </c>
      <c r="N78" s="280">
        <v>0.47792207792207803</v>
      </c>
      <c r="O78" s="202">
        <v>4784</v>
      </c>
      <c r="P78" s="280">
        <v>0.52207792207792203</v>
      </c>
      <c r="Q78" s="202">
        <v>7840</v>
      </c>
      <c r="R78" s="280">
        <v>0.53188602442333799</v>
      </c>
      <c r="S78" s="202">
        <v>6900</v>
      </c>
      <c r="T78" s="280">
        <v>0.46811397557666201</v>
      </c>
      <c r="U78" s="202">
        <v>4553</v>
      </c>
      <c r="V78" s="280">
        <v>0.54515484515484502</v>
      </c>
      <c r="W78" s="202">
        <v>5457</v>
      </c>
      <c r="X78" s="280">
        <v>0.45484515484515498</v>
      </c>
      <c r="Y78" s="202">
        <v>11460</v>
      </c>
      <c r="Z78" s="280">
        <v>0.77747625508819496</v>
      </c>
      <c r="AA78" s="202">
        <v>3280</v>
      </c>
      <c r="AB78" s="280">
        <v>0.22252374491180499</v>
      </c>
      <c r="AC78" s="202">
        <v>5466</v>
      </c>
      <c r="AD78" s="280">
        <v>0.37082767978290399</v>
      </c>
      <c r="AE78" s="202">
        <v>2666</v>
      </c>
      <c r="AF78" s="280">
        <v>0.180868385345997</v>
      </c>
      <c r="AG78" s="202">
        <v>2361</v>
      </c>
      <c r="AH78" s="280">
        <v>0.16017639077340601</v>
      </c>
      <c r="AI78" s="202">
        <v>4223</v>
      </c>
      <c r="AJ78" s="280">
        <v>0.28649932157394797</v>
      </c>
      <c r="AK78" s="202">
        <v>13</v>
      </c>
      <c r="AL78" s="280">
        <v>8.8195386702849402E-4</v>
      </c>
      <c r="AM78" s="202">
        <v>11</v>
      </c>
      <c r="AN78" s="280">
        <v>7.4626865671641803E-4</v>
      </c>
      <c r="AO78" s="208">
        <v>10010</v>
      </c>
      <c r="AP78" s="208">
        <v>14740</v>
      </c>
      <c r="AR78" s="271"/>
      <c r="AT78"/>
    </row>
    <row r="79" spans="1:46" ht="15">
      <c r="A79" s="200">
        <v>686</v>
      </c>
      <c r="B79" s="200" t="s">
        <v>219</v>
      </c>
      <c r="C79" s="202">
        <v>6812</v>
      </c>
      <c r="D79" s="202">
        <v>0.39745609428788098</v>
      </c>
      <c r="E79" s="202">
        <v>5862</v>
      </c>
      <c r="F79" s="202">
        <v>0.34202695606511502</v>
      </c>
      <c r="G79" s="202">
        <v>1753</v>
      </c>
      <c r="H79" s="280">
        <v>0.102281346636327</v>
      </c>
      <c r="I79" s="202">
        <v>574</v>
      </c>
      <c r="J79" s="280">
        <v>3.3490868778808601E-2</v>
      </c>
      <c r="K79" s="202">
        <v>305</v>
      </c>
      <c r="L79" s="202">
        <v>1833</v>
      </c>
      <c r="M79" s="202">
        <v>8545</v>
      </c>
      <c r="N79" s="280">
        <v>0.501429488301535</v>
      </c>
      <c r="O79" s="202">
        <v>8594</v>
      </c>
      <c r="P79" s="280">
        <v>0.498570511698466</v>
      </c>
      <c r="Q79" s="202">
        <v>11263</v>
      </c>
      <c r="R79" s="280">
        <v>0.52872969674209003</v>
      </c>
      <c r="S79" s="202">
        <v>10039</v>
      </c>
      <c r="T79" s="280">
        <v>0.47127030325790997</v>
      </c>
      <c r="U79" s="202">
        <v>6979</v>
      </c>
      <c r="V79" s="280">
        <v>0.59280004667716901</v>
      </c>
      <c r="W79" s="202">
        <v>10160</v>
      </c>
      <c r="X79" s="280">
        <v>0.40719995332283099</v>
      </c>
      <c r="Y79" s="202">
        <v>18185</v>
      </c>
      <c r="Z79" s="280">
        <v>0.85367571120082597</v>
      </c>
      <c r="AA79" s="202">
        <v>3117</v>
      </c>
      <c r="AB79" s="280">
        <v>0.146324288799174</v>
      </c>
      <c r="AC79" s="202">
        <v>7558</v>
      </c>
      <c r="AD79" s="280">
        <v>0.35480236597502601</v>
      </c>
      <c r="AE79" s="202">
        <v>4308</v>
      </c>
      <c r="AF79" s="280">
        <v>0.20223453196882901</v>
      </c>
      <c r="AG79" s="202">
        <v>3680</v>
      </c>
      <c r="AH79" s="280">
        <v>0.17275373204394001</v>
      </c>
      <c r="AI79" s="202">
        <v>5715</v>
      </c>
      <c r="AJ79" s="280">
        <v>0.26828466810628099</v>
      </c>
      <c r="AK79" s="202">
        <v>25</v>
      </c>
      <c r="AL79" s="280">
        <v>1.17359872312459E-3</v>
      </c>
      <c r="AM79" s="202">
        <v>16</v>
      </c>
      <c r="AN79" s="280">
        <v>7.5110318279973697E-4</v>
      </c>
      <c r="AO79" s="208">
        <v>17139</v>
      </c>
      <c r="AP79" s="208">
        <v>21302</v>
      </c>
      <c r="AR79" s="271"/>
      <c r="AT79"/>
    </row>
    <row r="80" spans="1:46" ht="15">
      <c r="A80" s="200">
        <v>819</v>
      </c>
      <c r="B80" s="200" t="s">
        <v>240</v>
      </c>
      <c r="C80" s="202">
        <v>1799</v>
      </c>
      <c r="D80" s="202">
        <v>0.483602150537634</v>
      </c>
      <c r="E80" s="202">
        <v>348</v>
      </c>
      <c r="F80" s="202">
        <v>9.3548387096774197E-2</v>
      </c>
      <c r="G80" s="202">
        <v>76</v>
      </c>
      <c r="H80" s="280">
        <v>2.0430107526881701E-2</v>
      </c>
      <c r="I80" s="202">
        <v>28</v>
      </c>
      <c r="J80" s="280">
        <v>7.5268817204301097E-3</v>
      </c>
      <c r="K80" s="202">
        <v>38</v>
      </c>
      <c r="L80" s="202">
        <v>1431</v>
      </c>
      <c r="M80" s="202">
        <v>1758</v>
      </c>
      <c r="N80" s="280">
        <v>0.52741935483871005</v>
      </c>
      <c r="O80" s="202">
        <v>1962</v>
      </c>
      <c r="P80" s="280">
        <v>0.47258064516129</v>
      </c>
      <c r="Q80" s="202">
        <v>458</v>
      </c>
      <c r="R80" s="280">
        <v>0.56196319018404906</v>
      </c>
      <c r="S80" s="202">
        <v>357</v>
      </c>
      <c r="T80" s="280">
        <v>0.438036809815951</v>
      </c>
      <c r="U80" s="202">
        <v>2661</v>
      </c>
      <c r="V80" s="280">
        <v>0.28467741935483898</v>
      </c>
      <c r="W80" s="202">
        <v>1059</v>
      </c>
      <c r="X80" s="280">
        <v>0.71532258064516097</v>
      </c>
      <c r="Y80" s="202">
        <v>610</v>
      </c>
      <c r="Z80" s="280">
        <v>0.748466257668712</v>
      </c>
      <c r="AA80" s="202">
        <v>205</v>
      </c>
      <c r="AB80" s="280">
        <v>0.251533742331288</v>
      </c>
      <c r="AC80" s="202">
        <v>349</v>
      </c>
      <c r="AD80" s="280">
        <v>0.42822085889570599</v>
      </c>
      <c r="AE80" s="202">
        <v>194</v>
      </c>
      <c r="AF80" s="280">
        <v>0.23803680981595099</v>
      </c>
      <c r="AG80" s="202">
        <v>109</v>
      </c>
      <c r="AH80" s="280">
        <v>0.13374233128834401</v>
      </c>
      <c r="AI80" s="202">
        <v>163</v>
      </c>
      <c r="AJ80" s="280">
        <v>0.2</v>
      </c>
      <c r="AK80" s="202">
        <v>0</v>
      </c>
      <c r="AL80" s="280">
        <v>0</v>
      </c>
      <c r="AM80" s="202">
        <v>0</v>
      </c>
      <c r="AN80" s="280">
        <v>0</v>
      </c>
      <c r="AO80" s="208">
        <v>3720</v>
      </c>
      <c r="AP80" s="208">
        <v>815</v>
      </c>
      <c r="AR80" s="271"/>
      <c r="AT80"/>
    </row>
    <row r="81" spans="1:46" ht="15">
      <c r="A81" s="200">
        <v>854</v>
      </c>
      <c r="B81" s="200" t="s">
        <v>248</v>
      </c>
      <c r="C81" s="202">
        <v>6758</v>
      </c>
      <c r="D81" s="202">
        <v>0.52092808139983005</v>
      </c>
      <c r="E81" s="202">
        <v>416</v>
      </c>
      <c r="F81" s="202">
        <v>3.2066599861250301E-2</v>
      </c>
      <c r="G81" s="202">
        <v>382</v>
      </c>
      <c r="H81" s="280">
        <v>2.9445771987974999E-2</v>
      </c>
      <c r="I81" s="202">
        <v>98</v>
      </c>
      <c r="J81" s="280">
        <v>7.5541509288522303E-3</v>
      </c>
      <c r="K81" s="202">
        <v>169</v>
      </c>
      <c r="L81" s="202">
        <v>5150</v>
      </c>
      <c r="M81" s="202">
        <v>6129</v>
      </c>
      <c r="N81" s="280">
        <v>0.52755723425576195</v>
      </c>
      <c r="O81" s="202">
        <v>6844</v>
      </c>
      <c r="P81" s="280">
        <v>0.47244276574423799</v>
      </c>
      <c r="Q81" s="202">
        <v>579</v>
      </c>
      <c r="R81" s="280">
        <v>0.55566218809980805</v>
      </c>
      <c r="S81" s="202">
        <v>463</v>
      </c>
      <c r="T81" s="280">
        <v>0.444337811900192</v>
      </c>
      <c r="U81" s="202">
        <v>9379</v>
      </c>
      <c r="V81" s="280">
        <v>0.27703692283974402</v>
      </c>
      <c r="W81" s="202">
        <v>3594</v>
      </c>
      <c r="X81" s="280">
        <v>0.72296307716025598</v>
      </c>
      <c r="Y81" s="202">
        <v>471</v>
      </c>
      <c r="Z81" s="280">
        <v>0.45201535508637197</v>
      </c>
      <c r="AA81" s="202">
        <v>571</v>
      </c>
      <c r="AB81" s="280">
        <v>0.54798464491362797</v>
      </c>
      <c r="AC81" s="202">
        <v>490</v>
      </c>
      <c r="AD81" s="280">
        <v>0.47024952015355098</v>
      </c>
      <c r="AE81" s="202">
        <v>326</v>
      </c>
      <c r="AF81" s="280">
        <v>0.31285988483685201</v>
      </c>
      <c r="AG81" s="202">
        <v>89</v>
      </c>
      <c r="AH81" s="280">
        <v>8.5412667946257195E-2</v>
      </c>
      <c r="AI81" s="202">
        <v>137</v>
      </c>
      <c r="AJ81" s="280">
        <v>0.13147792706333999</v>
      </c>
      <c r="AK81" s="202">
        <v>0</v>
      </c>
      <c r="AL81" s="280">
        <v>0</v>
      </c>
      <c r="AM81" s="202">
        <v>0</v>
      </c>
      <c r="AN81" s="280">
        <v>0</v>
      </c>
      <c r="AO81" s="208">
        <v>12973</v>
      </c>
      <c r="AP81" s="208">
        <v>1042</v>
      </c>
      <c r="AR81" s="271"/>
      <c r="AT81"/>
    </row>
    <row r="82" spans="1:46" ht="15">
      <c r="A82" s="200">
        <v>887</v>
      </c>
      <c r="B82" s="200" t="s">
        <v>261</v>
      </c>
      <c r="C82" s="202">
        <v>10603</v>
      </c>
      <c r="D82" s="202">
        <v>0.41778635880058301</v>
      </c>
      <c r="E82" s="202">
        <v>5456</v>
      </c>
      <c r="F82" s="202">
        <v>0.21498088971196699</v>
      </c>
      <c r="G82" s="202">
        <v>1841</v>
      </c>
      <c r="H82" s="280">
        <v>7.2540289215493103E-2</v>
      </c>
      <c r="I82" s="202">
        <v>446</v>
      </c>
      <c r="J82" s="280">
        <v>1.75735844595926E-2</v>
      </c>
      <c r="K82" s="202">
        <v>493</v>
      </c>
      <c r="L82" s="202">
        <v>6540</v>
      </c>
      <c r="M82" s="202">
        <v>13107</v>
      </c>
      <c r="N82" s="280">
        <v>0.48354939122896901</v>
      </c>
      <c r="O82" s="202">
        <v>12272</v>
      </c>
      <c r="P82" s="280">
        <v>0.51645060877103099</v>
      </c>
      <c r="Q82" s="202">
        <v>8289</v>
      </c>
      <c r="R82" s="280">
        <v>0.51799775028121497</v>
      </c>
      <c r="S82" s="202">
        <v>7713</v>
      </c>
      <c r="T82" s="280">
        <v>0.48200224971878503</v>
      </c>
      <c r="U82" s="202">
        <v>9490</v>
      </c>
      <c r="V82" s="280">
        <v>0.62606879703691998</v>
      </c>
      <c r="W82" s="202">
        <v>15889</v>
      </c>
      <c r="X82" s="280">
        <v>0.37393120296308002</v>
      </c>
      <c r="Y82" s="202">
        <v>14134</v>
      </c>
      <c r="Z82" s="280">
        <v>0.88326459192600904</v>
      </c>
      <c r="AA82" s="202">
        <v>1868</v>
      </c>
      <c r="AB82" s="280">
        <v>0.11673540807399101</v>
      </c>
      <c r="AC82" s="202">
        <v>5650</v>
      </c>
      <c r="AD82" s="280">
        <v>0.353080864891889</v>
      </c>
      <c r="AE82" s="202">
        <v>3771</v>
      </c>
      <c r="AF82" s="280">
        <v>0.23565804274465699</v>
      </c>
      <c r="AG82" s="202">
        <v>2621</v>
      </c>
      <c r="AH82" s="280">
        <v>0.16379202599675</v>
      </c>
      <c r="AI82" s="202">
        <v>3934</v>
      </c>
      <c r="AJ82" s="280">
        <v>0.24584426946631699</v>
      </c>
      <c r="AK82" s="202">
        <v>18</v>
      </c>
      <c r="AL82" s="280">
        <v>1.1248593925759301E-3</v>
      </c>
      <c r="AM82" s="202">
        <v>8</v>
      </c>
      <c r="AN82" s="280">
        <v>4.9993750781152405E-4</v>
      </c>
      <c r="AO82" s="208">
        <v>25379</v>
      </c>
      <c r="AP82" s="208">
        <v>16002</v>
      </c>
      <c r="AR82" s="271"/>
      <c r="AT82"/>
    </row>
    <row r="83" spans="1:46" ht="18.75" customHeight="1">
      <c r="A83" s="236">
        <v>7</v>
      </c>
      <c r="B83" s="196" t="s">
        <v>537</v>
      </c>
      <c r="C83" s="278">
        <v>91297</v>
      </c>
      <c r="D83" s="279">
        <v>33.679236234589297</v>
      </c>
      <c r="E83" s="278">
        <v>54522</v>
      </c>
      <c r="F83" s="279">
        <v>20.113030197950401</v>
      </c>
      <c r="G83" s="278">
        <v>15934</v>
      </c>
      <c r="H83" s="279">
        <v>5.8780129704365498</v>
      </c>
      <c r="I83" s="278">
        <v>4649</v>
      </c>
      <c r="J83" s="279">
        <v>1.7150045374394101</v>
      </c>
      <c r="K83" s="278">
        <v>7666</v>
      </c>
      <c r="L83" s="278">
        <v>97010</v>
      </c>
      <c r="M83" s="278">
        <v>133950</v>
      </c>
      <c r="N83" s="279">
        <v>49.413821852013101</v>
      </c>
      <c r="O83" s="278">
        <v>137128</v>
      </c>
      <c r="P83" s="279">
        <v>50.586178147986899</v>
      </c>
      <c r="Q83" s="278">
        <v>213654</v>
      </c>
      <c r="R83" s="279">
        <v>49.743777196752603</v>
      </c>
      <c r="S83" s="278">
        <v>215855</v>
      </c>
      <c r="T83" s="279">
        <v>50.256222803247397</v>
      </c>
      <c r="U83" s="278">
        <v>120651</v>
      </c>
      <c r="V83" s="279">
        <v>44.507853828049498</v>
      </c>
      <c r="W83" s="278">
        <v>150427</v>
      </c>
      <c r="X83" s="279">
        <v>55.492146171950502</v>
      </c>
      <c r="Y83" s="278">
        <v>386089</v>
      </c>
      <c r="Z83" s="279">
        <v>89.890782265330898</v>
      </c>
      <c r="AA83" s="278">
        <v>43420</v>
      </c>
      <c r="AB83" s="279">
        <v>10.1092177346691</v>
      </c>
      <c r="AC83" s="278">
        <v>146386</v>
      </c>
      <c r="AD83" s="279">
        <v>34.082172899752997</v>
      </c>
      <c r="AE83" s="278">
        <v>117027</v>
      </c>
      <c r="AF83" s="279">
        <v>27.246693317253001</v>
      </c>
      <c r="AG83" s="278">
        <v>66563</v>
      </c>
      <c r="AH83" s="279">
        <v>15.4974633826067</v>
      </c>
      <c r="AI83" s="278">
        <v>98432</v>
      </c>
      <c r="AJ83" s="279">
        <v>22.917331185144</v>
      </c>
      <c r="AK83" s="278">
        <v>705</v>
      </c>
      <c r="AL83" s="279">
        <v>0.16414091439294601</v>
      </c>
      <c r="AM83" s="278">
        <v>396</v>
      </c>
      <c r="AN83" s="279">
        <v>9.2198300850505996E-2</v>
      </c>
      <c r="AO83" s="207">
        <v>271078</v>
      </c>
      <c r="AP83" s="207">
        <v>429509</v>
      </c>
      <c r="AR83" s="271"/>
      <c r="AT83"/>
    </row>
    <row r="84" spans="1:46" ht="15">
      <c r="A84" s="200">
        <v>2</v>
      </c>
      <c r="B84" s="200" t="s">
        <v>8</v>
      </c>
      <c r="C84" s="202">
        <v>6082</v>
      </c>
      <c r="D84" s="202">
        <v>0.52125471374700005</v>
      </c>
      <c r="E84" s="202">
        <v>2326</v>
      </c>
      <c r="F84" s="202">
        <v>0.19934864586904399</v>
      </c>
      <c r="G84" s="202">
        <v>331</v>
      </c>
      <c r="H84" s="280">
        <v>2.8368186492972201E-2</v>
      </c>
      <c r="I84" s="202">
        <v>118</v>
      </c>
      <c r="J84" s="280">
        <v>1.01131299280082E-2</v>
      </c>
      <c r="K84" s="202">
        <v>86</v>
      </c>
      <c r="L84" s="202">
        <v>2725</v>
      </c>
      <c r="M84" s="202">
        <v>5725</v>
      </c>
      <c r="N84" s="280">
        <v>0.50934178950977005</v>
      </c>
      <c r="O84" s="202">
        <v>5943</v>
      </c>
      <c r="P84" s="280">
        <v>0.49065821049023001</v>
      </c>
      <c r="Q84" s="202">
        <v>2073</v>
      </c>
      <c r="R84" s="280">
        <v>0.60121809744779597</v>
      </c>
      <c r="S84" s="202">
        <v>1375</v>
      </c>
      <c r="T84" s="280">
        <v>0.39878190255220403</v>
      </c>
      <c r="U84" s="202">
        <v>7820</v>
      </c>
      <c r="V84" s="280">
        <v>0.32979088104216697</v>
      </c>
      <c r="W84" s="202">
        <v>3848</v>
      </c>
      <c r="X84" s="280">
        <v>0.67020911895783297</v>
      </c>
      <c r="Y84" s="202">
        <v>2451</v>
      </c>
      <c r="Z84" s="280">
        <v>0.71084686774941996</v>
      </c>
      <c r="AA84" s="202">
        <v>997</v>
      </c>
      <c r="AB84" s="280">
        <v>0.28915313225057998</v>
      </c>
      <c r="AC84" s="202">
        <v>1669</v>
      </c>
      <c r="AD84" s="280">
        <v>0.48404872389791198</v>
      </c>
      <c r="AE84" s="202">
        <v>763</v>
      </c>
      <c r="AF84" s="280">
        <v>0.22128770301624101</v>
      </c>
      <c r="AG84" s="202">
        <v>402</v>
      </c>
      <c r="AH84" s="280">
        <v>0.116589327146172</v>
      </c>
      <c r="AI84" s="202">
        <v>611</v>
      </c>
      <c r="AJ84" s="280">
        <v>0.17720417633410701</v>
      </c>
      <c r="AK84" s="202">
        <v>2</v>
      </c>
      <c r="AL84" s="280">
        <v>5.8004640371229696E-4</v>
      </c>
      <c r="AM84" s="202">
        <v>1</v>
      </c>
      <c r="AN84" s="280">
        <v>2.9002320185614799E-4</v>
      </c>
      <c r="AO84" s="208">
        <v>11668</v>
      </c>
      <c r="AP84" s="208">
        <v>3448</v>
      </c>
      <c r="AR84" s="271"/>
      <c r="AT84"/>
    </row>
    <row r="85" spans="1:46" ht="15">
      <c r="A85" s="200">
        <v>21</v>
      </c>
      <c r="B85" s="200" t="s">
        <v>12</v>
      </c>
      <c r="C85" s="202">
        <v>617</v>
      </c>
      <c r="D85" s="202">
        <v>0.21771347918136899</v>
      </c>
      <c r="E85" s="202">
        <v>212</v>
      </c>
      <c r="F85" s="202">
        <v>7.4805928016937195E-2</v>
      </c>
      <c r="G85" s="202">
        <v>44</v>
      </c>
      <c r="H85" s="280">
        <v>1.5525758645024699E-2</v>
      </c>
      <c r="I85" s="202">
        <v>4</v>
      </c>
      <c r="J85" s="280">
        <v>1.4114326040931501E-3</v>
      </c>
      <c r="K85" s="202">
        <v>33</v>
      </c>
      <c r="L85" s="202">
        <v>1924</v>
      </c>
      <c r="M85" s="202">
        <v>1397</v>
      </c>
      <c r="N85" s="280">
        <v>0.507057163020466</v>
      </c>
      <c r="O85" s="202">
        <v>1437</v>
      </c>
      <c r="P85" s="280">
        <v>0.492942836979534</v>
      </c>
      <c r="Q85" s="202">
        <v>297</v>
      </c>
      <c r="R85" s="280">
        <v>0.532258064516129</v>
      </c>
      <c r="S85" s="202">
        <v>261</v>
      </c>
      <c r="T85" s="280">
        <v>0.467741935483871</v>
      </c>
      <c r="U85" s="202">
        <v>1487</v>
      </c>
      <c r="V85" s="280">
        <v>0.47529992942837002</v>
      </c>
      <c r="W85" s="202">
        <v>1347</v>
      </c>
      <c r="X85" s="280">
        <v>0.52470007057163004</v>
      </c>
      <c r="Y85" s="202">
        <v>443</v>
      </c>
      <c r="Z85" s="280">
        <v>0.79390681003584196</v>
      </c>
      <c r="AA85" s="202">
        <v>115</v>
      </c>
      <c r="AB85" s="280">
        <v>0.20609318996415801</v>
      </c>
      <c r="AC85" s="202">
        <v>221</v>
      </c>
      <c r="AD85" s="280">
        <v>0.39605734767025103</v>
      </c>
      <c r="AE85" s="202">
        <v>165</v>
      </c>
      <c r="AF85" s="280">
        <v>0.29569892473118298</v>
      </c>
      <c r="AG85" s="202">
        <v>76</v>
      </c>
      <c r="AH85" s="280">
        <v>0.13620071684587801</v>
      </c>
      <c r="AI85" s="202">
        <v>96</v>
      </c>
      <c r="AJ85" s="280">
        <v>0.17204301075268799</v>
      </c>
      <c r="AK85" s="202">
        <v>0</v>
      </c>
      <c r="AL85" s="280">
        <v>0</v>
      </c>
      <c r="AM85" s="202">
        <v>0</v>
      </c>
      <c r="AN85" s="280">
        <v>0</v>
      </c>
      <c r="AO85" s="208">
        <v>2834</v>
      </c>
      <c r="AP85" s="208">
        <v>558</v>
      </c>
      <c r="AR85" s="271"/>
      <c r="AT85"/>
    </row>
    <row r="86" spans="1:46" ht="15">
      <c r="A86" s="200">
        <v>55</v>
      </c>
      <c r="B86" s="200" t="s">
        <v>935</v>
      </c>
      <c r="C86" s="202">
        <v>1337</v>
      </c>
      <c r="D86" s="202">
        <v>0.22350384486793701</v>
      </c>
      <c r="E86" s="202">
        <v>89</v>
      </c>
      <c r="F86" s="202">
        <v>1.4877967235038401E-2</v>
      </c>
      <c r="G86" s="202">
        <v>101</v>
      </c>
      <c r="H86" s="280">
        <v>1.68839852892009E-2</v>
      </c>
      <c r="I86" s="202">
        <v>4</v>
      </c>
      <c r="J86" s="280">
        <v>6.6867268472082901E-4</v>
      </c>
      <c r="K86" s="202">
        <v>140</v>
      </c>
      <c r="L86" s="202">
        <v>4311</v>
      </c>
      <c r="M86" s="202">
        <v>2866</v>
      </c>
      <c r="N86" s="280">
        <v>0.520896021397526</v>
      </c>
      <c r="O86" s="202">
        <v>3116</v>
      </c>
      <c r="P86" s="280">
        <v>0.479103978602474</v>
      </c>
      <c r="Q86" s="202">
        <v>349</v>
      </c>
      <c r="R86" s="280">
        <v>0.55661881977671501</v>
      </c>
      <c r="S86" s="202">
        <v>278</v>
      </c>
      <c r="T86" s="280">
        <v>0.44338118022328499</v>
      </c>
      <c r="U86" s="202">
        <v>3674</v>
      </c>
      <c r="V86" s="280">
        <v>0.38582413908391799</v>
      </c>
      <c r="W86" s="202">
        <v>2308</v>
      </c>
      <c r="X86" s="280">
        <v>0.61417586091608201</v>
      </c>
      <c r="Y86" s="202">
        <v>495</v>
      </c>
      <c r="Z86" s="280">
        <v>0.78947368421052599</v>
      </c>
      <c r="AA86" s="202">
        <v>132</v>
      </c>
      <c r="AB86" s="280">
        <v>0.21052631578947401</v>
      </c>
      <c r="AC86" s="202">
        <v>267</v>
      </c>
      <c r="AD86" s="280">
        <v>0.42583732057416301</v>
      </c>
      <c r="AE86" s="202">
        <v>187</v>
      </c>
      <c r="AF86" s="280">
        <v>0.29824561403508798</v>
      </c>
      <c r="AG86" s="202">
        <v>82</v>
      </c>
      <c r="AH86" s="280">
        <v>0.130781499202552</v>
      </c>
      <c r="AI86" s="202">
        <v>91</v>
      </c>
      <c r="AJ86" s="280">
        <v>0.14513556618819801</v>
      </c>
      <c r="AK86" s="202">
        <v>0</v>
      </c>
      <c r="AL86" s="280">
        <v>0</v>
      </c>
      <c r="AM86" s="202">
        <v>0</v>
      </c>
      <c r="AN86" s="280">
        <v>0</v>
      </c>
      <c r="AO86" s="208">
        <v>5982</v>
      </c>
      <c r="AP86" s="208">
        <v>627</v>
      </c>
      <c r="AR86" s="271"/>
      <c r="AT86"/>
    </row>
    <row r="87" spans="1:46" ht="15">
      <c r="A87" s="200">
        <v>148</v>
      </c>
      <c r="B87" s="200" t="s">
        <v>73</v>
      </c>
      <c r="C87" s="202">
        <v>5384</v>
      </c>
      <c r="D87" s="202">
        <v>0.30225116487958198</v>
      </c>
      <c r="E87" s="202">
        <v>5625</v>
      </c>
      <c r="F87" s="202">
        <v>0.31578060966709698</v>
      </c>
      <c r="G87" s="202">
        <v>1157</v>
      </c>
      <c r="H87" s="280">
        <v>6.4952562735081099E-2</v>
      </c>
      <c r="I87" s="202">
        <v>576</v>
      </c>
      <c r="J87" s="280">
        <v>3.2335934429910701E-2</v>
      </c>
      <c r="K87" s="202">
        <v>542</v>
      </c>
      <c r="L87" s="202">
        <v>4529</v>
      </c>
      <c r="M87" s="202">
        <v>8800</v>
      </c>
      <c r="N87" s="280">
        <v>0.50597877954303005</v>
      </c>
      <c r="O87" s="202">
        <v>9013</v>
      </c>
      <c r="P87" s="280">
        <v>0.49402122045697</v>
      </c>
      <c r="Q87" s="202">
        <v>18755</v>
      </c>
      <c r="R87" s="280">
        <v>0.49799527362523599</v>
      </c>
      <c r="S87" s="202">
        <v>18906</v>
      </c>
      <c r="T87" s="280">
        <v>0.50200472637476401</v>
      </c>
      <c r="U87" s="202">
        <v>7195</v>
      </c>
      <c r="V87" s="280">
        <v>0.59608151350137495</v>
      </c>
      <c r="W87" s="202">
        <v>10618</v>
      </c>
      <c r="X87" s="280">
        <v>0.403918486498625</v>
      </c>
      <c r="Y87" s="202">
        <v>32234</v>
      </c>
      <c r="Z87" s="280">
        <v>0.85589867502190597</v>
      </c>
      <c r="AA87" s="202">
        <v>5427</v>
      </c>
      <c r="AB87" s="280">
        <v>0.144101324978094</v>
      </c>
      <c r="AC87" s="202">
        <v>12772</v>
      </c>
      <c r="AD87" s="280">
        <v>0.33913066567536698</v>
      </c>
      <c r="AE87" s="202">
        <v>9577</v>
      </c>
      <c r="AF87" s="280">
        <v>0.25429489392209398</v>
      </c>
      <c r="AG87" s="202">
        <v>5922</v>
      </c>
      <c r="AH87" s="280">
        <v>0.15724489524972801</v>
      </c>
      <c r="AI87" s="202">
        <v>9308</v>
      </c>
      <c r="AJ87" s="280">
        <v>0.24715222644114601</v>
      </c>
      <c r="AK87" s="202">
        <v>61</v>
      </c>
      <c r="AL87" s="280">
        <v>1.61971270014073E-3</v>
      </c>
      <c r="AM87" s="202">
        <v>21</v>
      </c>
      <c r="AN87" s="280">
        <v>5.5760601152385803E-4</v>
      </c>
      <c r="AO87" s="208">
        <v>17813</v>
      </c>
      <c r="AP87" s="208">
        <v>37661</v>
      </c>
      <c r="AR87" s="271"/>
      <c r="AT87"/>
    </row>
    <row r="88" spans="1:46" ht="15">
      <c r="A88" s="200">
        <v>197</v>
      </c>
      <c r="B88" s="200" t="s">
        <v>84</v>
      </c>
      <c r="C88" s="202">
        <v>2745</v>
      </c>
      <c r="D88" s="202">
        <v>0.24036777583187399</v>
      </c>
      <c r="E88" s="202">
        <v>377</v>
      </c>
      <c r="F88" s="202">
        <v>3.30122591943958E-2</v>
      </c>
      <c r="G88" s="202">
        <v>241</v>
      </c>
      <c r="H88" s="280">
        <v>2.1103327495621702E-2</v>
      </c>
      <c r="I88" s="202">
        <v>22</v>
      </c>
      <c r="J88" s="280">
        <v>1.9264448336252201E-3</v>
      </c>
      <c r="K88" s="202">
        <v>379</v>
      </c>
      <c r="L88" s="202">
        <v>7656</v>
      </c>
      <c r="M88" s="202">
        <v>5592</v>
      </c>
      <c r="N88" s="280">
        <v>0.51033274956217201</v>
      </c>
      <c r="O88" s="202">
        <v>5828</v>
      </c>
      <c r="P88" s="280">
        <v>0.48966725043782799</v>
      </c>
      <c r="Q88" s="202">
        <v>1429</v>
      </c>
      <c r="R88" s="280">
        <v>0.51514059120403799</v>
      </c>
      <c r="S88" s="202">
        <v>1345</v>
      </c>
      <c r="T88" s="280">
        <v>0.48485940879596301</v>
      </c>
      <c r="U88" s="202">
        <v>7125</v>
      </c>
      <c r="V88" s="280">
        <v>0.37609457092819598</v>
      </c>
      <c r="W88" s="202">
        <v>4295</v>
      </c>
      <c r="X88" s="280">
        <v>0.62390542907180402</v>
      </c>
      <c r="Y88" s="202">
        <v>2289</v>
      </c>
      <c r="Z88" s="280">
        <v>0.82516222062004296</v>
      </c>
      <c r="AA88" s="202">
        <v>485</v>
      </c>
      <c r="AB88" s="280">
        <v>0.17483777937995701</v>
      </c>
      <c r="AC88" s="202">
        <v>897</v>
      </c>
      <c r="AD88" s="280">
        <v>0.323359769286229</v>
      </c>
      <c r="AE88" s="202">
        <v>700</v>
      </c>
      <c r="AF88" s="280">
        <v>0.252343186733958</v>
      </c>
      <c r="AG88" s="202">
        <v>531</v>
      </c>
      <c r="AH88" s="280">
        <v>0.19142033165104499</v>
      </c>
      <c r="AI88" s="202">
        <v>644</v>
      </c>
      <c r="AJ88" s="280">
        <v>0.23215573179524199</v>
      </c>
      <c r="AK88" s="202">
        <v>1</v>
      </c>
      <c r="AL88" s="280">
        <v>3.60490266762797E-4</v>
      </c>
      <c r="AM88" s="202">
        <v>1</v>
      </c>
      <c r="AN88" s="280">
        <v>3.60490266762797E-4</v>
      </c>
      <c r="AO88" s="208">
        <v>11420</v>
      </c>
      <c r="AP88" s="208">
        <v>2774</v>
      </c>
      <c r="AR88" s="271"/>
    </row>
    <row r="89" spans="1:46" ht="15">
      <c r="A89" s="200">
        <v>206</v>
      </c>
      <c r="B89" s="200" t="s">
        <v>86</v>
      </c>
      <c r="C89" s="202">
        <v>934</v>
      </c>
      <c r="D89" s="202">
        <v>0.35218702865761697</v>
      </c>
      <c r="E89" s="202">
        <v>657</v>
      </c>
      <c r="F89" s="202">
        <v>0.24773755656108601</v>
      </c>
      <c r="G89" s="202">
        <v>70</v>
      </c>
      <c r="H89" s="280">
        <v>2.6395173453997001E-2</v>
      </c>
      <c r="I89" s="202">
        <v>61</v>
      </c>
      <c r="J89" s="280">
        <v>2.3001508295625899E-2</v>
      </c>
      <c r="K89" s="202">
        <v>23</v>
      </c>
      <c r="L89" s="202">
        <v>907</v>
      </c>
      <c r="M89" s="202">
        <v>1304</v>
      </c>
      <c r="N89" s="280">
        <v>0.50829562594268496</v>
      </c>
      <c r="O89" s="202">
        <v>1348</v>
      </c>
      <c r="P89" s="280">
        <v>0.49170437405731499</v>
      </c>
      <c r="Q89" s="202">
        <v>444</v>
      </c>
      <c r="R89" s="280">
        <v>0.54950495049504999</v>
      </c>
      <c r="S89" s="202">
        <v>364</v>
      </c>
      <c r="T89" s="280">
        <v>0.45049504950495101</v>
      </c>
      <c r="U89" s="202">
        <v>1788</v>
      </c>
      <c r="V89" s="280">
        <v>0.32579185520361997</v>
      </c>
      <c r="W89" s="202">
        <v>864</v>
      </c>
      <c r="X89" s="280">
        <v>0.67420814479638003</v>
      </c>
      <c r="Y89" s="202">
        <v>636</v>
      </c>
      <c r="Z89" s="280">
        <v>0.78712871287128705</v>
      </c>
      <c r="AA89" s="202">
        <v>172</v>
      </c>
      <c r="AB89" s="280">
        <v>0.212871287128713</v>
      </c>
      <c r="AC89" s="202">
        <v>323</v>
      </c>
      <c r="AD89" s="280">
        <v>0.399752475247525</v>
      </c>
      <c r="AE89" s="202">
        <v>174</v>
      </c>
      <c r="AF89" s="280">
        <v>0.21534653465346501</v>
      </c>
      <c r="AG89" s="202">
        <v>121</v>
      </c>
      <c r="AH89" s="280">
        <v>0.149752475247525</v>
      </c>
      <c r="AI89" s="202">
        <v>189</v>
      </c>
      <c r="AJ89" s="280">
        <v>0.23391089108910901</v>
      </c>
      <c r="AK89" s="202">
        <v>0</v>
      </c>
      <c r="AL89" s="280">
        <v>0</v>
      </c>
      <c r="AM89" s="202">
        <v>1</v>
      </c>
      <c r="AN89" s="280">
        <v>1.23762376237624E-3</v>
      </c>
      <c r="AO89" s="208">
        <v>2652</v>
      </c>
      <c r="AP89" s="208">
        <v>808</v>
      </c>
      <c r="AR89" s="271"/>
    </row>
    <row r="90" spans="1:46" ht="15">
      <c r="A90" s="200">
        <v>313</v>
      </c>
      <c r="B90" s="200" t="s">
        <v>936</v>
      </c>
      <c r="C90" s="202">
        <v>1111</v>
      </c>
      <c r="D90" s="202">
        <v>0.17540258920113699</v>
      </c>
      <c r="E90" s="202">
        <v>344</v>
      </c>
      <c r="F90" s="202">
        <v>5.4310072623934301E-2</v>
      </c>
      <c r="G90" s="202">
        <v>145</v>
      </c>
      <c r="H90" s="280">
        <v>2.2892327123460701E-2</v>
      </c>
      <c r="I90" s="202">
        <v>45</v>
      </c>
      <c r="J90" s="280">
        <v>7.1045153141774597E-3</v>
      </c>
      <c r="K90" s="202">
        <v>204</v>
      </c>
      <c r="L90" s="202">
        <v>4485</v>
      </c>
      <c r="M90" s="202">
        <v>3112</v>
      </c>
      <c r="N90" s="280">
        <v>0.50868329649510602</v>
      </c>
      <c r="O90" s="202">
        <v>3222</v>
      </c>
      <c r="P90" s="280">
        <v>0.49131670350489398</v>
      </c>
      <c r="Q90" s="202">
        <v>935</v>
      </c>
      <c r="R90" s="280">
        <v>0.50268817204301097</v>
      </c>
      <c r="S90" s="202">
        <v>925</v>
      </c>
      <c r="T90" s="280">
        <v>0.49731182795698903</v>
      </c>
      <c r="U90" s="202">
        <v>3425</v>
      </c>
      <c r="V90" s="280">
        <v>0.45926744553204901</v>
      </c>
      <c r="W90" s="202">
        <v>2909</v>
      </c>
      <c r="X90" s="280">
        <v>0.54073255446795099</v>
      </c>
      <c r="Y90" s="202">
        <v>1618</v>
      </c>
      <c r="Z90" s="280">
        <v>0.86989247311828</v>
      </c>
      <c r="AA90" s="202">
        <v>242</v>
      </c>
      <c r="AB90" s="280">
        <v>0.13010752688172</v>
      </c>
      <c r="AC90" s="202">
        <v>611</v>
      </c>
      <c r="AD90" s="280">
        <v>0.32849462365591398</v>
      </c>
      <c r="AE90" s="202">
        <v>457</v>
      </c>
      <c r="AF90" s="280">
        <v>0.24569892473118299</v>
      </c>
      <c r="AG90" s="202">
        <v>321</v>
      </c>
      <c r="AH90" s="280">
        <v>0.17258064516129001</v>
      </c>
      <c r="AI90" s="202">
        <v>467</v>
      </c>
      <c r="AJ90" s="280">
        <v>0.25107526881720399</v>
      </c>
      <c r="AK90" s="202">
        <v>3</v>
      </c>
      <c r="AL90" s="280">
        <v>1.6129032258064501E-3</v>
      </c>
      <c r="AM90" s="202">
        <v>1</v>
      </c>
      <c r="AN90" s="280">
        <v>5.3763440860215097E-4</v>
      </c>
      <c r="AO90" s="208">
        <v>6334</v>
      </c>
      <c r="AP90" s="208">
        <v>1860</v>
      </c>
      <c r="AR90" s="271"/>
    </row>
    <row r="91" spans="1:46" ht="15">
      <c r="A91" s="200">
        <v>318</v>
      </c>
      <c r="B91" s="200" t="s">
        <v>120</v>
      </c>
      <c r="C91" s="202">
        <v>4646</v>
      </c>
      <c r="D91" s="202">
        <v>0.32158925728525001</v>
      </c>
      <c r="E91" s="202">
        <v>5520</v>
      </c>
      <c r="F91" s="202">
        <v>0.38208624627950399</v>
      </c>
      <c r="G91" s="202">
        <v>1474</v>
      </c>
      <c r="H91" s="280">
        <v>0.10202810272028801</v>
      </c>
      <c r="I91" s="202">
        <v>715</v>
      </c>
      <c r="J91" s="280">
        <v>4.9491243856856097E-2</v>
      </c>
      <c r="K91" s="202">
        <v>366</v>
      </c>
      <c r="L91" s="202">
        <v>1726</v>
      </c>
      <c r="M91" s="202">
        <v>7122</v>
      </c>
      <c r="N91" s="280">
        <v>0.50702568007198701</v>
      </c>
      <c r="O91" s="202">
        <v>7325</v>
      </c>
      <c r="P91" s="280">
        <v>0.49297431992801299</v>
      </c>
      <c r="Q91" s="202">
        <v>17167</v>
      </c>
      <c r="R91" s="280">
        <v>0.49953442355816802</v>
      </c>
      <c r="S91" s="202">
        <v>17199</v>
      </c>
      <c r="T91" s="280">
        <v>0.50046557644183198</v>
      </c>
      <c r="U91" s="202">
        <v>6458</v>
      </c>
      <c r="V91" s="280">
        <v>0.55298677926213102</v>
      </c>
      <c r="W91" s="202">
        <v>7989</v>
      </c>
      <c r="X91" s="280">
        <v>0.44701322073786898</v>
      </c>
      <c r="Y91" s="202">
        <v>29689</v>
      </c>
      <c r="Z91" s="280">
        <v>0.86390618634697103</v>
      </c>
      <c r="AA91" s="202">
        <v>4677</v>
      </c>
      <c r="AB91" s="280">
        <v>0.136093813653029</v>
      </c>
      <c r="AC91" s="202">
        <v>11706</v>
      </c>
      <c r="AD91" s="280">
        <v>0.34062736425536899</v>
      </c>
      <c r="AE91" s="202">
        <v>9161</v>
      </c>
      <c r="AF91" s="280">
        <v>0.26657161147645902</v>
      </c>
      <c r="AG91" s="202">
        <v>5398</v>
      </c>
      <c r="AH91" s="280">
        <v>0.15707385206308599</v>
      </c>
      <c r="AI91" s="202">
        <v>8008</v>
      </c>
      <c r="AJ91" s="280">
        <v>0.23302100913693799</v>
      </c>
      <c r="AK91" s="202">
        <v>63</v>
      </c>
      <c r="AL91" s="280">
        <v>1.83320723971367E-3</v>
      </c>
      <c r="AM91" s="202">
        <v>30</v>
      </c>
      <c r="AN91" s="280">
        <v>8.7295582843508097E-4</v>
      </c>
      <c r="AO91" s="208">
        <v>14447</v>
      </c>
      <c r="AP91" s="208">
        <v>34366</v>
      </c>
      <c r="AR91" s="271"/>
    </row>
    <row r="92" spans="1:46" ht="15">
      <c r="A92" s="200">
        <v>321</v>
      </c>
      <c r="B92" s="200" t="s">
        <v>122</v>
      </c>
      <c r="C92" s="202">
        <v>922</v>
      </c>
      <c r="D92" s="202">
        <v>0.283517835178352</v>
      </c>
      <c r="E92" s="202">
        <v>881</v>
      </c>
      <c r="F92" s="202">
        <v>0.27091020910209102</v>
      </c>
      <c r="G92" s="202">
        <v>107</v>
      </c>
      <c r="H92" s="280">
        <v>3.2902829028290302E-2</v>
      </c>
      <c r="I92" s="202">
        <v>97</v>
      </c>
      <c r="J92" s="280">
        <v>2.9827798277982799E-2</v>
      </c>
      <c r="K92" s="202">
        <v>68</v>
      </c>
      <c r="L92" s="202">
        <v>1177</v>
      </c>
      <c r="M92" s="202">
        <v>1661</v>
      </c>
      <c r="N92" s="280">
        <v>0.489237392373924</v>
      </c>
      <c r="O92" s="202">
        <v>1591</v>
      </c>
      <c r="P92" s="280">
        <v>0.51076260762607595</v>
      </c>
      <c r="Q92" s="202">
        <v>1364</v>
      </c>
      <c r="R92" s="280">
        <v>0.51784358390280905</v>
      </c>
      <c r="S92" s="202">
        <v>1270</v>
      </c>
      <c r="T92" s="280">
        <v>0.48215641609719101</v>
      </c>
      <c r="U92" s="202">
        <v>1045</v>
      </c>
      <c r="V92" s="280">
        <v>0.67865928659286601</v>
      </c>
      <c r="W92" s="202">
        <v>2207</v>
      </c>
      <c r="X92" s="280">
        <v>0.32134071340713399</v>
      </c>
      <c r="Y92" s="202">
        <v>2216</v>
      </c>
      <c r="Z92" s="280">
        <v>0.84130599848139698</v>
      </c>
      <c r="AA92" s="202">
        <v>418</v>
      </c>
      <c r="AB92" s="280">
        <v>0.158694001518603</v>
      </c>
      <c r="AC92" s="202">
        <v>947</v>
      </c>
      <c r="AD92" s="280">
        <v>0.35952923310554302</v>
      </c>
      <c r="AE92" s="202">
        <v>709</v>
      </c>
      <c r="AF92" s="280">
        <v>0.26917236142748702</v>
      </c>
      <c r="AG92" s="202">
        <v>408</v>
      </c>
      <c r="AH92" s="280">
        <v>0.154897494305239</v>
      </c>
      <c r="AI92" s="202">
        <v>556</v>
      </c>
      <c r="AJ92" s="280">
        <v>0.21108580106302199</v>
      </c>
      <c r="AK92" s="202">
        <v>9</v>
      </c>
      <c r="AL92" s="280">
        <v>3.4168564920273301E-3</v>
      </c>
      <c r="AM92" s="202">
        <v>5</v>
      </c>
      <c r="AN92" s="280">
        <v>1.8982536066818501E-3</v>
      </c>
      <c r="AO92" s="208">
        <v>3252</v>
      </c>
      <c r="AP92" s="208">
        <v>2634</v>
      </c>
      <c r="AR92" s="271"/>
    </row>
    <row r="93" spans="1:46" ht="15">
      <c r="A93" s="200">
        <v>376</v>
      </c>
      <c r="B93" s="200" t="s">
        <v>937</v>
      </c>
      <c r="C93" s="202">
        <v>5866</v>
      </c>
      <c r="D93" s="202">
        <v>0.38521145258733902</v>
      </c>
      <c r="E93" s="202">
        <v>4206</v>
      </c>
      <c r="F93" s="202">
        <v>0.276201733648542</v>
      </c>
      <c r="G93" s="202">
        <v>1101</v>
      </c>
      <c r="H93" s="280">
        <v>7.2301024428683996E-2</v>
      </c>
      <c r="I93" s="202">
        <v>304</v>
      </c>
      <c r="J93" s="280">
        <v>1.9963225636984501E-2</v>
      </c>
      <c r="K93" s="202">
        <v>670</v>
      </c>
      <c r="L93" s="202">
        <v>3081</v>
      </c>
      <c r="M93" s="202">
        <v>7457</v>
      </c>
      <c r="N93" s="280">
        <v>0.51030995534541601</v>
      </c>
      <c r="O93" s="202">
        <v>7771</v>
      </c>
      <c r="P93" s="280">
        <v>0.48969004465458399</v>
      </c>
      <c r="Q93" s="202">
        <v>31426</v>
      </c>
      <c r="R93" s="280">
        <v>0.49132297301522798</v>
      </c>
      <c r="S93" s="202">
        <v>32536</v>
      </c>
      <c r="T93" s="280">
        <v>0.50867702698477202</v>
      </c>
      <c r="U93" s="202">
        <v>2994</v>
      </c>
      <c r="V93" s="280">
        <v>0.80338849487785702</v>
      </c>
      <c r="W93" s="202">
        <v>12234</v>
      </c>
      <c r="X93" s="280">
        <v>0.19661150512214301</v>
      </c>
      <c r="Y93" s="202">
        <v>60240</v>
      </c>
      <c r="Z93" s="280">
        <v>0.94180919921203199</v>
      </c>
      <c r="AA93" s="202">
        <v>3722</v>
      </c>
      <c r="AB93" s="280">
        <v>5.81908007879679E-2</v>
      </c>
      <c r="AC93" s="202">
        <v>22140</v>
      </c>
      <c r="AD93" s="280">
        <v>0.34614302241956202</v>
      </c>
      <c r="AE93" s="202">
        <v>18138</v>
      </c>
      <c r="AF93" s="280">
        <v>0.28357462243206899</v>
      </c>
      <c r="AG93" s="202">
        <v>9208</v>
      </c>
      <c r="AH93" s="280">
        <v>0.143960476532941</v>
      </c>
      <c r="AI93" s="202">
        <v>14334</v>
      </c>
      <c r="AJ93" s="280">
        <v>0.224101810449955</v>
      </c>
      <c r="AK93" s="202">
        <v>78</v>
      </c>
      <c r="AL93" s="280">
        <v>1.21947406272474E-3</v>
      </c>
      <c r="AM93" s="202">
        <v>64</v>
      </c>
      <c r="AN93" s="280">
        <v>1.0005941027485101E-3</v>
      </c>
      <c r="AO93" s="208">
        <v>15228</v>
      </c>
      <c r="AP93" s="208">
        <v>63962</v>
      </c>
      <c r="AR93" s="271"/>
    </row>
    <row r="94" spans="1:46" ht="15">
      <c r="A94" s="200">
        <v>400</v>
      </c>
      <c r="B94" s="200" t="s">
        <v>938</v>
      </c>
      <c r="C94" s="202">
        <v>3051</v>
      </c>
      <c r="D94" s="202">
        <v>0.30065037445802101</v>
      </c>
      <c r="E94" s="202">
        <v>2446</v>
      </c>
      <c r="F94" s="202">
        <v>0.24103271580607</v>
      </c>
      <c r="G94" s="202">
        <v>294</v>
      </c>
      <c r="H94" s="280">
        <v>2.8971225857311801E-2</v>
      </c>
      <c r="I94" s="202">
        <v>145</v>
      </c>
      <c r="J94" s="280">
        <v>1.4288529759558501E-2</v>
      </c>
      <c r="K94" s="202">
        <v>217</v>
      </c>
      <c r="L94" s="202">
        <v>3995</v>
      </c>
      <c r="M94" s="202">
        <v>4978</v>
      </c>
      <c r="N94" s="280">
        <v>0.50945999211667303</v>
      </c>
      <c r="O94" s="202">
        <v>5170</v>
      </c>
      <c r="P94" s="280">
        <v>0.49054000788332702</v>
      </c>
      <c r="Q94" s="202">
        <v>6737</v>
      </c>
      <c r="R94" s="280">
        <v>0.508952179496865</v>
      </c>
      <c r="S94" s="202">
        <v>6500</v>
      </c>
      <c r="T94" s="280">
        <v>0.491047820503135</v>
      </c>
      <c r="U94" s="202">
        <v>4056</v>
      </c>
      <c r="V94" s="280">
        <v>0.60031533307055596</v>
      </c>
      <c r="W94" s="202">
        <v>6092</v>
      </c>
      <c r="X94" s="280">
        <v>0.39968466692944399</v>
      </c>
      <c r="Y94" s="202">
        <v>10855</v>
      </c>
      <c r="Z94" s="280">
        <v>0.82004986024023596</v>
      </c>
      <c r="AA94" s="202">
        <v>2382</v>
      </c>
      <c r="AB94" s="280">
        <v>0.17995013975976401</v>
      </c>
      <c r="AC94" s="202">
        <v>4484</v>
      </c>
      <c r="AD94" s="280">
        <v>0.33874745032862402</v>
      </c>
      <c r="AE94" s="202">
        <v>3190</v>
      </c>
      <c r="AF94" s="280">
        <v>0.240991161139231</v>
      </c>
      <c r="AG94" s="202">
        <v>2236</v>
      </c>
      <c r="AH94" s="280">
        <v>0.168920450253079</v>
      </c>
      <c r="AI94" s="202">
        <v>3302</v>
      </c>
      <c r="AJ94" s="280">
        <v>0.249452292815593</v>
      </c>
      <c r="AK94" s="202">
        <v>17</v>
      </c>
      <c r="AL94" s="280">
        <v>1.2842789151620499E-3</v>
      </c>
      <c r="AM94" s="202">
        <v>8</v>
      </c>
      <c r="AN94" s="280">
        <v>6.0436654831155096E-4</v>
      </c>
      <c r="AO94" s="208">
        <v>10148</v>
      </c>
      <c r="AP94" s="208">
        <v>13237</v>
      </c>
      <c r="AR94" s="271"/>
    </row>
    <row r="95" spans="1:46" ht="15">
      <c r="A95" s="200">
        <v>440</v>
      </c>
      <c r="B95" s="200" t="s">
        <v>149</v>
      </c>
      <c r="C95" s="202">
        <v>8379</v>
      </c>
      <c r="D95" s="202">
        <v>0.361584602770466</v>
      </c>
      <c r="E95" s="202">
        <v>6213</v>
      </c>
      <c r="F95" s="202">
        <v>0.26811375307469898</v>
      </c>
      <c r="G95" s="202">
        <v>2623</v>
      </c>
      <c r="H95" s="280">
        <v>0.113192076986148</v>
      </c>
      <c r="I95" s="202">
        <v>462</v>
      </c>
      <c r="J95" s="280">
        <v>1.9936995641479299E-2</v>
      </c>
      <c r="K95" s="202">
        <v>759</v>
      </c>
      <c r="L95" s="202">
        <v>4737</v>
      </c>
      <c r="M95" s="202">
        <v>11574</v>
      </c>
      <c r="N95" s="280">
        <v>0.50053942087774606</v>
      </c>
      <c r="O95" s="202">
        <v>11599</v>
      </c>
      <c r="P95" s="280">
        <v>0.499460579122254</v>
      </c>
      <c r="Q95" s="202">
        <v>22694</v>
      </c>
      <c r="R95" s="280">
        <v>0.499614732624441</v>
      </c>
      <c r="S95" s="202">
        <v>22729</v>
      </c>
      <c r="T95" s="280">
        <v>0.500385267375559</v>
      </c>
      <c r="U95" s="202">
        <v>8354</v>
      </c>
      <c r="V95" s="280">
        <v>0.639494238985026</v>
      </c>
      <c r="W95" s="202">
        <v>14819</v>
      </c>
      <c r="X95" s="280">
        <v>0.360505761014974</v>
      </c>
      <c r="Y95" s="202">
        <v>41834</v>
      </c>
      <c r="Z95" s="280">
        <v>0.92098716509257395</v>
      </c>
      <c r="AA95" s="202">
        <v>3589</v>
      </c>
      <c r="AB95" s="280">
        <v>7.9012834907425694E-2</v>
      </c>
      <c r="AC95" s="202">
        <v>14672</v>
      </c>
      <c r="AD95" s="280">
        <v>0.32300816766836199</v>
      </c>
      <c r="AE95" s="202">
        <v>11247</v>
      </c>
      <c r="AF95" s="280">
        <v>0.247605838451886</v>
      </c>
      <c r="AG95" s="202">
        <v>7947</v>
      </c>
      <c r="AH95" s="280">
        <v>0.17495541906082801</v>
      </c>
      <c r="AI95" s="202">
        <v>11449</v>
      </c>
      <c r="AJ95" s="280">
        <v>0.25205292472976198</v>
      </c>
      <c r="AK95" s="202">
        <v>75</v>
      </c>
      <c r="AL95" s="280">
        <v>1.6511458952513001E-3</v>
      </c>
      <c r="AM95" s="202">
        <v>33</v>
      </c>
      <c r="AN95" s="280">
        <v>7.2650419391057401E-4</v>
      </c>
      <c r="AO95" s="208">
        <v>23173</v>
      </c>
      <c r="AP95" s="208">
        <v>45423</v>
      </c>
      <c r="AR95" s="271"/>
    </row>
    <row r="96" spans="1:46" ht="15">
      <c r="A96" s="200">
        <v>483</v>
      </c>
      <c r="B96" s="200" t="s">
        <v>157</v>
      </c>
      <c r="C96" s="202">
        <v>2141</v>
      </c>
      <c r="D96" s="202">
        <v>0.28455608718766601</v>
      </c>
      <c r="E96" s="202">
        <v>270</v>
      </c>
      <c r="F96" s="202">
        <v>3.5885167464114798E-2</v>
      </c>
      <c r="G96" s="202">
        <v>187</v>
      </c>
      <c r="H96" s="280">
        <v>2.48538011695906E-2</v>
      </c>
      <c r="I96" s="202">
        <v>29</v>
      </c>
      <c r="J96" s="280">
        <v>3.85433280170122E-3</v>
      </c>
      <c r="K96" s="202">
        <v>161</v>
      </c>
      <c r="L96" s="202">
        <v>4736</v>
      </c>
      <c r="M96" s="202">
        <v>3518</v>
      </c>
      <c r="N96" s="280">
        <v>0.53242955874534803</v>
      </c>
      <c r="O96" s="202">
        <v>4006</v>
      </c>
      <c r="P96" s="280">
        <v>0.46757044125465202</v>
      </c>
      <c r="Q96" s="202">
        <v>375</v>
      </c>
      <c r="R96" s="280">
        <v>0.528169014084507</v>
      </c>
      <c r="S96" s="202">
        <v>335</v>
      </c>
      <c r="T96" s="280">
        <v>0.471830985915493</v>
      </c>
      <c r="U96" s="202">
        <v>5192</v>
      </c>
      <c r="V96" s="280">
        <v>0.30994152046783602</v>
      </c>
      <c r="W96" s="202">
        <v>2332</v>
      </c>
      <c r="X96" s="280">
        <v>0.69005847953216404</v>
      </c>
      <c r="Y96" s="202">
        <v>524</v>
      </c>
      <c r="Z96" s="280">
        <v>0.73802816901408497</v>
      </c>
      <c r="AA96" s="202">
        <v>186</v>
      </c>
      <c r="AB96" s="280">
        <v>0.26197183098591498</v>
      </c>
      <c r="AC96" s="202">
        <v>274</v>
      </c>
      <c r="AD96" s="280">
        <v>0.38591549295774602</v>
      </c>
      <c r="AE96" s="202">
        <v>190</v>
      </c>
      <c r="AF96" s="280">
        <v>0.26760563380281699</v>
      </c>
      <c r="AG96" s="202">
        <v>101</v>
      </c>
      <c r="AH96" s="280">
        <v>0.14225352112676101</v>
      </c>
      <c r="AI96" s="202">
        <v>145</v>
      </c>
      <c r="AJ96" s="280">
        <v>0.20422535211267601</v>
      </c>
      <c r="AK96" s="202">
        <v>0</v>
      </c>
      <c r="AL96" s="280">
        <v>0</v>
      </c>
      <c r="AM96" s="202">
        <v>0</v>
      </c>
      <c r="AN96" s="280">
        <v>0</v>
      </c>
      <c r="AO96" s="208">
        <v>7524</v>
      </c>
      <c r="AP96" s="208">
        <v>710</v>
      </c>
      <c r="AR96" s="271"/>
    </row>
    <row r="97" spans="1:44" ht="15">
      <c r="A97" s="200">
        <v>541</v>
      </c>
      <c r="B97" s="200" t="s">
        <v>939</v>
      </c>
      <c r="C97" s="202">
        <v>6185</v>
      </c>
      <c r="D97" s="202">
        <v>0.50522790393726502</v>
      </c>
      <c r="E97" s="202">
        <v>2061</v>
      </c>
      <c r="F97" s="202">
        <v>0.16835484397974201</v>
      </c>
      <c r="G97" s="202">
        <v>649</v>
      </c>
      <c r="H97" s="280">
        <v>5.3014213363829402E-2</v>
      </c>
      <c r="I97" s="202">
        <v>132</v>
      </c>
      <c r="J97" s="280">
        <v>1.07825518706094E-2</v>
      </c>
      <c r="K97" s="202">
        <v>230</v>
      </c>
      <c r="L97" s="202">
        <v>2985</v>
      </c>
      <c r="M97" s="202">
        <v>6232</v>
      </c>
      <c r="N97" s="280">
        <v>0.49093285410880599</v>
      </c>
      <c r="O97" s="202">
        <v>6010</v>
      </c>
      <c r="P97" s="280">
        <v>0.50906714589119395</v>
      </c>
      <c r="Q97" s="202">
        <v>3091</v>
      </c>
      <c r="R97" s="280">
        <v>0.50780351568917403</v>
      </c>
      <c r="S97" s="202">
        <v>2996</v>
      </c>
      <c r="T97" s="280">
        <v>0.49219648431082602</v>
      </c>
      <c r="U97" s="202">
        <v>6073</v>
      </c>
      <c r="V97" s="280">
        <v>0.50392092795294896</v>
      </c>
      <c r="W97" s="202">
        <v>6169</v>
      </c>
      <c r="X97" s="280">
        <v>0.49607907204705098</v>
      </c>
      <c r="Y97" s="202">
        <v>4947</v>
      </c>
      <c r="Z97" s="280">
        <v>0.81271562345983195</v>
      </c>
      <c r="AA97" s="202">
        <v>1140</v>
      </c>
      <c r="AB97" s="280">
        <v>0.187284376540168</v>
      </c>
      <c r="AC97" s="202">
        <v>2150</v>
      </c>
      <c r="AD97" s="280">
        <v>0.35321176277312299</v>
      </c>
      <c r="AE97" s="202">
        <v>1560</v>
      </c>
      <c r="AF97" s="280">
        <v>0.25628388368654498</v>
      </c>
      <c r="AG97" s="202">
        <v>937</v>
      </c>
      <c r="AH97" s="280">
        <v>0.153934614752752</v>
      </c>
      <c r="AI97" s="202">
        <v>1430</v>
      </c>
      <c r="AJ97" s="280">
        <v>0.23492689337933301</v>
      </c>
      <c r="AK97" s="202">
        <v>4</v>
      </c>
      <c r="AL97" s="280">
        <v>6.5713816329883402E-4</v>
      </c>
      <c r="AM97" s="202">
        <v>6</v>
      </c>
      <c r="AN97" s="280">
        <v>9.8570724494825E-4</v>
      </c>
      <c r="AO97" s="208">
        <v>12242</v>
      </c>
      <c r="AP97" s="208">
        <v>6087</v>
      </c>
      <c r="AR97" s="271"/>
    </row>
    <row r="98" spans="1:44" ht="15">
      <c r="A98" s="200">
        <v>607</v>
      </c>
      <c r="B98" s="200" t="s">
        <v>940</v>
      </c>
      <c r="C98" s="202">
        <v>1351</v>
      </c>
      <c r="D98" s="202">
        <v>0.33632063729151102</v>
      </c>
      <c r="E98" s="202">
        <v>1432</v>
      </c>
      <c r="F98" s="202">
        <v>0.35648493900921102</v>
      </c>
      <c r="G98" s="202">
        <v>214</v>
      </c>
      <c r="H98" s="280">
        <v>5.3273587254169801E-2</v>
      </c>
      <c r="I98" s="202">
        <v>144</v>
      </c>
      <c r="J98" s="280">
        <v>3.5847647498132899E-2</v>
      </c>
      <c r="K98" s="202">
        <v>115</v>
      </c>
      <c r="L98" s="202">
        <v>761</v>
      </c>
      <c r="M98" s="202">
        <v>1980</v>
      </c>
      <c r="N98" s="280">
        <v>0.50709484690067197</v>
      </c>
      <c r="O98" s="202">
        <v>2037</v>
      </c>
      <c r="P98" s="280">
        <v>0.49290515309932798</v>
      </c>
      <c r="Q98" s="202">
        <v>7171</v>
      </c>
      <c r="R98" s="280">
        <v>0.47979392479593203</v>
      </c>
      <c r="S98" s="202">
        <v>7775</v>
      </c>
      <c r="T98" s="280">
        <v>0.52020607520406803</v>
      </c>
      <c r="U98" s="202">
        <v>1764</v>
      </c>
      <c r="V98" s="280">
        <v>0.56086631814787202</v>
      </c>
      <c r="W98" s="202">
        <v>2253</v>
      </c>
      <c r="X98" s="280">
        <v>0.43913368185212798</v>
      </c>
      <c r="Y98" s="202">
        <v>13584</v>
      </c>
      <c r="Z98" s="280">
        <v>0.90887193898032903</v>
      </c>
      <c r="AA98" s="202">
        <v>1362</v>
      </c>
      <c r="AB98" s="280">
        <v>9.1128061019670803E-2</v>
      </c>
      <c r="AC98" s="202">
        <v>5237</v>
      </c>
      <c r="AD98" s="280">
        <v>0.35039475444935098</v>
      </c>
      <c r="AE98" s="202">
        <v>4653</v>
      </c>
      <c r="AF98" s="280">
        <v>0.31132075471698101</v>
      </c>
      <c r="AG98" s="202">
        <v>1908</v>
      </c>
      <c r="AH98" s="280">
        <v>0.12765957446808501</v>
      </c>
      <c r="AI98" s="202">
        <v>3101</v>
      </c>
      <c r="AJ98" s="280">
        <v>0.207480262277532</v>
      </c>
      <c r="AK98" s="202">
        <v>26</v>
      </c>
      <c r="AL98" s="280">
        <v>1.7395958784959199E-3</v>
      </c>
      <c r="AM98" s="202">
        <v>21</v>
      </c>
      <c r="AN98" s="280">
        <v>1.4050582095543999E-3</v>
      </c>
      <c r="AO98" s="208">
        <v>4017</v>
      </c>
      <c r="AP98" s="208">
        <v>14946</v>
      </c>
      <c r="AR98" s="271"/>
    </row>
    <row r="99" spans="1:44" ht="15">
      <c r="A99" s="200">
        <v>615</v>
      </c>
      <c r="B99" s="200" t="s">
        <v>941</v>
      </c>
      <c r="C99" s="202">
        <v>12186</v>
      </c>
      <c r="D99" s="202">
        <v>0.33240589198036002</v>
      </c>
      <c r="E99" s="202">
        <v>10110</v>
      </c>
      <c r="F99" s="202">
        <v>0.275777414075286</v>
      </c>
      <c r="G99" s="202">
        <v>4399</v>
      </c>
      <c r="H99" s="280">
        <v>0.11999454446263</v>
      </c>
      <c r="I99" s="202">
        <v>1006</v>
      </c>
      <c r="J99" s="280">
        <v>2.7441352973267899E-2</v>
      </c>
      <c r="K99" s="202">
        <v>1656</v>
      </c>
      <c r="L99" s="202">
        <v>7303</v>
      </c>
      <c r="M99" s="202">
        <v>18162</v>
      </c>
      <c r="N99" s="280">
        <v>0.50458265139116198</v>
      </c>
      <c r="O99" s="202">
        <v>18498</v>
      </c>
      <c r="P99" s="280">
        <v>0.49541734860883802</v>
      </c>
      <c r="Q99" s="202">
        <v>80430</v>
      </c>
      <c r="R99" s="280">
        <v>0.49202591348712599</v>
      </c>
      <c r="S99" s="202">
        <v>83037</v>
      </c>
      <c r="T99" s="280">
        <v>0.50797408651287401</v>
      </c>
      <c r="U99" s="202">
        <v>8202</v>
      </c>
      <c r="V99" s="280">
        <v>0.77626841243862499</v>
      </c>
      <c r="W99" s="202">
        <v>28458</v>
      </c>
      <c r="X99" s="280">
        <v>0.22373158756137501</v>
      </c>
      <c r="Y99" s="202">
        <v>150682</v>
      </c>
      <c r="Z99" s="280">
        <v>0.921788495537326</v>
      </c>
      <c r="AA99" s="202">
        <v>12785</v>
      </c>
      <c r="AB99" s="280">
        <v>7.82115044626744E-2</v>
      </c>
      <c r="AC99" s="202">
        <v>55554</v>
      </c>
      <c r="AD99" s="280">
        <v>0.33984840977077901</v>
      </c>
      <c r="AE99" s="202">
        <v>47205</v>
      </c>
      <c r="AF99" s="280">
        <v>0.28877388096680101</v>
      </c>
      <c r="AG99" s="202">
        <v>24539</v>
      </c>
      <c r="AH99" s="280">
        <v>0.15011592553848799</v>
      </c>
      <c r="AI99" s="202">
        <v>35645</v>
      </c>
      <c r="AJ99" s="280">
        <v>0.21805624376785501</v>
      </c>
      <c r="AK99" s="202">
        <v>337</v>
      </c>
      <c r="AL99" s="280">
        <v>2.0615781778585301E-3</v>
      </c>
      <c r="AM99" s="202">
        <v>187</v>
      </c>
      <c r="AN99" s="280">
        <v>1.1439617782182301E-3</v>
      </c>
      <c r="AO99" s="208">
        <v>36660</v>
      </c>
      <c r="AP99" s="208">
        <v>163467</v>
      </c>
      <c r="AR99" s="271"/>
    </row>
    <row r="100" spans="1:44" ht="15">
      <c r="A100" s="200">
        <v>649</v>
      </c>
      <c r="B100" s="200" t="s">
        <v>942</v>
      </c>
      <c r="C100" s="202">
        <v>1926</v>
      </c>
      <c r="D100" s="202">
        <v>0.19014710237930699</v>
      </c>
      <c r="E100" s="202">
        <v>514</v>
      </c>
      <c r="F100" s="202">
        <v>5.0745384539441198E-2</v>
      </c>
      <c r="G100" s="202">
        <v>268</v>
      </c>
      <c r="H100" s="280">
        <v>2.6458682989436301E-2</v>
      </c>
      <c r="I100" s="202">
        <v>48</v>
      </c>
      <c r="J100" s="280">
        <v>4.7388685951229104E-3</v>
      </c>
      <c r="K100" s="202">
        <v>414</v>
      </c>
      <c r="L100" s="202">
        <v>6959</v>
      </c>
      <c r="M100" s="202">
        <v>4956</v>
      </c>
      <c r="N100" s="280">
        <v>0.51071181755355899</v>
      </c>
      <c r="O100" s="202">
        <v>5173</v>
      </c>
      <c r="P100" s="280">
        <v>0.48928818244644101</v>
      </c>
      <c r="Q100" s="202">
        <v>1383</v>
      </c>
      <c r="R100" s="280">
        <v>0.55631536604987897</v>
      </c>
      <c r="S100" s="202">
        <v>1103</v>
      </c>
      <c r="T100" s="280">
        <v>0.44368463395012098</v>
      </c>
      <c r="U100" s="202">
        <v>4321</v>
      </c>
      <c r="V100" s="280">
        <v>0.57340310000987305</v>
      </c>
      <c r="W100" s="202">
        <v>5808</v>
      </c>
      <c r="X100" s="280">
        <v>0.42659689999012701</v>
      </c>
      <c r="Y100" s="202">
        <v>2019</v>
      </c>
      <c r="Z100" s="280">
        <v>0.81214802896218796</v>
      </c>
      <c r="AA100" s="202">
        <v>467</v>
      </c>
      <c r="AB100" s="280">
        <v>0.18785197103781201</v>
      </c>
      <c r="AC100" s="202">
        <v>981</v>
      </c>
      <c r="AD100" s="280">
        <v>0.39460981496379699</v>
      </c>
      <c r="AE100" s="202">
        <v>521</v>
      </c>
      <c r="AF100" s="280">
        <v>0.20957361222847901</v>
      </c>
      <c r="AG100" s="202">
        <v>402</v>
      </c>
      <c r="AH100" s="280">
        <v>0.16170555108608201</v>
      </c>
      <c r="AI100" s="202">
        <v>579</v>
      </c>
      <c r="AJ100" s="280">
        <v>0.23290426387771501</v>
      </c>
      <c r="AK100" s="202">
        <v>0</v>
      </c>
      <c r="AL100" s="280">
        <v>0</v>
      </c>
      <c r="AM100" s="202">
        <v>3</v>
      </c>
      <c r="AN100" s="280">
        <v>1.20675784392599E-3</v>
      </c>
      <c r="AO100" s="208">
        <v>10129</v>
      </c>
      <c r="AP100" s="208">
        <v>2486</v>
      </c>
      <c r="AR100" s="271"/>
    </row>
    <row r="101" spans="1:44" ht="15">
      <c r="A101" s="200">
        <v>652</v>
      </c>
      <c r="B101" s="200" t="s">
        <v>193</v>
      </c>
      <c r="C101" s="202">
        <v>1035</v>
      </c>
      <c r="D101" s="202">
        <v>0.21287535993418299</v>
      </c>
      <c r="E101" s="202">
        <v>185</v>
      </c>
      <c r="F101" s="202">
        <v>3.8050185109008601E-2</v>
      </c>
      <c r="G101" s="202">
        <v>95</v>
      </c>
      <c r="H101" s="280">
        <v>1.9539284245166599E-2</v>
      </c>
      <c r="I101" s="202">
        <v>18</v>
      </c>
      <c r="J101" s="280">
        <v>3.70218017276841E-3</v>
      </c>
      <c r="K101" s="202">
        <v>161</v>
      </c>
      <c r="L101" s="202">
        <v>3368</v>
      </c>
      <c r="M101" s="202">
        <v>2345</v>
      </c>
      <c r="N101" s="280">
        <v>0.51768819415878198</v>
      </c>
      <c r="O101" s="202">
        <v>2517</v>
      </c>
      <c r="P101" s="280">
        <v>0.48231180584121802</v>
      </c>
      <c r="Q101" s="202">
        <v>261</v>
      </c>
      <c r="R101" s="280">
        <v>0.49904397705544901</v>
      </c>
      <c r="S101" s="202">
        <v>262</v>
      </c>
      <c r="T101" s="280">
        <v>0.50095602294455099</v>
      </c>
      <c r="U101" s="202">
        <v>2306</v>
      </c>
      <c r="V101" s="280">
        <v>0.525709584533114</v>
      </c>
      <c r="W101" s="202">
        <v>2556</v>
      </c>
      <c r="X101" s="280">
        <v>0.474290415466886</v>
      </c>
      <c r="Y101" s="202">
        <v>437</v>
      </c>
      <c r="Z101" s="280">
        <v>0.83556405353728502</v>
      </c>
      <c r="AA101" s="202">
        <v>86</v>
      </c>
      <c r="AB101" s="280">
        <v>0.164435946462715</v>
      </c>
      <c r="AC101" s="202">
        <v>185</v>
      </c>
      <c r="AD101" s="280">
        <v>0.35372848948374802</v>
      </c>
      <c r="AE101" s="202">
        <v>161</v>
      </c>
      <c r="AF101" s="280">
        <v>0.30783938814531497</v>
      </c>
      <c r="AG101" s="202">
        <v>76</v>
      </c>
      <c r="AH101" s="280">
        <v>0.14531548757170201</v>
      </c>
      <c r="AI101" s="202">
        <v>101</v>
      </c>
      <c r="AJ101" s="280">
        <v>0.19311663479923499</v>
      </c>
      <c r="AK101" s="202">
        <v>0</v>
      </c>
      <c r="AL101" s="280">
        <v>0</v>
      </c>
      <c r="AM101" s="202">
        <v>0</v>
      </c>
      <c r="AN101" s="280">
        <v>0</v>
      </c>
      <c r="AO101" s="208">
        <v>4862</v>
      </c>
      <c r="AP101" s="208">
        <v>523</v>
      </c>
      <c r="AR101" s="271"/>
    </row>
    <row r="102" spans="1:44" ht="15">
      <c r="A102" s="200">
        <v>660</v>
      </c>
      <c r="B102" s="200" t="s">
        <v>943</v>
      </c>
      <c r="C102" s="202">
        <v>2830</v>
      </c>
      <c r="D102" s="202">
        <v>0.28254792332268402</v>
      </c>
      <c r="E102" s="202">
        <v>426</v>
      </c>
      <c r="F102" s="202">
        <v>4.25319488817891E-2</v>
      </c>
      <c r="G102" s="202">
        <v>171</v>
      </c>
      <c r="H102" s="280">
        <v>1.7072683706070301E-2</v>
      </c>
      <c r="I102" s="202">
        <v>9</v>
      </c>
      <c r="J102" s="280">
        <v>8.98562300319489E-4</v>
      </c>
      <c r="K102" s="202">
        <v>280</v>
      </c>
      <c r="L102" s="202">
        <v>6300</v>
      </c>
      <c r="M102" s="202">
        <v>5034</v>
      </c>
      <c r="N102" s="280">
        <v>0.49740415335463301</v>
      </c>
      <c r="O102" s="202">
        <v>4982</v>
      </c>
      <c r="P102" s="280">
        <v>0.50259584664536705</v>
      </c>
      <c r="Q102" s="202">
        <v>1946</v>
      </c>
      <c r="R102" s="280">
        <v>0.56734693877551001</v>
      </c>
      <c r="S102" s="202">
        <v>1484</v>
      </c>
      <c r="T102" s="280">
        <v>0.43265306122448999</v>
      </c>
      <c r="U102" s="202">
        <v>4805</v>
      </c>
      <c r="V102" s="280">
        <v>0.52026757188498396</v>
      </c>
      <c r="W102" s="202">
        <v>5211</v>
      </c>
      <c r="X102" s="280">
        <v>0.47973242811501599</v>
      </c>
      <c r="Y102" s="202">
        <v>2710</v>
      </c>
      <c r="Z102" s="280">
        <v>0.790087463556851</v>
      </c>
      <c r="AA102" s="202">
        <v>720</v>
      </c>
      <c r="AB102" s="280">
        <v>0.209912536443149</v>
      </c>
      <c r="AC102" s="202">
        <v>1416</v>
      </c>
      <c r="AD102" s="280">
        <v>0.41282798833819201</v>
      </c>
      <c r="AE102" s="202">
        <v>578</v>
      </c>
      <c r="AF102" s="280">
        <v>0.16851311953352799</v>
      </c>
      <c r="AG102" s="202">
        <v>529</v>
      </c>
      <c r="AH102" s="280">
        <v>0.154227405247813</v>
      </c>
      <c r="AI102" s="202">
        <v>906</v>
      </c>
      <c r="AJ102" s="280">
        <v>0.264139941690962</v>
      </c>
      <c r="AK102" s="202">
        <v>1</v>
      </c>
      <c r="AL102" s="280">
        <v>2.9154518950437301E-4</v>
      </c>
      <c r="AM102" s="202">
        <v>0</v>
      </c>
      <c r="AN102" s="280">
        <v>0</v>
      </c>
      <c r="AO102" s="208">
        <v>10016</v>
      </c>
      <c r="AP102" s="208">
        <v>3430</v>
      </c>
      <c r="AR102" s="271"/>
    </row>
    <row r="103" spans="1:44" ht="15">
      <c r="A103" s="200">
        <v>667</v>
      </c>
      <c r="B103" s="200" t="s">
        <v>209</v>
      </c>
      <c r="C103" s="202">
        <v>1985</v>
      </c>
      <c r="D103" s="202">
        <v>0.20038360589541701</v>
      </c>
      <c r="E103" s="202">
        <v>624</v>
      </c>
      <c r="F103" s="202">
        <v>6.2992125984251995E-2</v>
      </c>
      <c r="G103" s="202">
        <v>203</v>
      </c>
      <c r="H103" s="280">
        <v>2.0492630728851199E-2</v>
      </c>
      <c r="I103" s="202">
        <v>52</v>
      </c>
      <c r="J103" s="280">
        <v>5.2493438320209999E-3</v>
      </c>
      <c r="K103" s="202">
        <v>328</v>
      </c>
      <c r="L103" s="202">
        <v>6714</v>
      </c>
      <c r="M103" s="202">
        <v>5007</v>
      </c>
      <c r="N103" s="280">
        <v>0.49454875832828599</v>
      </c>
      <c r="O103" s="202">
        <v>4899</v>
      </c>
      <c r="P103" s="280">
        <v>0.50545124167171396</v>
      </c>
      <c r="Q103" s="202">
        <v>1805</v>
      </c>
      <c r="R103" s="280">
        <v>0.52334009857929797</v>
      </c>
      <c r="S103" s="202">
        <v>1644</v>
      </c>
      <c r="T103" s="280">
        <v>0.47665990142070203</v>
      </c>
      <c r="U103" s="202">
        <v>5044</v>
      </c>
      <c r="V103" s="280">
        <v>0.49081364829396301</v>
      </c>
      <c r="W103" s="202">
        <v>4862</v>
      </c>
      <c r="X103" s="280">
        <v>0.50918635170603699</v>
      </c>
      <c r="Y103" s="202">
        <v>2835</v>
      </c>
      <c r="Z103" s="280">
        <v>0.82197738474920301</v>
      </c>
      <c r="AA103" s="202">
        <v>614</v>
      </c>
      <c r="AB103" s="280">
        <v>0.17802261525079699</v>
      </c>
      <c r="AC103" s="202">
        <v>1257</v>
      </c>
      <c r="AD103" s="280">
        <v>0.36445346477239798</v>
      </c>
      <c r="AE103" s="202">
        <v>797</v>
      </c>
      <c r="AF103" s="280">
        <v>0.231081472890693</v>
      </c>
      <c r="AG103" s="202">
        <v>544</v>
      </c>
      <c r="AH103" s="280">
        <v>0.157726877355755</v>
      </c>
      <c r="AI103" s="202">
        <v>845</v>
      </c>
      <c r="AJ103" s="280">
        <v>0.24499855030443601</v>
      </c>
      <c r="AK103" s="202">
        <v>4</v>
      </c>
      <c r="AL103" s="280">
        <v>1.1597564511452601E-3</v>
      </c>
      <c r="AM103" s="202">
        <v>2</v>
      </c>
      <c r="AN103" s="280">
        <v>5.7987822557263005E-4</v>
      </c>
      <c r="AO103" s="208">
        <v>9906</v>
      </c>
      <c r="AP103" s="208">
        <v>3449</v>
      </c>
      <c r="AR103" s="271"/>
    </row>
    <row r="104" spans="1:44" ht="15">
      <c r="A104" s="200">
        <v>674</v>
      </c>
      <c r="B104" s="200" t="s">
        <v>213</v>
      </c>
      <c r="C104" s="202">
        <v>5651</v>
      </c>
      <c r="D104" s="202">
        <v>0.49836846282740999</v>
      </c>
      <c r="E104" s="202">
        <v>1725</v>
      </c>
      <c r="F104" s="202">
        <v>0.152129817444219</v>
      </c>
      <c r="G104" s="202">
        <v>473</v>
      </c>
      <c r="H104" s="280">
        <v>4.1714436899197502E-2</v>
      </c>
      <c r="I104" s="202">
        <v>142</v>
      </c>
      <c r="J104" s="280">
        <v>1.25231501896111E-2</v>
      </c>
      <c r="K104" s="202">
        <v>188</v>
      </c>
      <c r="L104" s="202">
        <v>3160</v>
      </c>
      <c r="M104" s="202">
        <v>5348</v>
      </c>
      <c r="N104" s="280">
        <v>0.52835347032366198</v>
      </c>
      <c r="O104" s="202">
        <v>5991</v>
      </c>
      <c r="P104" s="280">
        <v>0.47164652967633802</v>
      </c>
      <c r="Q104" s="202">
        <v>1522</v>
      </c>
      <c r="R104" s="280">
        <v>0.54926019487549604</v>
      </c>
      <c r="S104" s="202">
        <v>1249</v>
      </c>
      <c r="T104" s="280">
        <v>0.45073980512450401</v>
      </c>
      <c r="U104" s="202">
        <v>8403</v>
      </c>
      <c r="V104" s="280">
        <v>0.25892935884998702</v>
      </c>
      <c r="W104" s="202">
        <v>2936</v>
      </c>
      <c r="X104" s="280">
        <v>0.74107064115001298</v>
      </c>
      <c r="Y104" s="202">
        <v>1897</v>
      </c>
      <c r="Z104" s="280">
        <v>0.68459040057740905</v>
      </c>
      <c r="AA104" s="202">
        <v>874</v>
      </c>
      <c r="AB104" s="280">
        <v>0.315409599422591</v>
      </c>
      <c r="AC104" s="202">
        <v>1152</v>
      </c>
      <c r="AD104" s="280">
        <v>0.41573439191627598</v>
      </c>
      <c r="AE104" s="202">
        <v>727</v>
      </c>
      <c r="AF104" s="280">
        <v>0.26236015878744101</v>
      </c>
      <c r="AG104" s="202">
        <v>370</v>
      </c>
      <c r="AH104" s="280">
        <v>0.13352580295922101</v>
      </c>
      <c r="AI104" s="202">
        <v>522</v>
      </c>
      <c r="AJ104" s="280">
        <v>0.188379646337062</v>
      </c>
      <c r="AK104" s="202">
        <v>0</v>
      </c>
      <c r="AL104" s="280">
        <v>0</v>
      </c>
      <c r="AM104" s="202">
        <v>0</v>
      </c>
      <c r="AN104" s="280">
        <v>0</v>
      </c>
      <c r="AO104" s="208">
        <v>11339</v>
      </c>
      <c r="AP104" s="208">
        <v>2771</v>
      </c>
      <c r="AR104" s="271"/>
    </row>
    <row r="105" spans="1:44" ht="15">
      <c r="A105" s="200">
        <v>697</v>
      </c>
      <c r="B105" s="200" t="s">
        <v>223</v>
      </c>
      <c r="C105" s="202">
        <v>5977</v>
      </c>
      <c r="D105" s="202">
        <v>0.36252805240492503</v>
      </c>
      <c r="E105" s="202">
        <v>4309</v>
      </c>
      <c r="F105" s="202">
        <v>0.26135743312913201</v>
      </c>
      <c r="G105" s="202">
        <v>1048</v>
      </c>
      <c r="H105" s="280">
        <v>6.3565233214047404E-2</v>
      </c>
      <c r="I105" s="202">
        <v>266</v>
      </c>
      <c r="J105" s="280">
        <v>1.6133923697458599E-2</v>
      </c>
      <c r="K105" s="202">
        <v>366</v>
      </c>
      <c r="L105" s="202">
        <v>4521</v>
      </c>
      <c r="M105" s="202">
        <v>8355</v>
      </c>
      <c r="N105" s="280">
        <v>0.49323709589373399</v>
      </c>
      <c r="O105" s="202">
        <v>8132</v>
      </c>
      <c r="P105" s="280">
        <v>0.50676290410626601</v>
      </c>
      <c r="Q105" s="202">
        <v>8004</v>
      </c>
      <c r="R105" s="280">
        <v>0.47577720977233601</v>
      </c>
      <c r="S105" s="202">
        <v>8819</v>
      </c>
      <c r="T105" s="280">
        <v>0.52422279022766405</v>
      </c>
      <c r="U105" s="202">
        <v>6440</v>
      </c>
      <c r="V105" s="280">
        <v>0.60938921574573901</v>
      </c>
      <c r="W105" s="202">
        <v>10047</v>
      </c>
      <c r="X105" s="280">
        <v>0.39061078425426099</v>
      </c>
      <c r="Y105" s="202">
        <v>15216</v>
      </c>
      <c r="Z105" s="280">
        <v>0.90447601497949204</v>
      </c>
      <c r="AA105" s="202">
        <v>1607</v>
      </c>
      <c r="AB105" s="280">
        <v>9.5523985020507601E-2</v>
      </c>
      <c r="AC105" s="202">
        <v>4515</v>
      </c>
      <c r="AD105" s="280">
        <v>0.26838257147952199</v>
      </c>
      <c r="AE105" s="202">
        <v>4339</v>
      </c>
      <c r="AF105" s="280">
        <v>0.25792070379837101</v>
      </c>
      <c r="AG105" s="202">
        <v>3467</v>
      </c>
      <c r="AH105" s="280">
        <v>0.20608690483267</v>
      </c>
      <c r="AI105" s="202">
        <v>4469</v>
      </c>
      <c r="AJ105" s="280">
        <v>0.26564821969922098</v>
      </c>
      <c r="AK105" s="202">
        <v>22</v>
      </c>
      <c r="AL105" s="280">
        <v>1.30773346014385E-3</v>
      </c>
      <c r="AM105" s="202">
        <v>11</v>
      </c>
      <c r="AN105" s="280">
        <v>6.5386673007192502E-4</v>
      </c>
      <c r="AO105" s="208">
        <v>16487</v>
      </c>
      <c r="AP105" s="208">
        <v>16823</v>
      </c>
      <c r="AR105" s="271"/>
    </row>
    <row r="106" spans="1:44" ht="15">
      <c r="A106" s="200">
        <v>756</v>
      </c>
      <c r="B106" s="200" t="s">
        <v>228</v>
      </c>
      <c r="C106" s="202">
        <v>8956</v>
      </c>
      <c r="D106" s="202">
        <v>0.39032468947483101</v>
      </c>
      <c r="E106" s="202">
        <v>3970</v>
      </c>
      <c r="F106" s="202">
        <v>0.17302244497711899</v>
      </c>
      <c r="G106" s="202">
        <v>539</v>
      </c>
      <c r="H106" s="280">
        <v>2.3490956635432599E-2</v>
      </c>
      <c r="I106" s="202">
        <v>250</v>
      </c>
      <c r="J106" s="280">
        <v>1.08956199607758E-2</v>
      </c>
      <c r="K106" s="202">
        <v>280</v>
      </c>
      <c r="L106" s="202">
        <v>8950</v>
      </c>
      <c r="M106" s="202">
        <v>11425</v>
      </c>
      <c r="N106" s="280">
        <v>0.50207016779254698</v>
      </c>
      <c r="O106" s="202">
        <v>11520</v>
      </c>
      <c r="P106" s="280">
        <v>0.49792983220745302</v>
      </c>
      <c r="Q106" s="202">
        <v>3996</v>
      </c>
      <c r="R106" s="280">
        <v>0.53572864995307701</v>
      </c>
      <c r="S106" s="202">
        <v>3463</v>
      </c>
      <c r="T106" s="280">
        <v>0.46427135004692299</v>
      </c>
      <c r="U106" s="202">
        <v>12680</v>
      </c>
      <c r="V106" s="280">
        <v>0.44737415558945298</v>
      </c>
      <c r="W106" s="202">
        <v>10265</v>
      </c>
      <c r="X106" s="280">
        <v>0.55262584441054696</v>
      </c>
      <c r="Y106" s="202">
        <v>6238</v>
      </c>
      <c r="Z106" s="280">
        <v>0.83630513473655999</v>
      </c>
      <c r="AA106" s="202">
        <v>1221</v>
      </c>
      <c r="AB106" s="280">
        <v>0.16369486526343999</v>
      </c>
      <c r="AC106" s="202">
        <v>2956</v>
      </c>
      <c r="AD106" s="280">
        <v>0.39629977208741102</v>
      </c>
      <c r="AE106" s="202">
        <v>1828</v>
      </c>
      <c r="AF106" s="280">
        <v>0.24507306609465099</v>
      </c>
      <c r="AG106" s="202">
        <v>1038</v>
      </c>
      <c r="AH106" s="280">
        <v>0.13916074540823201</v>
      </c>
      <c r="AI106" s="202">
        <v>1634</v>
      </c>
      <c r="AJ106" s="280">
        <v>0.219064217723555</v>
      </c>
      <c r="AK106" s="202">
        <v>2</v>
      </c>
      <c r="AL106" s="280">
        <v>2.6813245743397202E-4</v>
      </c>
      <c r="AM106" s="202">
        <v>1</v>
      </c>
      <c r="AN106" s="280">
        <v>1.3406622871698601E-4</v>
      </c>
      <c r="AO106" s="208">
        <v>22945</v>
      </c>
      <c r="AP106" s="208">
        <v>7459</v>
      </c>
      <c r="AR106" s="271"/>
    </row>
    <row r="107" spans="1:44" ht="18.75" customHeight="1">
      <c r="A107" s="236">
        <v>8</v>
      </c>
      <c r="B107" s="285" t="s">
        <v>538</v>
      </c>
      <c r="C107" s="207">
        <v>99138</v>
      </c>
      <c r="D107" s="279">
        <v>47.949737369047298</v>
      </c>
      <c r="E107" s="207">
        <v>42392</v>
      </c>
      <c r="F107" s="279">
        <v>20.5035936426865</v>
      </c>
      <c r="G107" s="207">
        <v>11198</v>
      </c>
      <c r="H107" s="279">
        <v>5.4160983584356304</v>
      </c>
      <c r="I107" s="207">
        <v>3207</v>
      </c>
      <c r="J107" s="279">
        <v>1.5511187207986299</v>
      </c>
      <c r="K107" s="207">
        <v>6041</v>
      </c>
      <c r="L107" s="207">
        <v>44778</v>
      </c>
      <c r="M107" s="207">
        <v>103018</v>
      </c>
      <c r="N107" s="279">
        <v>49.826363697921202</v>
      </c>
      <c r="O107" s="207">
        <v>103736</v>
      </c>
      <c r="P107" s="279">
        <v>50.173636302078798</v>
      </c>
      <c r="Q107" s="207">
        <v>46711</v>
      </c>
      <c r="R107" s="279">
        <v>53.833742465627097</v>
      </c>
      <c r="S107" s="207">
        <v>40058</v>
      </c>
      <c r="T107" s="279">
        <v>46.166257534372903</v>
      </c>
      <c r="U107" s="207">
        <v>113154</v>
      </c>
      <c r="V107" s="279">
        <v>54.728808148814501</v>
      </c>
      <c r="W107" s="207">
        <v>93600</v>
      </c>
      <c r="X107" s="279">
        <v>45.271191851185499</v>
      </c>
      <c r="Y107" s="207">
        <v>68425</v>
      </c>
      <c r="Z107" s="279">
        <v>78.858809021655205</v>
      </c>
      <c r="AA107" s="207">
        <v>18344</v>
      </c>
      <c r="AB107" s="279">
        <v>21.141190978344799</v>
      </c>
      <c r="AC107" s="207">
        <v>35039</v>
      </c>
      <c r="AD107" s="279">
        <v>40.381933639894399</v>
      </c>
      <c r="AE107" s="207">
        <v>19086</v>
      </c>
      <c r="AF107" s="279">
        <v>21.996335096635899</v>
      </c>
      <c r="AG107" s="207">
        <v>11616</v>
      </c>
      <c r="AH107" s="279">
        <v>13.387269646993699</v>
      </c>
      <c r="AI107" s="207">
        <v>20936</v>
      </c>
      <c r="AJ107" s="279">
        <v>24.1284329656905</v>
      </c>
      <c r="AK107" s="207">
        <v>56</v>
      </c>
      <c r="AL107" s="279">
        <v>6.4539178738950501E-2</v>
      </c>
      <c r="AM107" s="207">
        <v>36</v>
      </c>
      <c r="AN107" s="279">
        <v>4.1489472046468197E-2</v>
      </c>
      <c r="AO107" s="207">
        <v>206754</v>
      </c>
      <c r="AP107" s="207">
        <v>86769</v>
      </c>
      <c r="AR107" s="271"/>
    </row>
    <row r="108" spans="1:44" ht="15">
      <c r="A108" s="200">
        <v>30</v>
      </c>
      <c r="B108" s="200" t="s">
        <v>14</v>
      </c>
      <c r="C108" s="202">
        <v>4431</v>
      </c>
      <c r="D108" s="202">
        <v>0.42679637834713902</v>
      </c>
      <c r="E108" s="202">
        <v>3216</v>
      </c>
      <c r="F108" s="202">
        <v>0.30976690425736902</v>
      </c>
      <c r="G108" s="202">
        <v>1153</v>
      </c>
      <c r="H108" s="280">
        <v>0.11105759969177401</v>
      </c>
      <c r="I108" s="202">
        <v>293</v>
      </c>
      <c r="J108" s="280">
        <v>2.8221922558273899E-2</v>
      </c>
      <c r="K108" s="202">
        <v>232</v>
      </c>
      <c r="L108" s="202">
        <v>1057</v>
      </c>
      <c r="M108" s="202">
        <v>5467</v>
      </c>
      <c r="N108" s="280">
        <v>0.47341552687343502</v>
      </c>
      <c r="O108" s="202">
        <v>4915</v>
      </c>
      <c r="P108" s="280">
        <v>0.52658447312656498</v>
      </c>
      <c r="Q108" s="202">
        <v>7800</v>
      </c>
      <c r="R108" s="280">
        <v>0.54012879994460194</v>
      </c>
      <c r="S108" s="202">
        <v>6641</v>
      </c>
      <c r="T108" s="280">
        <v>0.459871200055398</v>
      </c>
      <c r="U108" s="202">
        <v>4279</v>
      </c>
      <c r="V108" s="280">
        <v>0.58784434598343305</v>
      </c>
      <c r="W108" s="202">
        <v>6103</v>
      </c>
      <c r="X108" s="280">
        <v>0.41215565401656701</v>
      </c>
      <c r="Y108" s="202">
        <v>11724</v>
      </c>
      <c r="Z108" s="280">
        <v>0.81185513468596404</v>
      </c>
      <c r="AA108" s="202">
        <v>2717</v>
      </c>
      <c r="AB108" s="280">
        <v>0.18814486531403599</v>
      </c>
      <c r="AC108" s="202">
        <v>5923</v>
      </c>
      <c r="AD108" s="280">
        <v>0.41015165154767702</v>
      </c>
      <c r="AE108" s="202">
        <v>2847</v>
      </c>
      <c r="AF108" s="280">
        <v>0.19714701197977999</v>
      </c>
      <c r="AG108" s="202">
        <v>1869</v>
      </c>
      <c r="AH108" s="280">
        <v>0.129423170140572</v>
      </c>
      <c r="AI108" s="202">
        <v>3787</v>
      </c>
      <c r="AJ108" s="280">
        <v>0.26223945710130903</v>
      </c>
      <c r="AK108" s="202">
        <v>8</v>
      </c>
      <c r="AL108" s="280">
        <v>5.5397825635343804E-4</v>
      </c>
      <c r="AM108" s="202">
        <v>7</v>
      </c>
      <c r="AN108" s="280">
        <v>4.84730974309258E-4</v>
      </c>
      <c r="AO108" s="208">
        <v>10382</v>
      </c>
      <c r="AP108" s="208">
        <v>14441</v>
      </c>
      <c r="AR108" s="271"/>
    </row>
    <row r="109" spans="1:44" ht="15">
      <c r="A109" s="200">
        <v>34</v>
      </c>
      <c r="B109" s="200" t="s">
        <v>18</v>
      </c>
      <c r="C109" s="202">
        <v>12040</v>
      </c>
      <c r="D109" s="202">
        <v>0.44888524345686398</v>
      </c>
      <c r="E109" s="202">
        <v>8280</v>
      </c>
      <c r="F109" s="202">
        <v>0.30870181194541801</v>
      </c>
      <c r="G109" s="202">
        <v>1966</v>
      </c>
      <c r="H109" s="280">
        <v>7.3298038923271899E-2</v>
      </c>
      <c r="I109" s="202">
        <v>682</v>
      </c>
      <c r="J109" s="280">
        <v>2.5426888375214399E-2</v>
      </c>
      <c r="K109" s="202">
        <v>613</v>
      </c>
      <c r="L109" s="202">
        <v>3241</v>
      </c>
      <c r="M109" s="202">
        <v>12963</v>
      </c>
      <c r="N109" s="280">
        <v>0.516702706733279</v>
      </c>
      <c r="O109" s="202">
        <v>13859</v>
      </c>
      <c r="P109" s="280">
        <v>0.483297293266721</v>
      </c>
      <c r="Q109" s="202">
        <v>5888</v>
      </c>
      <c r="R109" s="280">
        <v>0.50419592395958202</v>
      </c>
      <c r="S109" s="202">
        <v>5790</v>
      </c>
      <c r="T109" s="280">
        <v>0.49580407604041798</v>
      </c>
      <c r="U109" s="202">
        <v>13253</v>
      </c>
      <c r="V109" s="280">
        <v>0.50589068674968296</v>
      </c>
      <c r="W109" s="202">
        <v>13569</v>
      </c>
      <c r="X109" s="280">
        <v>0.49410931325031698</v>
      </c>
      <c r="Y109" s="202">
        <v>10472</v>
      </c>
      <c r="Z109" s="280">
        <v>0.89672889193354999</v>
      </c>
      <c r="AA109" s="202">
        <v>1206</v>
      </c>
      <c r="AB109" s="280">
        <v>0.10327110806645</v>
      </c>
      <c r="AC109" s="202">
        <v>3965</v>
      </c>
      <c r="AD109" s="280">
        <v>0.33952731632128802</v>
      </c>
      <c r="AE109" s="202">
        <v>2938</v>
      </c>
      <c r="AF109" s="280">
        <v>0.251584175372495</v>
      </c>
      <c r="AG109" s="202">
        <v>1904</v>
      </c>
      <c r="AH109" s="280">
        <v>0.16304161671519099</v>
      </c>
      <c r="AI109" s="202">
        <v>2843</v>
      </c>
      <c r="AJ109" s="280">
        <v>0.243449220756979</v>
      </c>
      <c r="AK109" s="202">
        <v>19</v>
      </c>
      <c r="AL109" s="280">
        <v>1.6269909231032701E-3</v>
      </c>
      <c r="AM109" s="202">
        <v>9</v>
      </c>
      <c r="AN109" s="280">
        <v>7.7067991094365495E-4</v>
      </c>
      <c r="AO109" s="208">
        <v>26822</v>
      </c>
      <c r="AP109" s="208">
        <v>11678</v>
      </c>
      <c r="AR109" s="271"/>
    </row>
    <row r="110" spans="1:44" ht="15">
      <c r="A110" s="200">
        <v>36</v>
      </c>
      <c r="B110" s="200" t="s">
        <v>20</v>
      </c>
      <c r="C110" s="202">
        <v>1015</v>
      </c>
      <c r="D110" s="202">
        <v>0.467741935483871</v>
      </c>
      <c r="E110" s="202">
        <v>570</v>
      </c>
      <c r="F110" s="202">
        <v>0.26267281105990797</v>
      </c>
      <c r="G110" s="202">
        <v>93</v>
      </c>
      <c r="H110" s="280">
        <v>4.2857142857142899E-2</v>
      </c>
      <c r="I110" s="202">
        <v>41</v>
      </c>
      <c r="J110" s="280">
        <v>1.8894009216589899E-2</v>
      </c>
      <c r="K110" s="202">
        <v>26</v>
      </c>
      <c r="L110" s="202">
        <v>425</v>
      </c>
      <c r="M110" s="202">
        <v>1119</v>
      </c>
      <c r="N110" s="280">
        <v>0.48433179723502301</v>
      </c>
      <c r="O110" s="202">
        <v>1051</v>
      </c>
      <c r="P110" s="280">
        <v>0.51566820276497705</v>
      </c>
      <c r="Q110" s="202">
        <v>728</v>
      </c>
      <c r="R110" s="280">
        <v>0.60767946577629395</v>
      </c>
      <c r="S110" s="202">
        <v>470</v>
      </c>
      <c r="T110" s="280">
        <v>0.392320534223706</v>
      </c>
      <c r="U110" s="202">
        <v>1030</v>
      </c>
      <c r="V110" s="280">
        <v>0.52534562211981595</v>
      </c>
      <c r="W110" s="202">
        <v>1140</v>
      </c>
      <c r="X110" s="280">
        <v>0.474654377880184</v>
      </c>
      <c r="Y110" s="202">
        <v>922</v>
      </c>
      <c r="Z110" s="280">
        <v>0.76961602671118501</v>
      </c>
      <c r="AA110" s="202">
        <v>276</v>
      </c>
      <c r="AB110" s="280">
        <v>0.23038397328881499</v>
      </c>
      <c r="AC110" s="202">
        <v>561</v>
      </c>
      <c r="AD110" s="280">
        <v>0.46828046744574298</v>
      </c>
      <c r="AE110" s="202">
        <v>195</v>
      </c>
      <c r="AF110" s="280">
        <v>0.162771285475793</v>
      </c>
      <c r="AG110" s="202">
        <v>167</v>
      </c>
      <c r="AH110" s="280">
        <v>0.139398998330551</v>
      </c>
      <c r="AI110" s="202">
        <v>275</v>
      </c>
      <c r="AJ110" s="280">
        <v>0.22954924874791299</v>
      </c>
      <c r="AK110" s="202">
        <v>0</v>
      </c>
      <c r="AL110" s="280">
        <v>0</v>
      </c>
      <c r="AM110" s="202">
        <v>0</v>
      </c>
      <c r="AN110" s="280">
        <v>0</v>
      </c>
      <c r="AO110" s="208">
        <v>2170</v>
      </c>
      <c r="AP110" s="208">
        <v>1198</v>
      </c>
      <c r="AR110" s="271"/>
    </row>
    <row r="111" spans="1:44" ht="15">
      <c r="A111" s="200">
        <v>91</v>
      </c>
      <c r="B111" s="200" t="s">
        <v>47</v>
      </c>
      <c r="C111" s="202">
        <v>4097</v>
      </c>
      <c r="D111" s="202">
        <v>0.66091305049201499</v>
      </c>
      <c r="E111" s="202">
        <v>445</v>
      </c>
      <c r="F111" s="202">
        <v>7.1785771898693299E-2</v>
      </c>
      <c r="G111" s="202">
        <v>234</v>
      </c>
      <c r="H111" s="280">
        <v>3.7748023874818501E-2</v>
      </c>
      <c r="I111" s="202">
        <v>41</v>
      </c>
      <c r="J111" s="280">
        <v>6.6139699951605103E-3</v>
      </c>
      <c r="K111" s="202">
        <v>64</v>
      </c>
      <c r="L111" s="202">
        <v>1318</v>
      </c>
      <c r="M111" s="202">
        <v>2893</v>
      </c>
      <c r="N111" s="280">
        <v>0.533311824487821</v>
      </c>
      <c r="O111" s="202">
        <v>3306</v>
      </c>
      <c r="P111" s="280">
        <v>0.466688175512179</v>
      </c>
      <c r="Q111" s="202">
        <v>553</v>
      </c>
      <c r="R111" s="280">
        <v>0.53533397870280697</v>
      </c>
      <c r="S111" s="202">
        <v>480</v>
      </c>
      <c r="T111" s="280">
        <v>0.46466602129719298</v>
      </c>
      <c r="U111" s="202">
        <v>3447</v>
      </c>
      <c r="V111" s="280">
        <v>0.443942571382481</v>
      </c>
      <c r="W111" s="202">
        <v>2752</v>
      </c>
      <c r="X111" s="280">
        <v>0.55605742861751895</v>
      </c>
      <c r="Y111" s="202">
        <v>870</v>
      </c>
      <c r="Z111" s="280">
        <v>0.84220716360116199</v>
      </c>
      <c r="AA111" s="202">
        <v>163</v>
      </c>
      <c r="AB111" s="280">
        <v>0.15779283639883801</v>
      </c>
      <c r="AC111" s="202">
        <v>394</v>
      </c>
      <c r="AD111" s="280">
        <v>0.38141335914811197</v>
      </c>
      <c r="AE111" s="202">
        <v>246</v>
      </c>
      <c r="AF111" s="280">
        <v>0.23814133591481099</v>
      </c>
      <c r="AG111" s="202">
        <v>159</v>
      </c>
      <c r="AH111" s="280">
        <v>0.15392061955469499</v>
      </c>
      <c r="AI111" s="202">
        <v>234</v>
      </c>
      <c r="AJ111" s="280">
        <v>0.22652468538238099</v>
      </c>
      <c r="AK111" s="202">
        <v>0</v>
      </c>
      <c r="AL111" s="280">
        <v>0</v>
      </c>
      <c r="AM111" s="202">
        <v>0</v>
      </c>
      <c r="AN111" s="280">
        <v>0</v>
      </c>
      <c r="AO111" s="208">
        <v>6199</v>
      </c>
      <c r="AP111" s="208">
        <v>1033</v>
      </c>
      <c r="AR111" s="271"/>
    </row>
    <row r="112" spans="1:44" ht="15">
      <c r="A112" s="200">
        <v>93</v>
      </c>
      <c r="B112" s="200" t="s">
        <v>49</v>
      </c>
      <c r="C112" s="202">
        <v>5003</v>
      </c>
      <c r="D112" s="202">
        <v>0.361906828703704</v>
      </c>
      <c r="E112" s="202">
        <v>653</v>
      </c>
      <c r="F112" s="202">
        <v>4.7236689814814797E-2</v>
      </c>
      <c r="G112" s="202">
        <v>305</v>
      </c>
      <c r="H112" s="280">
        <v>2.2063078703703699E-2</v>
      </c>
      <c r="I112" s="202">
        <v>68</v>
      </c>
      <c r="J112" s="280">
        <v>4.9189814814814799E-3</v>
      </c>
      <c r="K112" s="202">
        <v>206</v>
      </c>
      <c r="L112" s="202">
        <v>7589</v>
      </c>
      <c r="M112" s="202">
        <v>6685</v>
      </c>
      <c r="N112" s="280">
        <v>0.516420717592593</v>
      </c>
      <c r="O112" s="202">
        <v>7139</v>
      </c>
      <c r="P112" s="280">
        <v>0.483579282407407</v>
      </c>
      <c r="Q112" s="202">
        <v>671</v>
      </c>
      <c r="R112" s="280">
        <v>0.53766025641025605</v>
      </c>
      <c r="S112" s="202">
        <v>577</v>
      </c>
      <c r="T112" s="280">
        <v>0.462339743589744</v>
      </c>
      <c r="U112" s="202">
        <v>9514</v>
      </c>
      <c r="V112" s="280">
        <v>0.31177662037037002</v>
      </c>
      <c r="W112" s="202">
        <v>4310</v>
      </c>
      <c r="X112" s="280">
        <v>0.68822337962962998</v>
      </c>
      <c r="Y112" s="202">
        <v>987</v>
      </c>
      <c r="Z112" s="280">
        <v>0.79086538461538503</v>
      </c>
      <c r="AA112" s="202">
        <v>261</v>
      </c>
      <c r="AB112" s="280">
        <v>0.209134615384615</v>
      </c>
      <c r="AC112" s="202">
        <v>537</v>
      </c>
      <c r="AD112" s="280">
        <v>0.43028846153846201</v>
      </c>
      <c r="AE112" s="202">
        <v>346</v>
      </c>
      <c r="AF112" s="280">
        <v>0.27724358974358998</v>
      </c>
      <c r="AG112" s="202">
        <v>133</v>
      </c>
      <c r="AH112" s="280">
        <v>0.106570512820513</v>
      </c>
      <c r="AI112" s="202">
        <v>231</v>
      </c>
      <c r="AJ112" s="280">
        <v>0.18509615384615399</v>
      </c>
      <c r="AK112" s="202">
        <v>1</v>
      </c>
      <c r="AL112" s="280">
        <v>8.0128205128205104E-4</v>
      </c>
      <c r="AM112" s="202">
        <v>0</v>
      </c>
      <c r="AN112" s="280">
        <v>0</v>
      </c>
      <c r="AO112" s="208">
        <v>13824</v>
      </c>
      <c r="AP112" s="208">
        <v>1248</v>
      </c>
      <c r="AR112" s="271"/>
    </row>
    <row r="113" spans="1:44" ht="15">
      <c r="A113" s="200">
        <v>101</v>
      </c>
      <c r="B113" s="200" t="s">
        <v>944</v>
      </c>
      <c r="C113" s="202">
        <v>10029</v>
      </c>
      <c r="D113" s="202">
        <v>0.56078058599865799</v>
      </c>
      <c r="E113" s="202">
        <v>2786</v>
      </c>
      <c r="F113" s="202">
        <v>0.15578170431670799</v>
      </c>
      <c r="G113" s="202">
        <v>1729</v>
      </c>
      <c r="H113" s="280">
        <v>9.6678595392529598E-2</v>
      </c>
      <c r="I113" s="202">
        <v>217</v>
      </c>
      <c r="J113" s="280">
        <v>1.2133750838738499E-2</v>
      </c>
      <c r="K113" s="202">
        <v>386</v>
      </c>
      <c r="L113" s="202">
        <v>2737</v>
      </c>
      <c r="M113" s="202">
        <v>8708</v>
      </c>
      <c r="N113" s="280">
        <v>0.51308432118094405</v>
      </c>
      <c r="O113" s="202">
        <v>9176</v>
      </c>
      <c r="P113" s="280">
        <v>0.48691567881905601</v>
      </c>
      <c r="Q113" s="202">
        <v>3641</v>
      </c>
      <c r="R113" s="280">
        <v>0.52875399361022402</v>
      </c>
      <c r="S113" s="202">
        <v>3245</v>
      </c>
      <c r="T113" s="280">
        <v>0.47124600638977598</v>
      </c>
      <c r="U113" s="202">
        <v>9310</v>
      </c>
      <c r="V113" s="280">
        <v>0.47942294788637901</v>
      </c>
      <c r="W113" s="202">
        <v>8574</v>
      </c>
      <c r="X113" s="280">
        <v>0.52057705211362104</v>
      </c>
      <c r="Y113" s="202">
        <v>4980</v>
      </c>
      <c r="Z113" s="280">
        <v>0.72320650595410996</v>
      </c>
      <c r="AA113" s="202">
        <v>1906</v>
      </c>
      <c r="AB113" s="280">
        <v>0.27679349404588999</v>
      </c>
      <c r="AC113" s="202">
        <v>2714</v>
      </c>
      <c r="AD113" s="280">
        <v>0.394133023525995</v>
      </c>
      <c r="AE113" s="202">
        <v>1744</v>
      </c>
      <c r="AF113" s="280">
        <v>0.25326749927388897</v>
      </c>
      <c r="AG113" s="202">
        <v>923</v>
      </c>
      <c r="AH113" s="280">
        <v>0.13404008132442599</v>
      </c>
      <c r="AI113" s="202">
        <v>1498</v>
      </c>
      <c r="AJ113" s="280">
        <v>0.21754284054603501</v>
      </c>
      <c r="AK113" s="202">
        <v>4</v>
      </c>
      <c r="AL113" s="280">
        <v>5.8088875980249804E-4</v>
      </c>
      <c r="AM113" s="202">
        <v>3</v>
      </c>
      <c r="AN113" s="280">
        <v>4.3566656985187302E-4</v>
      </c>
      <c r="AO113" s="208">
        <v>17884</v>
      </c>
      <c r="AP113" s="208">
        <v>6886</v>
      </c>
      <c r="AR113" s="271"/>
    </row>
    <row r="114" spans="1:44" ht="15">
      <c r="A114" s="200">
        <v>145</v>
      </c>
      <c r="B114" s="200" t="s">
        <v>69</v>
      </c>
      <c r="C114" s="202">
        <v>1871</v>
      </c>
      <c r="D114" s="202">
        <v>0.57182151589242103</v>
      </c>
      <c r="E114" s="202">
        <v>844</v>
      </c>
      <c r="F114" s="202">
        <v>0.25794621026894898</v>
      </c>
      <c r="G114" s="202">
        <v>89</v>
      </c>
      <c r="H114" s="280">
        <v>2.7200488997554999E-2</v>
      </c>
      <c r="I114" s="202">
        <v>52</v>
      </c>
      <c r="J114" s="280">
        <v>1.58924205378973E-2</v>
      </c>
      <c r="K114" s="202">
        <v>40</v>
      </c>
      <c r="L114" s="202">
        <v>376</v>
      </c>
      <c r="M114" s="202">
        <v>1614</v>
      </c>
      <c r="N114" s="280">
        <v>0.506723716381418</v>
      </c>
      <c r="O114" s="202">
        <v>1658</v>
      </c>
      <c r="P114" s="280">
        <v>0.493276283618582</v>
      </c>
      <c r="Q114" s="202">
        <v>486</v>
      </c>
      <c r="R114" s="280">
        <v>0.55797933409873701</v>
      </c>
      <c r="S114" s="202">
        <v>385</v>
      </c>
      <c r="T114" s="280">
        <v>0.44202066590126299</v>
      </c>
      <c r="U114" s="202">
        <v>1469</v>
      </c>
      <c r="V114" s="280">
        <v>0.55103911980440101</v>
      </c>
      <c r="W114" s="202">
        <v>1803</v>
      </c>
      <c r="X114" s="280">
        <v>0.44896088019559899</v>
      </c>
      <c r="Y114" s="202">
        <v>723</v>
      </c>
      <c r="Z114" s="280">
        <v>0.83008036739379998</v>
      </c>
      <c r="AA114" s="202">
        <v>148</v>
      </c>
      <c r="AB114" s="280">
        <v>0.16991963260619999</v>
      </c>
      <c r="AC114" s="202">
        <v>366</v>
      </c>
      <c r="AD114" s="280">
        <v>0.42020665901262899</v>
      </c>
      <c r="AE114" s="202">
        <v>204</v>
      </c>
      <c r="AF114" s="280">
        <v>0.234213547646383</v>
      </c>
      <c r="AG114" s="202">
        <v>120</v>
      </c>
      <c r="AH114" s="280">
        <v>0.13777267508610799</v>
      </c>
      <c r="AI114" s="202">
        <v>180</v>
      </c>
      <c r="AJ114" s="280">
        <v>0.206659012629162</v>
      </c>
      <c r="AK114" s="202">
        <v>0</v>
      </c>
      <c r="AL114" s="280">
        <v>0</v>
      </c>
      <c r="AM114" s="202">
        <v>1</v>
      </c>
      <c r="AN114" s="280">
        <v>1.1481056257175699E-3</v>
      </c>
      <c r="AO114" s="208">
        <v>3272</v>
      </c>
      <c r="AP114" s="208">
        <v>871</v>
      </c>
      <c r="AR114" s="271"/>
    </row>
    <row r="115" spans="1:44" ht="15">
      <c r="A115" s="200">
        <v>209</v>
      </c>
      <c r="B115" s="200" t="s">
        <v>88</v>
      </c>
      <c r="C115" s="202">
        <v>7139</v>
      </c>
      <c r="D115" s="202">
        <v>0.57595804759983904</v>
      </c>
      <c r="E115" s="202">
        <v>2324</v>
      </c>
      <c r="F115" s="202">
        <v>0.18749495764421101</v>
      </c>
      <c r="G115" s="202">
        <v>590</v>
      </c>
      <c r="H115" s="280">
        <v>4.7599838644614798E-2</v>
      </c>
      <c r="I115" s="202">
        <v>197</v>
      </c>
      <c r="J115" s="280">
        <v>1.5893505445744301E-2</v>
      </c>
      <c r="K115" s="202">
        <v>137</v>
      </c>
      <c r="L115" s="202">
        <v>2008</v>
      </c>
      <c r="M115" s="202">
        <v>5926</v>
      </c>
      <c r="N115" s="280">
        <v>0.52190399354578498</v>
      </c>
      <c r="O115" s="202">
        <v>6469</v>
      </c>
      <c r="P115" s="280">
        <v>0.47809600645421502</v>
      </c>
      <c r="Q115" s="202">
        <v>1785</v>
      </c>
      <c r="R115" s="280">
        <v>0.542388331814038</v>
      </c>
      <c r="S115" s="202">
        <v>1506</v>
      </c>
      <c r="T115" s="280">
        <v>0.457611668185962</v>
      </c>
      <c r="U115" s="202">
        <v>7088</v>
      </c>
      <c r="V115" s="280">
        <v>0.42815651472367899</v>
      </c>
      <c r="W115" s="202">
        <v>5307</v>
      </c>
      <c r="X115" s="280">
        <v>0.57184348527632101</v>
      </c>
      <c r="Y115" s="202">
        <v>2642</v>
      </c>
      <c r="Z115" s="280">
        <v>0.80279550288666102</v>
      </c>
      <c r="AA115" s="202">
        <v>649</v>
      </c>
      <c r="AB115" s="280">
        <v>0.19720449711333901</v>
      </c>
      <c r="AC115" s="202">
        <v>1287</v>
      </c>
      <c r="AD115" s="280">
        <v>0.39106654512306299</v>
      </c>
      <c r="AE115" s="202">
        <v>643</v>
      </c>
      <c r="AF115" s="280">
        <v>0.195381343056822</v>
      </c>
      <c r="AG115" s="202">
        <v>494</v>
      </c>
      <c r="AH115" s="280">
        <v>0.150106350653297</v>
      </c>
      <c r="AI115" s="202">
        <v>862</v>
      </c>
      <c r="AJ115" s="280">
        <v>0.26192646611971998</v>
      </c>
      <c r="AK115" s="202">
        <v>4</v>
      </c>
      <c r="AL115" s="280">
        <v>1.2154360376785201E-3</v>
      </c>
      <c r="AM115" s="202">
        <v>1</v>
      </c>
      <c r="AN115" s="280">
        <v>3.03859009419629E-4</v>
      </c>
      <c r="AO115" s="208">
        <v>12395</v>
      </c>
      <c r="AP115" s="208">
        <v>3291</v>
      </c>
      <c r="AR115" s="271"/>
    </row>
    <row r="116" spans="1:44" ht="15">
      <c r="A116" s="200">
        <v>282</v>
      </c>
      <c r="B116" s="200" t="s">
        <v>106</v>
      </c>
      <c r="C116" s="202">
        <v>3715</v>
      </c>
      <c r="D116" s="202">
        <v>0.47867542842417199</v>
      </c>
      <c r="E116" s="202">
        <v>2758</v>
      </c>
      <c r="F116" s="202">
        <v>0.35536657647210401</v>
      </c>
      <c r="G116" s="202">
        <v>476</v>
      </c>
      <c r="H116" s="280">
        <v>6.1332302538332703E-2</v>
      </c>
      <c r="I116" s="202">
        <v>195</v>
      </c>
      <c r="J116" s="280">
        <v>2.5125628140703501E-2</v>
      </c>
      <c r="K116" s="202">
        <v>82</v>
      </c>
      <c r="L116" s="202">
        <v>535</v>
      </c>
      <c r="M116" s="202">
        <v>4018</v>
      </c>
      <c r="N116" s="280">
        <v>0.48228321092642701</v>
      </c>
      <c r="O116" s="202">
        <v>3743</v>
      </c>
      <c r="P116" s="280">
        <v>0.51771678907357299</v>
      </c>
      <c r="Q116" s="202">
        <v>3227</v>
      </c>
      <c r="R116" s="280">
        <v>0.54546991210277196</v>
      </c>
      <c r="S116" s="202">
        <v>2689</v>
      </c>
      <c r="T116" s="280">
        <v>0.45453008789722799</v>
      </c>
      <c r="U116" s="202">
        <v>3908</v>
      </c>
      <c r="V116" s="280">
        <v>0.49645664218528501</v>
      </c>
      <c r="W116" s="202">
        <v>3853</v>
      </c>
      <c r="X116" s="280">
        <v>0.50354335781471504</v>
      </c>
      <c r="Y116" s="202">
        <v>4418</v>
      </c>
      <c r="Z116" s="280">
        <v>0.74678837052062197</v>
      </c>
      <c r="AA116" s="202">
        <v>1498</v>
      </c>
      <c r="AB116" s="280">
        <v>0.25321162947937798</v>
      </c>
      <c r="AC116" s="202">
        <v>2510</v>
      </c>
      <c r="AD116" s="280">
        <v>0.42427315753887801</v>
      </c>
      <c r="AE116" s="202">
        <v>1084</v>
      </c>
      <c r="AF116" s="280">
        <v>0.183231913455037</v>
      </c>
      <c r="AG116" s="202">
        <v>714</v>
      </c>
      <c r="AH116" s="280">
        <v>0.12068965517241401</v>
      </c>
      <c r="AI116" s="202">
        <v>1602</v>
      </c>
      <c r="AJ116" s="280">
        <v>0.27079107505070998</v>
      </c>
      <c r="AK116" s="202">
        <v>3</v>
      </c>
      <c r="AL116" s="280">
        <v>5.0709939148073E-4</v>
      </c>
      <c r="AM116" s="202">
        <v>3</v>
      </c>
      <c r="AN116" s="280">
        <v>5.0709939148073E-4</v>
      </c>
      <c r="AO116" s="208">
        <v>7761</v>
      </c>
      <c r="AP116" s="208">
        <v>5916</v>
      </c>
      <c r="AR116" s="271"/>
    </row>
    <row r="117" spans="1:44" ht="15">
      <c r="A117" s="200">
        <v>353</v>
      </c>
      <c r="B117" s="200" t="s">
        <v>126</v>
      </c>
      <c r="C117" s="202">
        <v>1457</v>
      </c>
      <c r="D117" s="202">
        <v>0.544672897196262</v>
      </c>
      <c r="E117" s="202">
        <v>717</v>
      </c>
      <c r="F117" s="202">
        <v>0.26803738317756998</v>
      </c>
      <c r="G117" s="202">
        <v>89</v>
      </c>
      <c r="H117" s="280">
        <v>3.3271028037383202E-2</v>
      </c>
      <c r="I117" s="202">
        <v>38</v>
      </c>
      <c r="J117" s="280">
        <v>1.42056074766355E-2</v>
      </c>
      <c r="K117" s="202">
        <v>11</v>
      </c>
      <c r="L117" s="202">
        <v>363</v>
      </c>
      <c r="M117" s="202">
        <v>1351</v>
      </c>
      <c r="N117" s="280">
        <v>0.49495327102803699</v>
      </c>
      <c r="O117" s="202">
        <v>1324</v>
      </c>
      <c r="P117" s="280">
        <v>0.50504672897196301</v>
      </c>
      <c r="Q117" s="202">
        <v>438</v>
      </c>
      <c r="R117" s="280">
        <v>0.55094339622641497</v>
      </c>
      <c r="S117" s="202">
        <v>357</v>
      </c>
      <c r="T117" s="280">
        <v>0.44905660377358497</v>
      </c>
      <c r="U117" s="202">
        <v>1319</v>
      </c>
      <c r="V117" s="280">
        <v>0.50691588785046704</v>
      </c>
      <c r="W117" s="202">
        <v>1356</v>
      </c>
      <c r="X117" s="280">
        <v>0.49308411214953302</v>
      </c>
      <c r="Y117" s="202">
        <v>603</v>
      </c>
      <c r="Z117" s="280">
        <v>0.75849056603773601</v>
      </c>
      <c r="AA117" s="202">
        <v>192</v>
      </c>
      <c r="AB117" s="280">
        <v>0.24150943396226399</v>
      </c>
      <c r="AC117" s="202">
        <v>348</v>
      </c>
      <c r="AD117" s="280">
        <v>0.43773584905660401</v>
      </c>
      <c r="AE117" s="202">
        <v>166</v>
      </c>
      <c r="AF117" s="280">
        <v>0.208805031446541</v>
      </c>
      <c r="AG117" s="202">
        <v>90</v>
      </c>
      <c r="AH117" s="280">
        <v>0.113207547169811</v>
      </c>
      <c r="AI117" s="202">
        <v>190</v>
      </c>
      <c r="AJ117" s="280">
        <v>0.23899371069182401</v>
      </c>
      <c r="AK117" s="202">
        <v>0</v>
      </c>
      <c r="AL117" s="280">
        <v>0</v>
      </c>
      <c r="AM117" s="202">
        <v>1</v>
      </c>
      <c r="AN117" s="280">
        <v>1.2578616352201301E-3</v>
      </c>
      <c r="AO117" s="208">
        <v>2675</v>
      </c>
      <c r="AP117" s="208">
        <v>795</v>
      </c>
      <c r="AR117" s="271"/>
    </row>
    <row r="118" spans="1:44" ht="15">
      <c r="A118" s="200">
        <v>364</v>
      </c>
      <c r="B118" s="200" t="s">
        <v>133</v>
      </c>
      <c r="C118" s="202">
        <v>4310</v>
      </c>
      <c r="D118" s="202">
        <v>0.465493033804947</v>
      </c>
      <c r="E118" s="202">
        <v>2077</v>
      </c>
      <c r="F118" s="202">
        <v>0.224322281023869</v>
      </c>
      <c r="G118" s="202">
        <v>217</v>
      </c>
      <c r="H118" s="280">
        <v>2.3436656226374301E-2</v>
      </c>
      <c r="I118" s="202">
        <v>133</v>
      </c>
      <c r="J118" s="280">
        <v>1.4364402203261699E-2</v>
      </c>
      <c r="K118" s="202">
        <v>1387</v>
      </c>
      <c r="L118" s="202">
        <v>1135</v>
      </c>
      <c r="M118" s="202">
        <v>4501</v>
      </c>
      <c r="N118" s="280">
        <v>0.513878388594881</v>
      </c>
      <c r="O118" s="202">
        <v>4758</v>
      </c>
      <c r="P118" s="280">
        <v>0.486121611405119</v>
      </c>
      <c r="Q118" s="202">
        <v>1859</v>
      </c>
      <c r="R118" s="280">
        <v>0.49388947927736399</v>
      </c>
      <c r="S118" s="202">
        <v>1905</v>
      </c>
      <c r="T118" s="280">
        <v>0.50611052072263596</v>
      </c>
      <c r="U118" s="202">
        <v>5366</v>
      </c>
      <c r="V118" s="280">
        <v>0.42045577276163698</v>
      </c>
      <c r="W118" s="202">
        <v>3893</v>
      </c>
      <c r="X118" s="280">
        <v>0.57954422723836296</v>
      </c>
      <c r="Y118" s="202">
        <v>3115</v>
      </c>
      <c r="Z118" s="280">
        <v>0.82757704569606805</v>
      </c>
      <c r="AA118" s="202">
        <v>649</v>
      </c>
      <c r="AB118" s="280">
        <v>0.17242295430393201</v>
      </c>
      <c r="AC118" s="202">
        <v>1335</v>
      </c>
      <c r="AD118" s="280">
        <v>0.354675876726886</v>
      </c>
      <c r="AE118" s="202">
        <v>1077</v>
      </c>
      <c r="AF118" s="280">
        <v>0.28613177470775802</v>
      </c>
      <c r="AG118" s="202">
        <v>522</v>
      </c>
      <c r="AH118" s="280">
        <v>0.138682252922423</v>
      </c>
      <c r="AI118" s="202">
        <v>828</v>
      </c>
      <c r="AJ118" s="280">
        <v>0.21997874601487799</v>
      </c>
      <c r="AK118" s="202">
        <v>2</v>
      </c>
      <c r="AL118" s="280">
        <v>5.3134962805526E-4</v>
      </c>
      <c r="AM118" s="202">
        <v>0</v>
      </c>
      <c r="AN118" s="280">
        <v>0</v>
      </c>
      <c r="AO118" s="208">
        <v>9259</v>
      </c>
      <c r="AP118" s="208">
        <v>3764</v>
      </c>
      <c r="AR118" s="271"/>
    </row>
    <row r="119" spans="1:44" ht="15">
      <c r="A119" s="200">
        <v>368</v>
      </c>
      <c r="B119" s="200" t="s">
        <v>135</v>
      </c>
      <c r="C119" s="202">
        <v>4192</v>
      </c>
      <c r="D119" s="202">
        <v>0.65994962216624697</v>
      </c>
      <c r="E119" s="202">
        <v>1369</v>
      </c>
      <c r="F119" s="202">
        <v>0.21552267002518899</v>
      </c>
      <c r="G119" s="202">
        <v>300</v>
      </c>
      <c r="H119" s="280">
        <v>4.7229219143576799E-2</v>
      </c>
      <c r="I119" s="202">
        <v>87</v>
      </c>
      <c r="J119" s="280">
        <v>1.3696473551637301E-2</v>
      </c>
      <c r="K119" s="202">
        <v>30</v>
      </c>
      <c r="L119" s="202">
        <v>374</v>
      </c>
      <c r="M119" s="202">
        <v>3296</v>
      </c>
      <c r="N119" s="280">
        <v>0.48110831234256901</v>
      </c>
      <c r="O119" s="202">
        <v>3056</v>
      </c>
      <c r="P119" s="280">
        <v>0.51889168765743099</v>
      </c>
      <c r="Q119" s="202">
        <v>1863</v>
      </c>
      <c r="R119" s="280">
        <v>0.55298308103294702</v>
      </c>
      <c r="S119" s="202">
        <v>1506</v>
      </c>
      <c r="T119" s="280">
        <v>0.44701691896705298</v>
      </c>
      <c r="U119" s="202">
        <v>4418</v>
      </c>
      <c r="V119" s="280">
        <v>0.30447103274559201</v>
      </c>
      <c r="W119" s="202">
        <v>1934</v>
      </c>
      <c r="X119" s="280">
        <v>0.69552896725440805</v>
      </c>
      <c r="Y119" s="202">
        <v>2111</v>
      </c>
      <c r="Z119" s="280">
        <v>0.626595428910656</v>
      </c>
      <c r="AA119" s="202">
        <v>1258</v>
      </c>
      <c r="AB119" s="280">
        <v>0.373404571089344</v>
      </c>
      <c r="AC119" s="202">
        <v>1469</v>
      </c>
      <c r="AD119" s="280">
        <v>0.436034431582072</v>
      </c>
      <c r="AE119" s="202">
        <v>782</v>
      </c>
      <c r="AF119" s="280">
        <v>0.232116355001484</v>
      </c>
      <c r="AG119" s="202">
        <v>393</v>
      </c>
      <c r="AH119" s="280">
        <v>0.116651825467498</v>
      </c>
      <c r="AI119" s="202">
        <v>724</v>
      </c>
      <c r="AJ119" s="280">
        <v>0.214900563965568</v>
      </c>
      <c r="AK119" s="202">
        <v>1</v>
      </c>
      <c r="AL119" s="280">
        <v>2.96823983377857E-4</v>
      </c>
      <c r="AM119" s="202">
        <v>0</v>
      </c>
      <c r="AN119" s="280">
        <v>0</v>
      </c>
      <c r="AO119" s="208">
        <v>6352</v>
      </c>
      <c r="AP119" s="208">
        <v>3369</v>
      </c>
      <c r="AR119" s="271"/>
    </row>
    <row r="120" spans="1:44" ht="15">
      <c r="A120" s="200">
        <v>390</v>
      </c>
      <c r="B120" s="200" t="s">
        <v>141</v>
      </c>
      <c r="C120" s="202">
        <v>2770</v>
      </c>
      <c r="D120" s="202">
        <v>0.60612691466083102</v>
      </c>
      <c r="E120" s="202">
        <v>836</v>
      </c>
      <c r="F120" s="202">
        <v>0.18293216630196901</v>
      </c>
      <c r="G120" s="202">
        <v>175</v>
      </c>
      <c r="H120" s="280">
        <v>3.82932166301969E-2</v>
      </c>
      <c r="I120" s="202">
        <v>36</v>
      </c>
      <c r="J120" s="280">
        <v>7.8774617067833702E-3</v>
      </c>
      <c r="K120" s="202">
        <v>39</v>
      </c>
      <c r="L120" s="202">
        <v>714</v>
      </c>
      <c r="M120" s="202">
        <v>2419</v>
      </c>
      <c r="N120" s="280">
        <v>0.47067833698030598</v>
      </c>
      <c r="O120" s="202">
        <v>2151</v>
      </c>
      <c r="P120" s="280">
        <v>0.52932166301969397</v>
      </c>
      <c r="Q120" s="202">
        <v>1735</v>
      </c>
      <c r="R120" s="280">
        <v>0.55555555555555602</v>
      </c>
      <c r="S120" s="202">
        <v>1388</v>
      </c>
      <c r="T120" s="280">
        <v>0.44444444444444398</v>
      </c>
      <c r="U120" s="202">
        <v>849</v>
      </c>
      <c r="V120" s="280">
        <v>0.81422319474835902</v>
      </c>
      <c r="W120" s="202">
        <v>3721</v>
      </c>
      <c r="X120" s="280">
        <v>0.185776805251641</v>
      </c>
      <c r="Y120" s="202">
        <v>2639</v>
      </c>
      <c r="Z120" s="280">
        <v>0.84502081332052503</v>
      </c>
      <c r="AA120" s="202">
        <v>484</v>
      </c>
      <c r="AB120" s="280">
        <v>0.154979186679475</v>
      </c>
      <c r="AC120" s="202">
        <v>1339</v>
      </c>
      <c r="AD120" s="280">
        <v>0.42875440281780303</v>
      </c>
      <c r="AE120" s="202">
        <v>602</v>
      </c>
      <c r="AF120" s="280">
        <v>0.192763368555876</v>
      </c>
      <c r="AG120" s="202">
        <v>394</v>
      </c>
      <c r="AH120" s="280">
        <v>0.12616074287543999</v>
      </c>
      <c r="AI120" s="202">
        <v>785</v>
      </c>
      <c r="AJ120" s="280">
        <v>0.251360870957413</v>
      </c>
      <c r="AK120" s="202">
        <v>2</v>
      </c>
      <c r="AL120" s="280">
        <v>6.4040986231187998E-4</v>
      </c>
      <c r="AM120" s="202">
        <v>1</v>
      </c>
      <c r="AN120" s="280">
        <v>3.2020493115593999E-4</v>
      </c>
      <c r="AO120" s="208">
        <v>4570</v>
      </c>
      <c r="AP120" s="208">
        <v>3123</v>
      </c>
      <c r="AR120" s="271"/>
    </row>
    <row r="121" spans="1:44" ht="15">
      <c r="A121" s="200">
        <v>467</v>
      </c>
      <c r="B121" s="200" t="s">
        <v>151</v>
      </c>
      <c r="C121" s="202">
        <v>2014</v>
      </c>
      <c r="D121" s="202">
        <v>0.468154346815435</v>
      </c>
      <c r="E121" s="202">
        <v>841</v>
      </c>
      <c r="F121" s="202">
        <v>0.195490469549047</v>
      </c>
      <c r="G121" s="202">
        <v>108</v>
      </c>
      <c r="H121" s="280">
        <v>2.5104602510460299E-2</v>
      </c>
      <c r="I121" s="202">
        <v>32</v>
      </c>
      <c r="J121" s="280">
        <v>7.4384007438400698E-3</v>
      </c>
      <c r="K121" s="202">
        <v>36</v>
      </c>
      <c r="L121" s="202">
        <v>1271</v>
      </c>
      <c r="M121" s="202">
        <v>2048</v>
      </c>
      <c r="N121" s="280">
        <v>0.52394235239423503</v>
      </c>
      <c r="O121" s="202">
        <v>2254</v>
      </c>
      <c r="P121" s="280">
        <v>0.47605764760576502</v>
      </c>
      <c r="Q121" s="202">
        <v>463</v>
      </c>
      <c r="R121" s="280">
        <v>0.55649038461538503</v>
      </c>
      <c r="S121" s="202">
        <v>369</v>
      </c>
      <c r="T121" s="280">
        <v>0.44350961538461497</v>
      </c>
      <c r="U121" s="202">
        <v>3098</v>
      </c>
      <c r="V121" s="280">
        <v>0.27986982798698301</v>
      </c>
      <c r="W121" s="202">
        <v>1204</v>
      </c>
      <c r="X121" s="280">
        <v>0.72013017201301699</v>
      </c>
      <c r="Y121" s="202">
        <v>647</v>
      </c>
      <c r="Z121" s="280">
        <v>0.77764423076923095</v>
      </c>
      <c r="AA121" s="202">
        <v>185</v>
      </c>
      <c r="AB121" s="280">
        <v>0.222355769230769</v>
      </c>
      <c r="AC121" s="202">
        <v>339</v>
      </c>
      <c r="AD121" s="280">
        <v>0.40745192307692302</v>
      </c>
      <c r="AE121" s="202">
        <v>186</v>
      </c>
      <c r="AF121" s="280">
        <v>0.22355769230769201</v>
      </c>
      <c r="AG121" s="202">
        <v>124</v>
      </c>
      <c r="AH121" s="280">
        <v>0.14903846153846201</v>
      </c>
      <c r="AI121" s="202">
        <v>183</v>
      </c>
      <c r="AJ121" s="280">
        <v>0.21995192307692299</v>
      </c>
      <c r="AK121" s="202">
        <v>0</v>
      </c>
      <c r="AL121" s="280">
        <v>0</v>
      </c>
      <c r="AM121" s="202">
        <v>0</v>
      </c>
      <c r="AN121" s="280">
        <v>0</v>
      </c>
      <c r="AO121" s="208">
        <v>4302</v>
      </c>
      <c r="AP121" s="208">
        <v>832</v>
      </c>
      <c r="AR121" s="271"/>
    </row>
    <row r="122" spans="1:44" ht="15">
      <c r="A122" s="200">
        <v>576</v>
      </c>
      <c r="B122" s="200" t="s">
        <v>169</v>
      </c>
      <c r="C122" s="202">
        <v>3309</v>
      </c>
      <c r="D122" s="202">
        <v>0.60682193288098296</v>
      </c>
      <c r="E122" s="202">
        <v>1181</v>
      </c>
      <c r="F122" s="202">
        <v>0.216578030441959</v>
      </c>
      <c r="G122" s="202">
        <v>221</v>
      </c>
      <c r="H122" s="280">
        <v>4.0528149642398703E-2</v>
      </c>
      <c r="I122" s="202">
        <v>98</v>
      </c>
      <c r="J122" s="280">
        <v>1.7971758664955099E-2</v>
      </c>
      <c r="K122" s="202">
        <v>147</v>
      </c>
      <c r="L122" s="202">
        <v>497</v>
      </c>
      <c r="M122" s="202">
        <v>2726</v>
      </c>
      <c r="N122" s="280">
        <v>0.50009169264624997</v>
      </c>
      <c r="O122" s="202">
        <v>2727</v>
      </c>
      <c r="P122" s="280">
        <v>0.49990830735375003</v>
      </c>
      <c r="Q122" s="202">
        <v>599</v>
      </c>
      <c r="R122" s="280">
        <v>0.53244444444444405</v>
      </c>
      <c r="S122" s="202">
        <v>526</v>
      </c>
      <c r="T122" s="280">
        <v>0.467555555555556</v>
      </c>
      <c r="U122" s="202">
        <v>3455</v>
      </c>
      <c r="V122" s="280">
        <v>0.36640381441408398</v>
      </c>
      <c r="W122" s="202">
        <v>1998</v>
      </c>
      <c r="X122" s="280">
        <v>0.63359618558591602</v>
      </c>
      <c r="Y122" s="202">
        <v>841</v>
      </c>
      <c r="Z122" s="280">
        <v>0.74755555555555597</v>
      </c>
      <c r="AA122" s="202">
        <v>284</v>
      </c>
      <c r="AB122" s="280">
        <v>0.25244444444444403</v>
      </c>
      <c r="AC122" s="202">
        <v>437</v>
      </c>
      <c r="AD122" s="280">
        <v>0.38844444444444398</v>
      </c>
      <c r="AE122" s="202">
        <v>274</v>
      </c>
      <c r="AF122" s="280">
        <v>0.243555555555556</v>
      </c>
      <c r="AG122" s="202">
        <v>162</v>
      </c>
      <c r="AH122" s="280">
        <v>0.14399999999999999</v>
      </c>
      <c r="AI122" s="202">
        <v>252</v>
      </c>
      <c r="AJ122" s="280">
        <v>0.224</v>
      </c>
      <c r="AK122" s="202">
        <v>0</v>
      </c>
      <c r="AL122" s="280">
        <v>0</v>
      </c>
      <c r="AM122" s="202">
        <v>0</v>
      </c>
      <c r="AN122" s="280">
        <v>0</v>
      </c>
      <c r="AO122" s="208">
        <v>5453</v>
      </c>
      <c r="AP122" s="208">
        <v>1125</v>
      </c>
      <c r="AR122" s="271"/>
    </row>
    <row r="123" spans="1:44" ht="15">
      <c r="A123" s="200">
        <v>642</v>
      </c>
      <c r="B123" s="200" t="s">
        <v>187</v>
      </c>
      <c r="C123" s="202">
        <v>6191</v>
      </c>
      <c r="D123" s="202">
        <v>0.50658702233859798</v>
      </c>
      <c r="E123" s="202">
        <v>1927</v>
      </c>
      <c r="F123" s="202">
        <v>0.15767940430406699</v>
      </c>
      <c r="G123" s="202">
        <v>434</v>
      </c>
      <c r="H123" s="280">
        <v>3.5512642173308198E-2</v>
      </c>
      <c r="I123" s="202">
        <v>120</v>
      </c>
      <c r="J123" s="280">
        <v>9.8191637345552696E-3</v>
      </c>
      <c r="K123" s="202">
        <v>158</v>
      </c>
      <c r="L123" s="202">
        <v>3391</v>
      </c>
      <c r="M123" s="202">
        <v>5899</v>
      </c>
      <c r="N123" s="280">
        <v>0.51730627608215396</v>
      </c>
      <c r="O123" s="202">
        <v>6322</v>
      </c>
      <c r="P123" s="280">
        <v>0.48269372391784598</v>
      </c>
      <c r="Q123" s="202">
        <v>1229</v>
      </c>
      <c r="R123" s="280">
        <v>0.545737122557726</v>
      </c>
      <c r="S123" s="202">
        <v>1023</v>
      </c>
      <c r="T123" s="280">
        <v>0.454262877442274</v>
      </c>
      <c r="U123" s="202">
        <v>7126</v>
      </c>
      <c r="V123" s="280">
        <v>0.41690532689632598</v>
      </c>
      <c r="W123" s="202">
        <v>5095</v>
      </c>
      <c r="X123" s="280">
        <v>0.58309467310367402</v>
      </c>
      <c r="Y123" s="202">
        <v>1833</v>
      </c>
      <c r="Z123" s="280">
        <v>0.81394316163410296</v>
      </c>
      <c r="AA123" s="202">
        <v>419</v>
      </c>
      <c r="AB123" s="280">
        <v>0.18605683836589701</v>
      </c>
      <c r="AC123" s="202">
        <v>937</v>
      </c>
      <c r="AD123" s="280">
        <v>0.41607460035524002</v>
      </c>
      <c r="AE123" s="202">
        <v>541</v>
      </c>
      <c r="AF123" s="280">
        <v>0.24023090586145601</v>
      </c>
      <c r="AG123" s="202">
        <v>292</v>
      </c>
      <c r="AH123" s="280">
        <v>0.129662522202487</v>
      </c>
      <c r="AI123" s="202">
        <v>481</v>
      </c>
      <c r="AJ123" s="280">
        <v>0.21358792184724701</v>
      </c>
      <c r="AK123" s="202">
        <v>0</v>
      </c>
      <c r="AL123" s="280">
        <v>0</v>
      </c>
      <c r="AM123" s="202">
        <v>1</v>
      </c>
      <c r="AN123" s="280">
        <v>4.4404973357015998E-4</v>
      </c>
      <c r="AO123" s="208">
        <v>12221</v>
      </c>
      <c r="AP123" s="208">
        <v>2252</v>
      </c>
      <c r="AR123" s="271"/>
    </row>
    <row r="124" spans="1:44" ht="15">
      <c r="A124" s="200">
        <v>679</v>
      </c>
      <c r="B124" s="200" t="s">
        <v>945</v>
      </c>
      <c r="C124" s="202">
        <v>7720</v>
      </c>
      <c r="D124" s="202">
        <v>0.62662337662337697</v>
      </c>
      <c r="E124" s="202">
        <v>2135</v>
      </c>
      <c r="F124" s="202">
        <v>0.173295454545455</v>
      </c>
      <c r="G124" s="202">
        <v>536</v>
      </c>
      <c r="H124" s="280">
        <v>4.35064935064935E-2</v>
      </c>
      <c r="I124" s="202">
        <v>137</v>
      </c>
      <c r="J124" s="280">
        <v>1.11201298701299E-2</v>
      </c>
      <c r="K124" s="202">
        <v>103</v>
      </c>
      <c r="L124" s="202">
        <v>1689</v>
      </c>
      <c r="M124" s="202">
        <v>6381</v>
      </c>
      <c r="N124" s="280">
        <v>0.482061688311688</v>
      </c>
      <c r="O124" s="202">
        <v>5939</v>
      </c>
      <c r="P124" s="280">
        <v>0.51793831168831195</v>
      </c>
      <c r="Q124" s="202">
        <v>2732</v>
      </c>
      <c r="R124" s="280">
        <v>0.52966265994571504</v>
      </c>
      <c r="S124" s="202">
        <v>2426</v>
      </c>
      <c r="T124" s="280">
        <v>0.47033734005428501</v>
      </c>
      <c r="U124" s="202">
        <v>7031</v>
      </c>
      <c r="V124" s="280">
        <v>0.42930194805194799</v>
      </c>
      <c r="W124" s="202">
        <v>5289</v>
      </c>
      <c r="X124" s="280">
        <v>0.57069805194805201</v>
      </c>
      <c r="Y124" s="202">
        <v>3925</v>
      </c>
      <c r="Z124" s="280">
        <v>0.76095385808452898</v>
      </c>
      <c r="AA124" s="202">
        <v>1233</v>
      </c>
      <c r="AB124" s="280">
        <v>0.23904614191547099</v>
      </c>
      <c r="AC124" s="202">
        <v>2047</v>
      </c>
      <c r="AD124" s="280">
        <v>0.396859247770454</v>
      </c>
      <c r="AE124" s="202">
        <v>1127</v>
      </c>
      <c r="AF124" s="280">
        <v>0.21849554090732801</v>
      </c>
      <c r="AG124" s="202">
        <v>684</v>
      </c>
      <c r="AH124" s="280">
        <v>0.13260953858084501</v>
      </c>
      <c r="AI124" s="202">
        <v>1298</v>
      </c>
      <c r="AJ124" s="280">
        <v>0.25164792555254001</v>
      </c>
      <c r="AK124" s="202">
        <v>1</v>
      </c>
      <c r="AL124" s="280">
        <v>1.9387359441644001E-4</v>
      </c>
      <c r="AM124" s="202">
        <v>1</v>
      </c>
      <c r="AN124" s="280">
        <v>1.9387359441644001E-4</v>
      </c>
      <c r="AO124" s="208">
        <v>12320</v>
      </c>
      <c r="AP124" s="208">
        <v>5158</v>
      </c>
      <c r="AR124" s="271"/>
    </row>
    <row r="125" spans="1:44" ht="15.75" customHeight="1">
      <c r="A125" s="200">
        <v>789</v>
      </c>
      <c r="B125" s="200" t="s">
        <v>232</v>
      </c>
      <c r="C125" s="202">
        <v>3926</v>
      </c>
      <c r="D125" s="202">
        <v>0.43176069504014097</v>
      </c>
      <c r="E125" s="202">
        <v>3444</v>
      </c>
      <c r="F125" s="202">
        <v>0.37875288683602798</v>
      </c>
      <c r="G125" s="202">
        <v>407</v>
      </c>
      <c r="H125" s="280">
        <v>4.4759705267788399E-2</v>
      </c>
      <c r="I125" s="202">
        <v>233</v>
      </c>
      <c r="J125" s="280">
        <v>2.5624106455515199E-2</v>
      </c>
      <c r="K125" s="202">
        <v>98</v>
      </c>
      <c r="L125" s="202">
        <v>985</v>
      </c>
      <c r="M125" s="202">
        <v>4718</v>
      </c>
      <c r="N125" s="280">
        <v>0.48113933795227098</v>
      </c>
      <c r="O125" s="202">
        <v>4375</v>
      </c>
      <c r="P125" s="280">
        <v>0.51886066204772896</v>
      </c>
      <c r="Q125" s="202">
        <v>2408</v>
      </c>
      <c r="R125" s="280">
        <v>0.56314312441534098</v>
      </c>
      <c r="S125" s="202">
        <v>1868</v>
      </c>
      <c r="T125" s="280">
        <v>0.43685687558465902</v>
      </c>
      <c r="U125" s="202">
        <v>5405</v>
      </c>
      <c r="V125" s="280">
        <v>0.40558671505553701</v>
      </c>
      <c r="W125" s="202">
        <v>3688</v>
      </c>
      <c r="X125" s="280">
        <v>0.59441328494446299</v>
      </c>
      <c r="Y125" s="202">
        <v>2807</v>
      </c>
      <c r="Z125" s="280">
        <v>0.65645463049579</v>
      </c>
      <c r="AA125" s="202">
        <v>1469</v>
      </c>
      <c r="AB125" s="280">
        <v>0.34354536950421</v>
      </c>
      <c r="AC125" s="202">
        <v>1882</v>
      </c>
      <c r="AD125" s="280">
        <v>0.44013096351730602</v>
      </c>
      <c r="AE125" s="202">
        <v>864</v>
      </c>
      <c r="AF125" s="280">
        <v>0.202057998129093</v>
      </c>
      <c r="AG125" s="202">
        <v>524</v>
      </c>
      <c r="AH125" s="280">
        <v>0.122544434050515</v>
      </c>
      <c r="AI125" s="202">
        <v>1000</v>
      </c>
      <c r="AJ125" s="280">
        <v>0.23386342376052399</v>
      </c>
      <c r="AK125" s="202">
        <v>2</v>
      </c>
      <c r="AL125" s="280">
        <v>4.6772684752104798E-4</v>
      </c>
      <c r="AM125" s="202">
        <v>4</v>
      </c>
      <c r="AN125" s="280">
        <v>9.3545369504209499E-4</v>
      </c>
      <c r="AO125" s="208">
        <v>9093</v>
      </c>
      <c r="AP125" s="208">
        <v>4276</v>
      </c>
      <c r="AR125" s="271"/>
    </row>
    <row r="126" spans="1:44" ht="15">
      <c r="A126" s="200">
        <v>792</v>
      </c>
      <c r="B126" s="200" t="s">
        <v>236</v>
      </c>
      <c r="C126" s="202">
        <v>2039</v>
      </c>
      <c r="D126" s="202">
        <v>0.65562700964630205</v>
      </c>
      <c r="E126" s="202">
        <v>621</v>
      </c>
      <c r="F126" s="202">
        <v>0.19967845659163999</v>
      </c>
      <c r="G126" s="202">
        <v>165</v>
      </c>
      <c r="H126" s="280">
        <v>5.3054662379421198E-2</v>
      </c>
      <c r="I126" s="202">
        <v>38</v>
      </c>
      <c r="J126" s="280">
        <v>1.22186495176849E-2</v>
      </c>
      <c r="K126" s="202">
        <v>24</v>
      </c>
      <c r="L126" s="202">
        <v>223</v>
      </c>
      <c r="M126" s="202">
        <v>1662</v>
      </c>
      <c r="N126" s="280">
        <v>0.46559485530546602</v>
      </c>
      <c r="O126" s="202">
        <v>1448</v>
      </c>
      <c r="P126" s="280">
        <v>0.53440514469453404</v>
      </c>
      <c r="Q126" s="202">
        <v>974</v>
      </c>
      <c r="R126" s="280">
        <v>0.53841901603095599</v>
      </c>
      <c r="S126" s="202">
        <v>835</v>
      </c>
      <c r="T126" s="280">
        <v>0.46158098396904401</v>
      </c>
      <c r="U126" s="202">
        <v>1494</v>
      </c>
      <c r="V126" s="280">
        <v>0.51961414790996796</v>
      </c>
      <c r="W126" s="202">
        <v>1616</v>
      </c>
      <c r="X126" s="280">
        <v>0.48038585209003198</v>
      </c>
      <c r="Y126" s="202">
        <v>1463</v>
      </c>
      <c r="Z126" s="280">
        <v>0.80873410724157002</v>
      </c>
      <c r="AA126" s="202">
        <v>346</v>
      </c>
      <c r="AB126" s="280">
        <v>0.19126589275843001</v>
      </c>
      <c r="AC126" s="202">
        <v>751</v>
      </c>
      <c r="AD126" s="280">
        <v>0.415146489773355</v>
      </c>
      <c r="AE126" s="202">
        <v>374</v>
      </c>
      <c r="AF126" s="280">
        <v>0.20674405749032601</v>
      </c>
      <c r="AG126" s="202">
        <v>222</v>
      </c>
      <c r="AH126" s="280">
        <v>0.122719734660033</v>
      </c>
      <c r="AI126" s="202">
        <v>460</v>
      </c>
      <c r="AJ126" s="280">
        <v>0.25428413488114998</v>
      </c>
      <c r="AK126" s="202">
        <v>1</v>
      </c>
      <c r="AL126" s="280">
        <v>5.5279159756771695E-4</v>
      </c>
      <c r="AM126" s="202">
        <v>1</v>
      </c>
      <c r="AN126" s="280">
        <v>5.5279159756771695E-4</v>
      </c>
      <c r="AO126" s="208">
        <v>3110</v>
      </c>
      <c r="AP126" s="208">
        <v>1809</v>
      </c>
      <c r="AR126" s="271"/>
    </row>
    <row r="127" spans="1:44" ht="15">
      <c r="A127" s="200">
        <v>809</v>
      </c>
      <c r="B127" s="200" t="s">
        <v>238</v>
      </c>
      <c r="C127" s="202">
        <v>1960</v>
      </c>
      <c r="D127" s="202">
        <v>0.56795131845841795</v>
      </c>
      <c r="E127" s="202">
        <v>962</v>
      </c>
      <c r="F127" s="202">
        <v>0.27875977977397898</v>
      </c>
      <c r="G127" s="202">
        <v>88</v>
      </c>
      <c r="H127" s="280">
        <v>2.54998551144596E-2</v>
      </c>
      <c r="I127" s="202">
        <v>73</v>
      </c>
      <c r="J127" s="280">
        <v>2.1153288901767601E-2</v>
      </c>
      <c r="K127" s="202">
        <v>42</v>
      </c>
      <c r="L127" s="202">
        <v>326</v>
      </c>
      <c r="M127" s="202">
        <v>1863</v>
      </c>
      <c r="N127" s="280">
        <v>0.46015647638365698</v>
      </c>
      <c r="O127" s="202">
        <v>1588</v>
      </c>
      <c r="P127" s="280">
        <v>0.53984352361634302</v>
      </c>
      <c r="Q127" s="202">
        <v>1892</v>
      </c>
      <c r="R127" s="280">
        <v>0.55080058224162998</v>
      </c>
      <c r="S127" s="202">
        <v>1543</v>
      </c>
      <c r="T127" s="280">
        <v>0.44919941775837002</v>
      </c>
      <c r="U127" s="202">
        <v>1846</v>
      </c>
      <c r="V127" s="280">
        <v>0.46508258475804098</v>
      </c>
      <c r="W127" s="202">
        <v>1605</v>
      </c>
      <c r="X127" s="280">
        <v>0.53491741524195902</v>
      </c>
      <c r="Y127" s="202">
        <v>2494</v>
      </c>
      <c r="Z127" s="280">
        <v>0.72605531295487602</v>
      </c>
      <c r="AA127" s="202">
        <v>941</v>
      </c>
      <c r="AB127" s="280">
        <v>0.27394468704512398</v>
      </c>
      <c r="AC127" s="202">
        <v>1494</v>
      </c>
      <c r="AD127" s="280">
        <v>0.43493449781659399</v>
      </c>
      <c r="AE127" s="202">
        <v>577</v>
      </c>
      <c r="AF127" s="280">
        <v>0.167976710334789</v>
      </c>
      <c r="AG127" s="202">
        <v>396</v>
      </c>
      <c r="AH127" s="280">
        <v>0.11528384279476001</v>
      </c>
      <c r="AI127" s="202">
        <v>966</v>
      </c>
      <c r="AJ127" s="280">
        <v>0.28122270742358102</v>
      </c>
      <c r="AK127" s="202">
        <v>2</v>
      </c>
      <c r="AL127" s="280">
        <v>5.8224163027656504E-4</v>
      </c>
      <c r="AM127" s="202">
        <v>0</v>
      </c>
      <c r="AN127" s="280">
        <v>0</v>
      </c>
      <c r="AO127" s="208">
        <v>3451</v>
      </c>
      <c r="AP127" s="208">
        <v>3435</v>
      </c>
      <c r="AR127" s="271"/>
    </row>
    <row r="128" spans="1:44" ht="15">
      <c r="A128" s="200">
        <v>847</v>
      </c>
      <c r="B128" s="200" t="s">
        <v>246</v>
      </c>
      <c r="C128" s="202">
        <v>5902</v>
      </c>
      <c r="D128" s="202">
        <v>0.23676187419768899</v>
      </c>
      <c r="E128" s="202">
        <v>1723</v>
      </c>
      <c r="F128" s="202">
        <v>6.9119062901155298E-2</v>
      </c>
      <c r="G128" s="202">
        <v>1454</v>
      </c>
      <c r="H128" s="280">
        <v>5.8327984595635401E-2</v>
      </c>
      <c r="I128" s="202">
        <v>171</v>
      </c>
      <c r="J128" s="280">
        <v>6.85975609756098E-3</v>
      </c>
      <c r="K128" s="202">
        <v>1960</v>
      </c>
      <c r="L128" s="202">
        <v>13718</v>
      </c>
      <c r="M128" s="202">
        <v>12400</v>
      </c>
      <c r="N128" s="280">
        <v>0.50256739409499396</v>
      </c>
      <c r="O128" s="202">
        <v>12528</v>
      </c>
      <c r="P128" s="280">
        <v>0.49743260590500599</v>
      </c>
      <c r="Q128" s="202">
        <v>2997</v>
      </c>
      <c r="R128" s="280">
        <v>0.55173048600883701</v>
      </c>
      <c r="S128" s="202">
        <v>2435</v>
      </c>
      <c r="T128" s="280">
        <v>0.44826951399116299</v>
      </c>
      <c r="U128" s="202">
        <v>14751</v>
      </c>
      <c r="V128" s="280">
        <v>0.40825577663671397</v>
      </c>
      <c r="W128" s="202">
        <v>10177</v>
      </c>
      <c r="X128" s="280">
        <v>0.59174422336328603</v>
      </c>
      <c r="Y128" s="202">
        <v>4440</v>
      </c>
      <c r="Z128" s="280">
        <v>0.81737849779086902</v>
      </c>
      <c r="AA128" s="202">
        <v>992</v>
      </c>
      <c r="AB128" s="280">
        <v>0.18262150220913101</v>
      </c>
      <c r="AC128" s="202">
        <v>2210</v>
      </c>
      <c r="AD128" s="280">
        <v>0.40684830633284202</v>
      </c>
      <c r="AE128" s="202">
        <v>1315</v>
      </c>
      <c r="AF128" s="280">
        <v>0.242083946980854</v>
      </c>
      <c r="AG128" s="202">
        <v>783</v>
      </c>
      <c r="AH128" s="280">
        <v>0.144145802650957</v>
      </c>
      <c r="AI128" s="202">
        <v>1119</v>
      </c>
      <c r="AJ128" s="280">
        <v>0.20600147275405001</v>
      </c>
      <c r="AK128" s="202">
        <v>4</v>
      </c>
      <c r="AL128" s="280">
        <v>7.3637702503681905E-4</v>
      </c>
      <c r="AM128" s="202">
        <v>1</v>
      </c>
      <c r="AN128" s="280">
        <v>1.8409425625920501E-4</v>
      </c>
      <c r="AO128" s="208">
        <v>24928</v>
      </c>
      <c r="AP128" s="208">
        <v>5432</v>
      </c>
      <c r="AR128" s="271"/>
    </row>
    <row r="129" spans="1:44" ht="15">
      <c r="A129" s="200">
        <v>856</v>
      </c>
      <c r="B129" s="200" t="s">
        <v>251</v>
      </c>
      <c r="C129" s="202">
        <v>1593</v>
      </c>
      <c r="D129" s="202">
        <v>0.56170662905500701</v>
      </c>
      <c r="E129" s="202">
        <v>618</v>
      </c>
      <c r="F129" s="202">
        <v>0.21791255289139599</v>
      </c>
      <c r="G129" s="202">
        <v>101</v>
      </c>
      <c r="H129" s="280">
        <v>3.5613540197461199E-2</v>
      </c>
      <c r="I129" s="202">
        <v>39</v>
      </c>
      <c r="J129" s="280">
        <v>1.37517630465444E-2</v>
      </c>
      <c r="K129" s="202">
        <v>168</v>
      </c>
      <c r="L129" s="202">
        <v>317</v>
      </c>
      <c r="M129" s="202">
        <v>1477</v>
      </c>
      <c r="N129" s="280">
        <v>0.47919605077574001</v>
      </c>
      <c r="O129" s="202">
        <v>1359</v>
      </c>
      <c r="P129" s="280">
        <v>0.52080394922425999</v>
      </c>
      <c r="Q129" s="202">
        <v>857</v>
      </c>
      <c r="R129" s="280">
        <v>0.58259687287559503</v>
      </c>
      <c r="S129" s="202">
        <v>614</v>
      </c>
      <c r="T129" s="280">
        <v>0.41740312712440503</v>
      </c>
      <c r="U129" s="202">
        <v>1241</v>
      </c>
      <c r="V129" s="280">
        <v>0.56241184767277896</v>
      </c>
      <c r="W129" s="202">
        <v>1595</v>
      </c>
      <c r="X129" s="280">
        <v>0.43758815232722098</v>
      </c>
      <c r="Y129" s="202">
        <v>1136</v>
      </c>
      <c r="Z129" s="280">
        <v>0.77226376614547898</v>
      </c>
      <c r="AA129" s="202">
        <v>335</v>
      </c>
      <c r="AB129" s="280">
        <v>0.22773623385452099</v>
      </c>
      <c r="AC129" s="202">
        <v>671</v>
      </c>
      <c r="AD129" s="280">
        <v>0.45615227736233899</v>
      </c>
      <c r="AE129" s="202">
        <v>272</v>
      </c>
      <c r="AF129" s="280">
        <v>0.18490822569680501</v>
      </c>
      <c r="AG129" s="202">
        <v>185</v>
      </c>
      <c r="AH129" s="280">
        <v>0.12576478585995901</v>
      </c>
      <c r="AI129" s="202">
        <v>341</v>
      </c>
      <c r="AJ129" s="280">
        <v>0.23181509177430301</v>
      </c>
      <c r="AK129" s="202">
        <v>1</v>
      </c>
      <c r="AL129" s="280">
        <v>6.7980965329707699E-4</v>
      </c>
      <c r="AM129" s="202">
        <v>1</v>
      </c>
      <c r="AN129" s="280">
        <v>6.7980965329707699E-4</v>
      </c>
      <c r="AO129" s="208">
        <v>2836</v>
      </c>
      <c r="AP129" s="208">
        <v>1471</v>
      </c>
      <c r="AR129" s="271"/>
    </row>
    <row r="130" spans="1:44" ht="15">
      <c r="A130" s="200">
        <v>861</v>
      </c>
      <c r="B130" s="200" t="s">
        <v>255</v>
      </c>
      <c r="C130" s="202">
        <v>2415</v>
      </c>
      <c r="D130" s="202">
        <v>0.44109589041095898</v>
      </c>
      <c r="E130" s="202">
        <v>2065</v>
      </c>
      <c r="F130" s="202">
        <v>0.37716894977169002</v>
      </c>
      <c r="G130" s="202">
        <v>268</v>
      </c>
      <c r="H130" s="280">
        <v>4.8949771689497698E-2</v>
      </c>
      <c r="I130" s="202">
        <v>186</v>
      </c>
      <c r="J130" s="280">
        <v>3.3972602739726E-2</v>
      </c>
      <c r="K130" s="202">
        <v>52</v>
      </c>
      <c r="L130" s="202">
        <v>489</v>
      </c>
      <c r="M130" s="202">
        <v>2884</v>
      </c>
      <c r="N130" s="280">
        <v>0.47324200913241998</v>
      </c>
      <c r="O130" s="202">
        <v>2591</v>
      </c>
      <c r="P130" s="280">
        <v>0.52675799086758002</v>
      </c>
      <c r="Q130" s="202">
        <v>1886</v>
      </c>
      <c r="R130" s="280">
        <v>0.56030897207367802</v>
      </c>
      <c r="S130" s="202">
        <v>1480</v>
      </c>
      <c r="T130" s="280">
        <v>0.43969102792632198</v>
      </c>
      <c r="U130" s="202">
        <v>2457</v>
      </c>
      <c r="V130" s="280">
        <v>0.55123287671232901</v>
      </c>
      <c r="W130" s="202">
        <v>3018</v>
      </c>
      <c r="X130" s="280">
        <v>0.44876712328767099</v>
      </c>
      <c r="Y130" s="202">
        <v>2633</v>
      </c>
      <c r="Z130" s="280">
        <v>0.78223410576351704</v>
      </c>
      <c r="AA130" s="202">
        <v>733</v>
      </c>
      <c r="AB130" s="280">
        <v>0.21776589423648199</v>
      </c>
      <c r="AC130" s="202">
        <v>1523</v>
      </c>
      <c r="AD130" s="280">
        <v>0.452465834818776</v>
      </c>
      <c r="AE130" s="202">
        <v>682</v>
      </c>
      <c r="AF130" s="280">
        <v>0.20261437908496699</v>
      </c>
      <c r="AG130" s="202">
        <v>362</v>
      </c>
      <c r="AH130" s="280">
        <v>0.10754604872251899</v>
      </c>
      <c r="AI130" s="202">
        <v>797</v>
      </c>
      <c r="AJ130" s="280">
        <v>0.23677956030897199</v>
      </c>
      <c r="AK130" s="202">
        <v>1</v>
      </c>
      <c r="AL130" s="280">
        <v>2.9708853238264999E-4</v>
      </c>
      <c r="AM130" s="202">
        <v>1</v>
      </c>
      <c r="AN130" s="280">
        <v>2.9708853238264999E-4</v>
      </c>
      <c r="AO130" s="208">
        <v>5475</v>
      </c>
      <c r="AP130" s="208">
        <v>3366</v>
      </c>
      <c r="AR130" s="271"/>
    </row>
    <row r="131" spans="1:44" ht="17.25" customHeight="1">
      <c r="A131" s="236">
        <v>9</v>
      </c>
      <c r="B131" s="196" t="s">
        <v>862</v>
      </c>
      <c r="C131" s="278">
        <v>323160</v>
      </c>
      <c r="D131" s="279">
        <v>28.924332742602399</v>
      </c>
      <c r="E131" s="278">
        <v>337454</v>
      </c>
      <c r="F131" s="279">
        <v>30.203712654171799</v>
      </c>
      <c r="G131" s="278">
        <v>170563</v>
      </c>
      <c r="H131" s="279">
        <v>15.266186921576001</v>
      </c>
      <c r="I131" s="278">
        <v>34531</v>
      </c>
      <c r="J131" s="279">
        <v>3.0906861428852701</v>
      </c>
      <c r="K131" s="278">
        <v>51454</v>
      </c>
      <c r="L131" s="278">
        <v>200098</v>
      </c>
      <c r="M131" s="278">
        <v>574189</v>
      </c>
      <c r="N131" s="279">
        <v>51.392603333154298</v>
      </c>
      <c r="O131" s="278">
        <v>543071</v>
      </c>
      <c r="P131" s="279">
        <v>48.607396666845702</v>
      </c>
      <c r="Q131" s="278">
        <v>1454773</v>
      </c>
      <c r="R131" s="279">
        <v>47.267450096629098</v>
      </c>
      <c r="S131" s="278">
        <v>1622975</v>
      </c>
      <c r="T131" s="279">
        <v>52.732549903370902</v>
      </c>
      <c r="U131" s="278">
        <v>98479</v>
      </c>
      <c r="V131" s="279">
        <v>8.8143314895368992</v>
      </c>
      <c r="W131" s="278">
        <v>1018781</v>
      </c>
      <c r="X131" s="279">
        <v>91.185668510463103</v>
      </c>
      <c r="Y131" s="278">
        <v>3025609</v>
      </c>
      <c r="Z131" s="279">
        <v>98.305936678376497</v>
      </c>
      <c r="AA131" s="278">
        <v>52139</v>
      </c>
      <c r="AB131" s="279">
        <v>1.69406332162347</v>
      </c>
      <c r="AC131" s="278">
        <v>995792</v>
      </c>
      <c r="AD131" s="279">
        <v>32.354565740924897</v>
      </c>
      <c r="AE131" s="278">
        <v>959042</v>
      </c>
      <c r="AF131" s="279">
        <v>31.1605108670365</v>
      </c>
      <c r="AG131" s="278">
        <v>451621</v>
      </c>
      <c r="AH131" s="279">
        <v>14.673748468035701</v>
      </c>
      <c r="AI131" s="278">
        <v>659258</v>
      </c>
      <c r="AJ131" s="279">
        <v>21.4201422598601</v>
      </c>
      <c r="AK131" s="289">
        <v>7360</v>
      </c>
      <c r="AL131" s="279">
        <v>0.23913588766851601</v>
      </c>
      <c r="AM131" s="278">
        <v>4675</v>
      </c>
      <c r="AN131" s="279">
        <v>0.151896776474227</v>
      </c>
      <c r="AO131" s="207">
        <v>1117260</v>
      </c>
      <c r="AP131" s="207">
        <v>3077748</v>
      </c>
      <c r="AR131" s="271"/>
    </row>
    <row r="132" spans="1:44" ht="15">
      <c r="A132" s="200">
        <v>1</v>
      </c>
      <c r="B132" s="200" t="s">
        <v>6</v>
      </c>
      <c r="C132" s="202">
        <v>215980</v>
      </c>
      <c r="D132" s="202">
        <v>0.27422932519372401</v>
      </c>
      <c r="E132" s="202">
        <v>235630</v>
      </c>
      <c r="F132" s="202">
        <v>0.29917888644965801</v>
      </c>
      <c r="G132" s="202">
        <v>122972</v>
      </c>
      <c r="H132" s="280">
        <v>0.15613727464451599</v>
      </c>
      <c r="I132" s="202">
        <v>24285</v>
      </c>
      <c r="J132" s="280">
        <v>3.08346104376775E-2</v>
      </c>
      <c r="K132" s="202">
        <v>38224</v>
      </c>
      <c r="L132" s="202">
        <v>150498</v>
      </c>
      <c r="M132" s="202">
        <v>401703</v>
      </c>
      <c r="N132" s="280">
        <v>0.48995859515559498</v>
      </c>
      <c r="O132" s="202">
        <v>385886</v>
      </c>
      <c r="P132" s="280">
        <v>0.51004140484440497</v>
      </c>
      <c r="Q132" s="202">
        <v>949787</v>
      </c>
      <c r="R132" s="280">
        <v>0.47424544360131898</v>
      </c>
      <c r="S132" s="202">
        <v>1052946</v>
      </c>
      <c r="T132" s="280">
        <v>0.52575455639868096</v>
      </c>
      <c r="U132" s="202">
        <v>61082</v>
      </c>
      <c r="V132" s="280">
        <v>0.922444320578373</v>
      </c>
      <c r="W132" s="202">
        <v>726507</v>
      </c>
      <c r="X132" s="280">
        <v>7.7555679421627305E-2</v>
      </c>
      <c r="Y132" s="202">
        <v>1972420</v>
      </c>
      <c r="Z132" s="280">
        <v>0.98486418309380197</v>
      </c>
      <c r="AA132" s="202">
        <v>30313</v>
      </c>
      <c r="AB132" s="280">
        <v>1.51358169061977E-2</v>
      </c>
      <c r="AC132" s="202">
        <v>649400</v>
      </c>
      <c r="AD132" s="280">
        <v>0.32425690294213</v>
      </c>
      <c r="AE132" s="202">
        <v>632848</v>
      </c>
      <c r="AF132" s="280">
        <v>0.31599219666326001</v>
      </c>
      <c r="AG132" s="202">
        <v>295487</v>
      </c>
      <c r="AH132" s="280">
        <v>0.14754188401549301</v>
      </c>
      <c r="AI132" s="202">
        <v>416998</v>
      </c>
      <c r="AJ132" s="280">
        <v>0.20821447492002201</v>
      </c>
      <c r="AK132" s="202">
        <v>4900</v>
      </c>
      <c r="AL132" s="280">
        <v>2.4466566436963902E-3</v>
      </c>
      <c r="AM132" s="202">
        <v>3100</v>
      </c>
      <c r="AN132" s="280">
        <v>1.5478848153997601E-3</v>
      </c>
      <c r="AO132" s="208">
        <v>787589</v>
      </c>
      <c r="AP132" s="208">
        <v>2002733</v>
      </c>
      <c r="AR132" s="271"/>
    </row>
    <row r="133" spans="1:44" ht="15">
      <c r="A133" s="200">
        <v>79</v>
      </c>
      <c r="B133" s="200" t="s">
        <v>41</v>
      </c>
      <c r="C133" s="202">
        <v>10593</v>
      </c>
      <c r="D133" s="202">
        <v>0.51112183353437901</v>
      </c>
      <c r="E133" s="202">
        <v>3701</v>
      </c>
      <c r="F133" s="202">
        <v>0.178576598311218</v>
      </c>
      <c r="G133" s="202">
        <v>2272</v>
      </c>
      <c r="H133" s="280">
        <v>0.10962605548854</v>
      </c>
      <c r="I133" s="202">
        <v>281</v>
      </c>
      <c r="J133" s="280">
        <v>1.3558504221954201E-2</v>
      </c>
      <c r="K133" s="202">
        <v>454</v>
      </c>
      <c r="L133" s="202">
        <v>3424</v>
      </c>
      <c r="M133" s="202">
        <v>10729</v>
      </c>
      <c r="N133" s="280">
        <v>0.48231604342581402</v>
      </c>
      <c r="O133" s="202">
        <v>9996</v>
      </c>
      <c r="P133" s="280">
        <v>0.51768395657418598</v>
      </c>
      <c r="Q133" s="202">
        <v>12816</v>
      </c>
      <c r="R133" s="280">
        <v>0.50923828823459305</v>
      </c>
      <c r="S133" s="202">
        <v>12351</v>
      </c>
      <c r="T133" s="280">
        <v>0.490761711765407</v>
      </c>
      <c r="U133" s="202">
        <v>8351</v>
      </c>
      <c r="V133" s="280">
        <v>0.59705669481302803</v>
      </c>
      <c r="W133" s="202">
        <v>12374</v>
      </c>
      <c r="X133" s="280">
        <v>0.40294330518697202</v>
      </c>
      <c r="Y133" s="202">
        <v>22440</v>
      </c>
      <c r="Z133" s="280">
        <v>0.89164381928716197</v>
      </c>
      <c r="AA133" s="202">
        <v>2727</v>
      </c>
      <c r="AB133" s="280">
        <v>0.10835618071283799</v>
      </c>
      <c r="AC133" s="202">
        <v>9186</v>
      </c>
      <c r="AD133" s="280">
        <v>0.36500178805578698</v>
      </c>
      <c r="AE133" s="202">
        <v>5841</v>
      </c>
      <c r="AF133" s="280">
        <v>0.232089641196805</v>
      </c>
      <c r="AG133" s="202">
        <v>3605</v>
      </c>
      <c r="AH133" s="280">
        <v>0.143243135852505</v>
      </c>
      <c r="AI133" s="202">
        <v>6489</v>
      </c>
      <c r="AJ133" s="280">
        <v>0.25783764453450903</v>
      </c>
      <c r="AK133" s="202">
        <v>25</v>
      </c>
      <c r="AL133" s="280">
        <v>9.9336432630031408E-4</v>
      </c>
      <c r="AM133" s="202">
        <v>21</v>
      </c>
      <c r="AN133" s="280">
        <v>8.3442603409226404E-4</v>
      </c>
      <c r="AO133" s="208">
        <v>20725</v>
      </c>
      <c r="AP133" s="208">
        <v>25167</v>
      </c>
    </row>
    <row r="134" spans="1:44" ht="15">
      <c r="A134" s="200">
        <v>88</v>
      </c>
      <c r="B134" s="200" t="s">
        <v>45</v>
      </c>
      <c r="C134" s="202">
        <v>42440</v>
      </c>
      <c r="D134" s="202">
        <v>0.31917933907916302</v>
      </c>
      <c r="E134" s="202">
        <v>36430</v>
      </c>
      <c r="F134" s="202">
        <v>0.273979814388641</v>
      </c>
      <c r="G134" s="202">
        <v>20541</v>
      </c>
      <c r="H134" s="280">
        <v>0.154483100943098</v>
      </c>
      <c r="I134" s="202">
        <v>3150</v>
      </c>
      <c r="J134" s="280">
        <v>2.36902666847164E-2</v>
      </c>
      <c r="K134" s="202">
        <v>5901</v>
      </c>
      <c r="L134" s="202">
        <v>24504</v>
      </c>
      <c r="M134" s="202">
        <v>70804</v>
      </c>
      <c r="N134" s="280">
        <v>0.46750297068423502</v>
      </c>
      <c r="O134" s="202">
        <v>62162</v>
      </c>
      <c r="P134" s="280">
        <v>0.53249702931576504</v>
      </c>
      <c r="Q134" s="202">
        <v>160215</v>
      </c>
      <c r="R134" s="280">
        <v>0.46950688809375202</v>
      </c>
      <c r="S134" s="202">
        <v>181026</v>
      </c>
      <c r="T134" s="280">
        <v>0.53049311190624804</v>
      </c>
      <c r="U134" s="202">
        <v>9218</v>
      </c>
      <c r="V134" s="280">
        <v>0.93067400688897906</v>
      </c>
      <c r="W134" s="202">
        <v>123748</v>
      </c>
      <c r="X134" s="280">
        <v>6.9325993111020903E-2</v>
      </c>
      <c r="Y134" s="202">
        <v>336049</v>
      </c>
      <c r="Z134" s="280">
        <v>0.98478494670921701</v>
      </c>
      <c r="AA134" s="202">
        <v>5192</v>
      </c>
      <c r="AB134" s="280">
        <v>1.52150532907828E-2</v>
      </c>
      <c r="AC134" s="202">
        <v>107115</v>
      </c>
      <c r="AD134" s="280">
        <v>0.31389838852892799</v>
      </c>
      <c r="AE134" s="202">
        <v>99183</v>
      </c>
      <c r="AF134" s="280">
        <v>0.29065381944139201</v>
      </c>
      <c r="AG134" s="202">
        <v>52495</v>
      </c>
      <c r="AH134" s="280">
        <v>0.15383555903305901</v>
      </c>
      <c r="AI134" s="202">
        <v>81397</v>
      </c>
      <c r="AJ134" s="280">
        <v>0.23853229828771999</v>
      </c>
      <c r="AK134" s="202">
        <v>605</v>
      </c>
      <c r="AL134" s="280">
        <v>1.77294053176494E-3</v>
      </c>
      <c r="AM134" s="202">
        <v>446</v>
      </c>
      <c r="AN134" s="280">
        <v>1.3069941771358101E-3</v>
      </c>
      <c r="AO134" s="208">
        <v>132966</v>
      </c>
      <c r="AP134" s="208">
        <v>341241</v>
      </c>
    </row>
    <row r="135" spans="1:44" ht="15">
      <c r="A135" s="200">
        <v>129</v>
      </c>
      <c r="B135" s="200" t="s">
        <v>946</v>
      </c>
      <c r="C135" s="202">
        <v>7778</v>
      </c>
      <c r="D135" s="202">
        <v>0.37122947689958002</v>
      </c>
      <c r="E135" s="202">
        <v>7295</v>
      </c>
      <c r="F135" s="202">
        <v>0.34817678503245503</v>
      </c>
      <c r="G135" s="202">
        <v>2377</v>
      </c>
      <c r="H135" s="280">
        <v>0.11344978999618199</v>
      </c>
      <c r="I135" s="202">
        <v>601</v>
      </c>
      <c r="J135" s="280">
        <v>2.8684612447499001E-2</v>
      </c>
      <c r="K135" s="202">
        <v>603</v>
      </c>
      <c r="L135" s="202">
        <v>2298</v>
      </c>
      <c r="M135" s="202">
        <v>10758</v>
      </c>
      <c r="N135" s="280">
        <v>0.48654066437571603</v>
      </c>
      <c r="O135" s="202">
        <v>10194</v>
      </c>
      <c r="P135" s="280">
        <v>0.51345933562428403</v>
      </c>
      <c r="Q135" s="202">
        <v>34920</v>
      </c>
      <c r="R135" s="280">
        <v>0.48294079411398599</v>
      </c>
      <c r="S135" s="202">
        <v>37387</v>
      </c>
      <c r="T135" s="280">
        <v>0.51705920588601395</v>
      </c>
      <c r="U135" s="202">
        <v>2527</v>
      </c>
      <c r="V135" s="280">
        <v>0.87939098892707102</v>
      </c>
      <c r="W135" s="202">
        <v>18425</v>
      </c>
      <c r="X135" s="280">
        <v>0.120609011072929</v>
      </c>
      <c r="Y135" s="202">
        <v>69655</v>
      </c>
      <c r="Z135" s="280">
        <v>0.96332305309306199</v>
      </c>
      <c r="AA135" s="202">
        <v>2652</v>
      </c>
      <c r="AB135" s="280">
        <v>3.6676946906938498E-2</v>
      </c>
      <c r="AC135" s="202">
        <v>25238</v>
      </c>
      <c r="AD135" s="280">
        <v>0.34903951208043499</v>
      </c>
      <c r="AE135" s="202">
        <v>19880</v>
      </c>
      <c r="AF135" s="280">
        <v>0.27493880260555698</v>
      </c>
      <c r="AG135" s="202">
        <v>9581</v>
      </c>
      <c r="AH135" s="280">
        <v>0.13250446014908701</v>
      </c>
      <c r="AI135" s="202">
        <v>17451</v>
      </c>
      <c r="AJ135" s="280">
        <v>0.24134592778016001</v>
      </c>
      <c r="AK135" s="202">
        <v>101</v>
      </c>
      <c r="AL135" s="280">
        <v>1.39682188446485E-3</v>
      </c>
      <c r="AM135" s="202">
        <v>56</v>
      </c>
      <c r="AN135" s="280">
        <v>7.74475500297343E-4</v>
      </c>
      <c r="AO135" s="208">
        <v>20952</v>
      </c>
      <c r="AP135" s="208">
        <v>72307</v>
      </c>
    </row>
    <row r="136" spans="1:44" ht="15">
      <c r="A136" s="200">
        <v>212</v>
      </c>
      <c r="B136" s="200" t="s">
        <v>90</v>
      </c>
      <c r="C136" s="202">
        <v>9049</v>
      </c>
      <c r="D136" s="202">
        <v>0.45859517534968602</v>
      </c>
      <c r="E136" s="202">
        <v>4227</v>
      </c>
      <c r="F136" s="202">
        <v>0.214220555442935</v>
      </c>
      <c r="G136" s="202">
        <v>3026</v>
      </c>
      <c r="H136" s="280">
        <v>0.15335495641597399</v>
      </c>
      <c r="I136" s="202">
        <v>415</v>
      </c>
      <c r="J136" s="280">
        <v>2.1031826474761799E-2</v>
      </c>
      <c r="K136" s="202">
        <v>664</v>
      </c>
      <c r="L136" s="202">
        <v>2351</v>
      </c>
      <c r="M136" s="202">
        <v>10213</v>
      </c>
      <c r="N136" s="280">
        <v>0.48241435232110302</v>
      </c>
      <c r="O136" s="202">
        <v>9519</v>
      </c>
      <c r="P136" s="280">
        <v>0.51758564767889703</v>
      </c>
      <c r="Q136" s="202">
        <v>23502</v>
      </c>
      <c r="R136" s="280">
        <v>0.48114482250337798</v>
      </c>
      <c r="S136" s="202">
        <v>25344</v>
      </c>
      <c r="T136" s="280">
        <v>0.51885517749662202</v>
      </c>
      <c r="U136" s="202">
        <v>3326</v>
      </c>
      <c r="V136" s="280">
        <v>0.83144131360227003</v>
      </c>
      <c r="W136" s="202">
        <v>16406</v>
      </c>
      <c r="X136" s="280">
        <v>0.16855868639773</v>
      </c>
      <c r="Y136" s="202">
        <v>47271</v>
      </c>
      <c r="Z136" s="280">
        <v>0.96775580395528804</v>
      </c>
      <c r="AA136" s="202">
        <v>1575</v>
      </c>
      <c r="AB136" s="280">
        <v>3.2244196044712001E-2</v>
      </c>
      <c r="AC136" s="202">
        <v>16525</v>
      </c>
      <c r="AD136" s="280">
        <v>0.33830815215165999</v>
      </c>
      <c r="AE136" s="202">
        <v>13951</v>
      </c>
      <c r="AF136" s="280">
        <v>0.28561192318716</v>
      </c>
      <c r="AG136" s="202">
        <v>6880</v>
      </c>
      <c r="AH136" s="280">
        <v>0.14085083732547199</v>
      </c>
      <c r="AI136" s="202">
        <v>11311</v>
      </c>
      <c r="AJ136" s="280">
        <v>0.23156450886459501</v>
      </c>
      <c r="AK136" s="202">
        <v>97</v>
      </c>
      <c r="AL136" s="280">
        <v>1.9858330262457501E-3</v>
      </c>
      <c r="AM136" s="202">
        <v>82</v>
      </c>
      <c r="AN136" s="280">
        <v>1.6787454448675401E-3</v>
      </c>
      <c r="AO136" s="208">
        <v>19732</v>
      </c>
      <c r="AP136" s="208">
        <v>48846</v>
      </c>
    </row>
    <row r="137" spans="1:44" ht="15">
      <c r="A137" s="200">
        <v>266</v>
      </c>
      <c r="B137" s="200" t="s">
        <v>104</v>
      </c>
      <c r="C137" s="202">
        <v>6737</v>
      </c>
      <c r="D137" s="202">
        <v>0.233801839319799</v>
      </c>
      <c r="E137" s="202">
        <v>13109</v>
      </c>
      <c r="F137" s="202">
        <v>0.45493666493145901</v>
      </c>
      <c r="G137" s="202">
        <v>3419</v>
      </c>
      <c r="H137" s="280">
        <v>0.118653479090751</v>
      </c>
      <c r="I137" s="202">
        <v>1622</v>
      </c>
      <c r="J137" s="280">
        <v>5.6290126670137101E-2</v>
      </c>
      <c r="K137" s="202">
        <v>1029</v>
      </c>
      <c r="L137" s="202">
        <v>2899</v>
      </c>
      <c r="M137" s="202">
        <v>14909</v>
      </c>
      <c r="N137" s="280">
        <v>0.48259587020648997</v>
      </c>
      <c r="O137" s="202">
        <v>13906</v>
      </c>
      <c r="P137" s="280">
        <v>0.51740412979351003</v>
      </c>
      <c r="Q137" s="202">
        <v>82678</v>
      </c>
      <c r="R137" s="280">
        <v>0.45240297012908098</v>
      </c>
      <c r="S137" s="202">
        <v>100075</v>
      </c>
      <c r="T137" s="280">
        <v>0.54759702987091896</v>
      </c>
      <c r="U137" s="202">
        <v>1411</v>
      </c>
      <c r="V137" s="280">
        <v>0.95103244837758105</v>
      </c>
      <c r="W137" s="202">
        <v>27404</v>
      </c>
      <c r="X137" s="280">
        <v>4.8967551622418899E-2</v>
      </c>
      <c r="Y137" s="202">
        <v>181397</v>
      </c>
      <c r="Z137" s="280">
        <v>0.99258014916307802</v>
      </c>
      <c r="AA137" s="202">
        <v>1356</v>
      </c>
      <c r="AB137" s="280">
        <v>7.4198508369219696E-3</v>
      </c>
      <c r="AC137" s="202">
        <v>57016</v>
      </c>
      <c r="AD137" s="280">
        <v>0.31198393460025298</v>
      </c>
      <c r="AE137" s="202">
        <v>63469</v>
      </c>
      <c r="AF137" s="280">
        <v>0.34729388847241899</v>
      </c>
      <c r="AG137" s="202">
        <v>24863</v>
      </c>
      <c r="AH137" s="280">
        <v>0.136047014276099</v>
      </c>
      <c r="AI137" s="202">
        <v>36146</v>
      </c>
      <c r="AJ137" s="280">
        <v>0.19778608285500099</v>
      </c>
      <c r="AK137" s="202">
        <v>799</v>
      </c>
      <c r="AL137" s="280">
        <v>4.3720212527290896E-3</v>
      </c>
      <c r="AM137" s="202">
        <v>460</v>
      </c>
      <c r="AN137" s="280">
        <v>2.5170585434985998E-3</v>
      </c>
      <c r="AO137" s="208">
        <v>28815</v>
      </c>
      <c r="AP137" s="208">
        <v>182753</v>
      </c>
    </row>
    <row r="138" spans="1:44" ht="15">
      <c r="A138" s="200">
        <v>308</v>
      </c>
      <c r="B138" s="200" t="s">
        <v>112</v>
      </c>
      <c r="C138" s="202">
        <v>5739</v>
      </c>
      <c r="D138" s="202">
        <v>0.373244016649324</v>
      </c>
      <c r="E138" s="202">
        <v>4704</v>
      </c>
      <c r="F138" s="202">
        <v>0.30593132154006197</v>
      </c>
      <c r="G138" s="202">
        <v>1962</v>
      </c>
      <c r="H138" s="280">
        <v>0.127601456815817</v>
      </c>
      <c r="I138" s="202">
        <v>632</v>
      </c>
      <c r="J138" s="280">
        <v>4.1103017689906297E-2</v>
      </c>
      <c r="K138" s="202">
        <v>436</v>
      </c>
      <c r="L138" s="202">
        <v>1903</v>
      </c>
      <c r="M138" s="202">
        <v>7919</v>
      </c>
      <c r="N138" s="280">
        <v>0.48497658688865802</v>
      </c>
      <c r="O138" s="202">
        <v>7457</v>
      </c>
      <c r="P138" s="280">
        <v>0.51502341311134203</v>
      </c>
      <c r="Q138" s="202">
        <v>18385</v>
      </c>
      <c r="R138" s="280">
        <v>0.49439320192540398</v>
      </c>
      <c r="S138" s="202">
        <v>18802</v>
      </c>
      <c r="T138" s="280">
        <v>0.50560679807459596</v>
      </c>
      <c r="U138" s="202">
        <v>4714</v>
      </c>
      <c r="V138" s="280">
        <v>0.69341831425598299</v>
      </c>
      <c r="W138" s="202">
        <v>10662</v>
      </c>
      <c r="X138" s="280">
        <v>0.30658168574401701</v>
      </c>
      <c r="Y138" s="202">
        <v>34552</v>
      </c>
      <c r="Z138" s="280">
        <v>0.92914190442896705</v>
      </c>
      <c r="AA138" s="202">
        <v>2635</v>
      </c>
      <c r="AB138" s="280">
        <v>7.0858095571032897E-2</v>
      </c>
      <c r="AC138" s="202">
        <v>13158</v>
      </c>
      <c r="AD138" s="280">
        <v>0.35383332885148</v>
      </c>
      <c r="AE138" s="202">
        <v>9480</v>
      </c>
      <c r="AF138" s="280">
        <v>0.25492779734853599</v>
      </c>
      <c r="AG138" s="202">
        <v>5185</v>
      </c>
      <c r="AH138" s="280">
        <v>0.139430446123645</v>
      </c>
      <c r="AI138" s="202">
        <v>9286</v>
      </c>
      <c r="AJ138" s="280">
        <v>0.24971092048296401</v>
      </c>
      <c r="AK138" s="202">
        <v>42</v>
      </c>
      <c r="AL138" s="280">
        <v>1.12942695027832E-3</v>
      </c>
      <c r="AM138" s="202">
        <v>36</v>
      </c>
      <c r="AN138" s="280">
        <v>9.6808024309570596E-4</v>
      </c>
      <c r="AO138" s="208">
        <v>15376</v>
      </c>
      <c r="AP138" s="208">
        <v>37187</v>
      </c>
    </row>
    <row r="139" spans="1:44" ht="15">
      <c r="A139" s="200">
        <v>360</v>
      </c>
      <c r="B139" s="200" t="s">
        <v>947</v>
      </c>
      <c r="C139" s="202">
        <v>17746</v>
      </c>
      <c r="D139" s="202">
        <v>0.26850044634076198</v>
      </c>
      <c r="E139" s="202">
        <v>22918</v>
      </c>
      <c r="F139" s="202">
        <v>0.34675381659177201</v>
      </c>
      <c r="G139" s="202">
        <v>10619</v>
      </c>
      <c r="H139" s="280">
        <v>0.16066754421799601</v>
      </c>
      <c r="I139" s="202">
        <v>2304</v>
      </c>
      <c r="J139" s="280">
        <v>3.4859970042213202E-2</v>
      </c>
      <c r="K139" s="202">
        <v>3204</v>
      </c>
      <c r="L139" s="202">
        <v>9302</v>
      </c>
      <c r="M139" s="202">
        <v>33968</v>
      </c>
      <c r="N139" s="280">
        <v>0.48605752500264798</v>
      </c>
      <c r="O139" s="202">
        <v>32125</v>
      </c>
      <c r="P139" s="280">
        <v>0.51394247499735202</v>
      </c>
      <c r="Q139" s="202">
        <v>115014</v>
      </c>
      <c r="R139" s="280">
        <v>0.47303805642040098</v>
      </c>
      <c r="S139" s="202">
        <v>128125</v>
      </c>
      <c r="T139" s="280">
        <v>0.52696194357959802</v>
      </c>
      <c r="U139" s="202">
        <v>5992</v>
      </c>
      <c r="V139" s="280">
        <v>0.90933986957771595</v>
      </c>
      <c r="W139" s="202">
        <v>60101</v>
      </c>
      <c r="X139" s="280">
        <v>9.0660130422283797E-2</v>
      </c>
      <c r="Y139" s="202">
        <v>238968</v>
      </c>
      <c r="Z139" s="280">
        <v>0.98284520377232798</v>
      </c>
      <c r="AA139" s="202">
        <v>4171</v>
      </c>
      <c r="AB139" s="280">
        <v>1.71547962276722E-2</v>
      </c>
      <c r="AC139" s="202">
        <v>78424</v>
      </c>
      <c r="AD139" s="280">
        <v>0.32254800751833301</v>
      </c>
      <c r="AE139" s="202">
        <v>73279</v>
      </c>
      <c r="AF139" s="280">
        <v>0.30138727230102902</v>
      </c>
      <c r="AG139" s="202">
        <v>36145</v>
      </c>
      <c r="AH139" s="280">
        <v>0.14865982010290399</v>
      </c>
      <c r="AI139" s="202">
        <v>54585</v>
      </c>
      <c r="AJ139" s="280">
        <v>0.22450121124130601</v>
      </c>
      <c r="AK139" s="202">
        <v>445</v>
      </c>
      <c r="AL139" s="280">
        <v>1.8302287991642601E-3</v>
      </c>
      <c r="AM139" s="202">
        <v>261</v>
      </c>
      <c r="AN139" s="280">
        <v>1.0734600372626401E-3</v>
      </c>
      <c r="AO139" s="208">
        <v>66093</v>
      </c>
      <c r="AP139" s="208">
        <v>243139</v>
      </c>
    </row>
    <row r="140" spans="1:44" ht="15">
      <c r="A140" s="200">
        <v>380</v>
      </c>
      <c r="B140" s="200" t="s">
        <v>139</v>
      </c>
      <c r="C140" s="202">
        <v>4166</v>
      </c>
      <c r="D140" s="202">
        <v>0.33634748910059697</v>
      </c>
      <c r="E140" s="202">
        <v>4302</v>
      </c>
      <c r="F140" s="202">
        <v>0.34732762796706002</v>
      </c>
      <c r="G140" s="202">
        <v>1509</v>
      </c>
      <c r="H140" s="280">
        <v>0.12183109962861299</v>
      </c>
      <c r="I140" s="202">
        <v>453</v>
      </c>
      <c r="J140" s="280">
        <v>3.6573550783142297E-2</v>
      </c>
      <c r="K140" s="202">
        <v>459</v>
      </c>
      <c r="L140" s="202">
        <v>1497</v>
      </c>
      <c r="M140" s="202">
        <v>6459</v>
      </c>
      <c r="N140" s="280">
        <v>0.47852414015824302</v>
      </c>
      <c r="O140" s="202">
        <v>5927</v>
      </c>
      <c r="P140" s="280">
        <v>0.52147585984175704</v>
      </c>
      <c r="Q140" s="202">
        <v>21736</v>
      </c>
      <c r="R140" s="280">
        <v>0.472675872567141</v>
      </c>
      <c r="S140" s="202">
        <v>24249</v>
      </c>
      <c r="T140" s="280">
        <v>0.52732412743285895</v>
      </c>
      <c r="U140" s="202">
        <v>1045</v>
      </c>
      <c r="V140" s="280">
        <v>0.91563055062166998</v>
      </c>
      <c r="W140" s="202">
        <v>11341</v>
      </c>
      <c r="X140" s="280">
        <v>8.4369449378330394E-2</v>
      </c>
      <c r="Y140" s="202">
        <v>45149</v>
      </c>
      <c r="Z140" s="280">
        <v>0.98182015874741801</v>
      </c>
      <c r="AA140" s="202">
        <v>836</v>
      </c>
      <c r="AB140" s="280">
        <v>1.8179841252582402E-2</v>
      </c>
      <c r="AC140" s="202">
        <v>15059</v>
      </c>
      <c r="AD140" s="280">
        <v>0.32747635098401701</v>
      </c>
      <c r="AE140" s="202">
        <v>14204</v>
      </c>
      <c r="AF140" s="280">
        <v>0.308883331521148</v>
      </c>
      <c r="AG140" s="202">
        <v>6596</v>
      </c>
      <c r="AH140" s="280">
        <v>0.14343807763401101</v>
      </c>
      <c r="AI140" s="202">
        <v>9989</v>
      </c>
      <c r="AJ140" s="280">
        <v>0.217223007502446</v>
      </c>
      <c r="AK140" s="202">
        <v>81</v>
      </c>
      <c r="AL140" s="280">
        <v>1.7614439491138399E-3</v>
      </c>
      <c r="AM140" s="202">
        <v>56</v>
      </c>
      <c r="AN140" s="280">
        <v>1.21778840926389E-3</v>
      </c>
      <c r="AO140" s="208">
        <v>12386</v>
      </c>
      <c r="AP140" s="208">
        <v>45985</v>
      </c>
    </row>
    <row r="141" spans="1:44" ht="15">
      <c r="A141" s="200">
        <v>631</v>
      </c>
      <c r="B141" s="200" t="s">
        <v>185</v>
      </c>
      <c r="C141" s="202">
        <v>2932</v>
      </c>
      <c r="D141" s="202">
        <v>0.23221923015998699</v>
      </c>
      <c r="E141" s="202">
        <v>5138</v>
      </c>
      <c r="F141" s="202">
        <v>0.40693806431173801</v>
      </c>
      <c r="G141" s="202">
        <v>1866</v>
      </c>
      <c r="H141" s="280">
        <v>0.14779027403770001</v>
      </c>
      <c r="I141" s="202">
        <v>788</v>
      </c>
      <c r="J141" s="280">
        <v>6.24108981466815E-2</v>
      </c>
      <c r="K141" s="202">
        <v>480</v>
      </c>
      <c r="L141" s="202">
        <v>1422</v>
      </c>
      <c r="M141" s="202">
        <v>6727</v>
      </c>
      <c r="N141" s="280">
        <v>0.467210517978774</v>
      </c>
      <c r="O141" s="202">
        <v>5899</v>
      </c>
      <c r="P141" s="280">
        <v>0.532789482021226</v>
      </c>
      <c r="Q141" s="202">
        <v>35720</v>
      </c>
      <c r="R141" s="280">
        <v>0.455670366118127</v>
      </c>
      <c r="S141" s="202">
        <v>42670</v>
      </c>
      <c r="T141" s="280">
        <v>0.54432963388187305</v>
      </c>
      <c r="U141" s="202">
        <v>813</v>
      </c>
      <c r="V141" s="280">
        <v>0.93560906066846194</v>
      </c>
      <c r="W141" s="202">
        <v>11813</v>
      </c>
      <c r="X141" s="280">
        <v>6.4390939331538097E-2</v>
      </c>
      <c r="Y141" s="202">
        <v>77708</v>
      </c>
      <c r="Z141" s="280">
        <v>0.99129991070289603</v>
      </c>
      <c r="AA141" s="202">
        <v>682</v>
      </c>
      <c r="AB141" s="280">
        <v>8.7000892971042208E-3</v>
      </c>
      <c r="AC141" s="202">
        <v>24671</v>
      </c>
      <c r="AD141" s="280">
        <v>0.31472126546753398</v>
      </c>
      <c r="AE141" s="202">
        <v>26907</v>
      </c>
      <c r="AF141" s="280">
        <v>0.34324531190202801</v>
      </c>
      <c r="AG141" s="202">
        <v>10784</v>
      </c>
      <c r="AH141" s="280">
        <v>0.137568567419314</v>
      </c>
      <c r="AI141" s="202">
        <v>15606</v>
      </c>
      <c r="AJ141" s="280">
        <v>0.19908151549942599</v>
      </c>
      <c r="AK141" s="202">
        <v>265</v>
      </c>
      <c r="AL141" s="280">
        <v>3.3805332312795001E-3</v>
      </c>
      <c r="AM141" s="202">
        <v>157</v>
      </c>
      <c r="AN141" s="280">
        <v>2.0028064804184201E-3</v>
      </c>
      <c r="AO141" s="208">
        <v>12626</v>
      </c>
      <c r="AP141" s="208">
        <v>78390</v>
      </c>
    </row>
    <row r="142" spans="1:44" s="210" customFormat="1">
      <c r="A142"/>
      <c r="H142" s="286"/>
      <c r="J142" s="286"/>
      <c r="K142" s="286"/>
      <c r="N142" s="286"/>
      <c r="P142" s="286"/>
      <c r="R142" s="286"/>
      <c r="T142" s="286"/>
      <c r="V142" s="286"/>
      <c r="X142" s="286"/>
      <c r="Z142" s="286"/>
      <c r="AB142" s="286"/>
      <c r="AD142" s="286"/>
      <c r="AF142" s="286"/>
      <c r="AH142" s="286"/>
      <c r="AJ142" s="286"/>
      <c r="AL142" s="286"/>
      <c r="AN142" s="286"/>
    </row>
    <row r="143" spans="1:44" ht="15.75" customHeight="1">
      <c r="A143" s="767" t="s">
        <v>540</v>
      </c>
      <c r="B143" s="770"/>
      <c r="C143" s="922" t="s">
        <v>948</v>
      </c>
      <c r="D143" s="923"/>
      <c r="E143" s="923"/>
      <c r="F143" s="923"/>
      <c r="G143" s="923"/>
      <c r="H143" s="923"/>
      <c r="I143" s="923"/>
      <c r="J143" s="923"/>
      <c r="K143" s="923"/>
      <c r="L143" s="923"/>
      <c r="M143" s="924"/>
      <c r="P143" s="287"/>
      <c r="Q143" s="288"/>
      <c r="R143" s="287"/>
      <c r="S143" s="288"/>
      <c r="T143" s="287"/>
      <c r="U143" s="288"/>
      <c r="V143" s="287"/>
      <c r="W143" s="288"/>
      <c r="X143" s="287"/>
      <c r="Y143" s="288"/>
      <c r="Z143" s="287"/>
      <c r="AA143" s="288"/>
      <c r="AB143" s="287"/>
      <c r="AC143" s="288"/>
      <c r="AD143" s="287"/>
      <c r="AE143" s="288"/>
      <c r="AF143" s="287"/>
      <c r="AG143" s="288"/>
      <c r="AH143" s="287"/>
      <c r="AI143" s="288"/>
      <c r="AJ143" s="287"/>
      <c r="AK143" s="288"/>
      <c r="AL143" s="287"/>
      <c r="AM143" s="288"/>
      <c r="AN143" s="287"/>
      <c r="AO143" s="288"/>
      <c r="AP143" s="288"/>
    </row>
    <row r="144" spans="1:44">
      <c r="A144" s="925" t="s">
        <v>543</v>
      </c>
      <c r="B144" s="926"/>
      <c r="C144" s="925" t="s">
        <v>544</v>
      </c>
      <c r="D144" s="927"/>
      <c r="E144" s="927"/>
      <c r="F144" s="927"/>
      <c r="G144" s="927"/>
      <c r="H144" s="927"/>
      <c r="I144" s="927"/>
      <c r="J144" s="927"/>
      <c r="K144" s="927"/>
      <c r="L144" s="927"/>
      <c r="M144" s="926"/>
      <c r="P144" s="287"/>
      <c r="Q144" s="288"/>
      <c r="R144" s="287"/>
      <c r="S144" s="288"/>
      <c r="T144" s="287"/>
      <c r="U144" s="288"/>
      <c r="V144" s="287"/>
      <c r="W144" s="288"/>
      <c r="X144" s="287"/>
      <c r="Y144" s="288"/>
      <c r="Z144" s="287"/>
      <c r="AA144" s="288"/>
      <c r="AB144" s="287"/>
      <c r="AC144" s="288"/>
      <c r="AD144" s="287"/>
      <c r="AE144" s="288"/>
      <c r="AF144" s="287"/>
      <c r="AG144" s="288"/>
      <c r="AH144" s="287"/>
      <c r="AI144" s="288"/>
      <c r="AJ144" s="287"/>
      <c r="AK144" s="288"/>
      <c r="AL144" s="287"/>
      <c r="AM144" s="288"/>
      <c r="AN144" s="287"/>
      <c r="AO144" s="288"/>
      <c r="AP144" s="288"/>
    </row>
    <row r="145" spans="1:42">
      <c r="A145" s="767" t="s">
        <v>545</v>
      </c>
      <c r="B145" s="770"/>
      <c r="C145" s="767" t="s">
        <v>546</v>
      </c>
      <c r="D145" s="768"/>
      <c r="E145" s="768"/>
      <c r="F145" s="768"/>
      <c r="G145" s="768"/>
      <c r="H145" s="768"/>
      <c r="I145" s="768"/>
      <c r="J145" s="768"/>
      <c r="K145" s="768"/>
      <c r="L145" s="768"/>
      <c r="M145" s="770"/>
      <c r="N145" s="287"/>
      <c r="O145" s="288"/>
      <c r="P145" s="287"/>
      <c r="Q145" s="288"/>
      <c r="R145" s="287"/>
      <c r="S145" s="288"/>
      <c r="T145" s="287"/>
      <c r="U145" s="288"/>
      <c r="V145" s="287"/>
      <c r="W145" s="288"/>
      <c r="X145" s="287"/>
      <c r="Y145" s="288"/>
      <c r="Z145" s="287"/>
      <c r="AA145" s="288"/>
      <c r="AB145" s="287"/>
      <c r="AC145" s="288"/>
      <c r="AD145" s="287"/>
      <c r="AE145" s="288"/>
      <c r="AF145" s="287"/>
      <c r="AG145" s="288"/>
      <c r="AH145" s="287"/>
      <c r="AI145" s="288"/>
      <c r="AJ145" s="287"/>
      <c r="AK145" s="288"/>
      <c r="AL145" s="287"/>
      <c r="AM145" s="288"/>
      <c r="AN145" s="287"/>
      <c r="AO145" s="288"/>
      <c r="AP145" s="288"/>
    </row>
    <row r="146" spans="1:42">
      <c r="B146" s="250"/>
    </row>
    <row r="148" spans="1:42">
      <c r="H148" s="184"/>
      <c r="J148" s="184"/>
      <c r="K148" s="184"/>
    </row>
  </sheetData>
  <mergeCells count="21">
    <mergeCell ref="A143:B143"/>
    <mergeCell ref="C143:M143"/>
    <mergeCell ref="A144:B144"/>
    <mergeCell ref="C144:M144"/>
    <mergeCell ref="A145:B145"/>
    <mergeCell ref="C145:M145"/>
    <mergeCell ref="A5:A6"/>
    <mergeCell ref="B5:B6"/>
    <mergeCell ref="AO5:AO6"/>
    <mergeCell ref="AP5:AP6"/>
    <mergeCell ref="A1:B4"/>
    <mergeCell ref="C1:AP1"/>
    <mergeCell ref="C2:AP2"/>
    <mergeCell ref="C3:AP3"/>
    <mergeCell ref="C4:AP4"/>
    <mergeCell ref="C5:L5"/>
    <mergeCell ref="M5:P5"/>
    <mergeCell ref="Q5:T5"/>
    <mergeCell ref="U5:X5"/>
    <mergeCell ref="Y5:AB5"/>
    <mergeCell ref="AC5:AN5"/>
  </mergeCells>
  <hyperlinks>
    <hyperlink ref="AQ2" location="INDICE!B2" display="Indice"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Z91"/>
  <sheetViews>
    <sheetView zoomScale="70" zoomScaleNormal="70" workbookViewId="0">
      <selection sqref="A1:F21"/>
    </sheetView>
  </sheetViews>
  <sheetFormatPr baseColWidth="10" defaultColWidth="11.42578125" defaultRowHeight="12.75"/>
  <cols>
    <col min="1" max="1" width="25.140625" customWidth="1"/>
    <col min="2" max="2" width="39.140625" customWidth="1"/>
    <col min="3" max="5" width="39.140625" style="42" customWidth="1"/>
    <col min="6" max="6" width="23" style="42" customWidth="1"/>
    <col min="7" max="7" width="33.85546875" customWidth="1"/>
    <col min="8" max="8" width="19.28515625" customWidth="1"/>
    <col min="9" max="9" width="20.85546875" customWidth="1"/>
    <col min="10" max="10" width="14" customWidth="1"/>
    <col min="11" max="11" width="16.42578125" customWidth="1"/>
    <col min="12" max="12" width="19.140625" customWidth="1"/>
    <col min="13" max="13" width="14.28515625" customWidth="1"/>
    <col min="14" max="14" width="14.85546875" customWidth="1"/>
    <col min="15" max="15" width="19.140625" customWidth="1"/>
    <col min="16" max="16" width="13.5703125" customWidth="1"/>
    <col min="19" max="19" width="21.140625" customWidth="1"/>
    <col min="23" max="23" width="36.85546875" customWidth="1"/>
    <col min="24" max="24" width="21.28515625" hidden="1" customWidth="1"/>
    <col min="25" max="25" width="13" hidden="1" customWidth="1"/>
    <col min="26" max="26" width="11.42578125" hidden="1" customWidth="1"/>
  </cols>
  <sheetData>
    <row r="1" spans="1:26" ht="24.95" customHeight="1">
      <c r="A1" s="731" t="s">
        <v>268</v>
      </c>
      <c r="B1" s="731"/>
      <c r="C1" s="731"/>
      <c r="D1" s="731"/>
      <c r="E1" s="731"/>
      <c r="F1" s="731"/>
      <c r="X1" s="732" t="s">
        <v>269</v>
      </c>
      <c r="Y1" s="733"/>
      <c r="Z1" s="734"/>
    </row>
    <row r="2" spans="1:26" ht="24.95" customHeight="1">
      <c r="X2" s="483"/>
      <c r="Y2" s="484"/>
      <c r="Z2" s="488"/>
    </row>
    <row r="3" spans="1:26" s="290" customFormat="1" ht="39" customHeight="1">
      <c r="A3" s="453" t="s">
        <v>270</v>
      </c>
      <c r="B3" s="453" t="s">
        <v>271</v>
      </c>
      <c r="C3">
        <v>2020</v>
      </c>
      <c r="D3">
        <v>2021</v>
      </c>
      <c r="E3">
        <v>2022</v>
      </c>
      <c r="F3">
        <v>2023</v>
      </c>
      <c r="G3"/>
      <c r="H3"/>
      <c r="I3"/>
      <c r="J3"/>
      <c r="K3"/>
      <c r="L3"/>
      <c r="X3" s="3" t="s">
        <v>272</v>
      </c>
      <c r="Y3" s="485" t="s">
        <v>273</v>
      </c>
      <c r="Z3" s="3" t="s">
        <v>274</v>
      </c>
    </row>
    <row r="4" spans="1:26" ht="21.75" customHeight="1">
      <c r="A4" s="453" t="s">
        <v>275</v>
      </c>
      <c r="B4" s="453" t="s">
        <v>276</v>
      </c>
      <c r="C4" s="664">
        <v>143190</v>
      </c>
      <c r="D4" s="664">
        <v>215518</v>
      </c>
      <c r="E4" s="664">
        <v>307397</v>
      </c>
      <c r="F4" s="664">
        <v>372791</v>
      </c>
      <c r="X4" s="486" t="s">
        <v>277</v>
      </c>
      <c r="Y4" s="487" t="e">
        <v>#N/A</v>
      </c>
      <c r="Z4" s="489" t="e">
        <v>#N/A</v>
      </c>
    </row>
    <row r="5" spans="1:26" ht="18.95" customHeight="1">
      <c r="A5" s="453" t="s">
        <v>278</v>
      </c>
      <c r="B5" s="453" t="s">
        <v>279</v>
      </c>
      <c r="C5" s="664">
        <v>152821</v>
      </c>
      <c r="D5" s="664">
        <v>162945</v>
      </c>
      <c r="E5" s="664">
        <v>234417</v>
      </c>
      <c r="F5" s="664">
        <v>197551</v>
      </c>
      <c r="X5" s="486" t="s">
        <v>280</v>
      </c>
      <c r="Y5" s="487" t="e">
        <v>#N/A</v>
      </c>
      <c r="Z5" s="489" t="e">
        <v>#N/A</v>
      </c>
    </row>
    <row r="6" spans="1:26" ht="18.95" customHeight="1">
      <c r="A6" s="453" t="s">
        <v>281</v>
      </c>
      <c r="B6" s="453" t="s">
        <v>282</v>
      </c>
      <c r="C6" s="664">
        <v>50687</v>
      </c>
      <c r="D6" s="664">
        <v>37408</v>
      </c>
      <c r="E6" s="664">
        <v>101250</v>
      </c>
      <c r="F6" s="664">
        <v>116192</v>
      </c>
      <c r="X6" s="486"/>
      <c r="Y6" s="487"/>
      <c r="Z6" s="489"/>
    </row>
    <row r="7" spans="1:26" ht="18.95" customHeight="1">
      <c r="A7" s="453" t="s">
        <v>283</v>
      </c>
      <c r="B7" s="453" t="s">
        <v>284</v>
      </c>
      <c r="C7" s="664">
        <v>4769</v>
      </c>
      <c r="D7" s="664">
        <v>4361</v>
      </c>
      <c r="E7" s="664">
        <v>13018</v>
      </c>
      <c r="F7" s="664">
        <v>15101</v>
      </c>
      <c r="X7" s="486" t="s">
        <v>285</v>
      </c>
      <c r="Y7" s="487">
        <v>39136</v>
      </c>
      <c r="Z7" s="489" t="e">
        <v>#REF!</v>
      </c>
    </row>
    <row r="8" spans="1:26" ht="18.95" customHeight="1">
      <c r="A8" s="453" t="s">
        <v>286</v>
      </c>
      <c r="B8" s="453" t="s">
        <v>287</v>
      </c>
      <c r="C8" s="664">
        <v>1648</v>
      </c>
      <c r="D8" s="664">
        <v>1331</v>
      </c>
      <c r="E8" s="664">
        <v>2385</v>
      </c>
      <c r="F8" s="664">
        <v>2453</v>
      </c>
      <c r="X8" s="486" t="s">
        <v>288</v>
      </c>
      <c r="Y8" s="487">
        <v>6811</v>
      </c>
      <c r="Z8" s="489" t="e">
        <v>#REF!</v>
      </c>
    </row>
    <row r="9" spans="1:26" ht="32.25" customHeight="1">
      <c r="A9" s="453" t="s">
        <v>289</v>
      </c>
      <c r="B9" s="453" t="s">
        <v>290</v>
      </c>
      <c r="C9" s="664">
        <v>42</v>
      </c>
      <c r="D9" s="664">
        <v>28</v>
      </c>
      <c r="E9" s="664">
        <v>22</v>
      </c>
      <c r="F9" s="664">
        <v>1682</v>
      </c>
      <c r="N9" s="479"/>
      <c r="W9" s="678"/>
    </row>
    <row r="10" spans="1:26" ht="22.5" customHeight="1">
      <c r="A10" s="453"/>
      <c r="B10" s="453" t="s">
        <v>2</v>
      </c>
      <c r="C10" s="664">
        <f>SUM(C4:C9)</f>
        <v>353157</v>
      </c>
      <c r="D10" s="664">
        <f>SUM(D4:D9)</f>
        <v>421591</v>
      </c>
      <c r="E10" s="664">
        <f>SUM(E4:E9)</f>
        <v>658489</v>
      </c>
      <c r="F10" s="664">
        <f>SUM(F4:F9)</f>
        <v>705770</v>
      </c>
    </row>
    <row r="11" spans="1:26" ht="22.5" customHeight="1">
      <c r="A11" s="453" t="s">
        <v>291</v>
      </c>
      <c r="B11" s="453"/>
      <c r="C11" s="664"/>
      <c r="D11" s="664"/>
      <c r="E11" s="664">
        <v>0</v>
      </c>
      <c r="F11" s="664"/>
    </row>
    <row r="12" spans="1:26" ht="25.5" customHeight="1">
      <c r="A12" s="453" t="s">
        <v>270</v>
      </c>
      <c r="B12" s="453" t="s">
        <v>271</v>
      </c>
      <c r="C12" s="42">
        <v>2020</v>
      </c>
      <c r="D12" s="42">
        <v>2021</v>
      </c>
      <c r="E12" s="42">
        <v>2022</v>
      </c>
      <c r="F12" s="42">
        <v>2023</v>
      </c>
    </row>
    <row r="13" spans="1:26" ht="18.95" customHeight="1">
      <c r="A13" s="453" t="s">
        <v>292</v>
      </c>
      <c r="B13" s="453" t="s">
        <v>293</v>
      </c>
      <c r="C13" s="664">
        <v>116443</v>
      </c>
      <c r="D13" s="664">
        <v>128263</v>
      </c>
      <c r="E13" s="664">
        <v>127707</v>
      </c>
      <c r="F13" s="664">
        <v>134604</v>
      </c>
      <c r="L13" s="441"/>
    </row>
    <row r="14" spans="1:26" ht="18.95" customHeight="1">
      <c r="A14" s="453"/>
      <c r="B14" s="453" t="s">
        <v>290</v>
      </c>
      <c r="C14" s="664">
        <v>977</v>
      </c>
      <c r="D14" s="664">
        <v>1256</v>
      </c>
      <c r="E14" s="664">
        <v>1035</v>
      </c>
      <c r="F14" s="664">
        <v>59550</v>
      </c>
      <c r="L14" s="441"/>
    </row>
    <row r="15" spans="1:26" ht="18.95" customHeight="1">
      <c r="A15" s="453"/>
      <c r="B15" s="453" t="s">
        <v>2</v>
      </c>
      <c r="C15" s="664">
        <f>SUM(C13:C14)</f>
        <v>117420</v>
      </c>
      <c r="D15" s="664">
        <f>SUM(D13:D14)</f>
        <v>129519</v>
      </c>
      <c r="E15" s="664">
        <f>SUM(E13:E14)</f>
        <v>128742</v>
      </c>
      <c r="F15" s="664">
        <f>SUM(F13:F14)</f>
        <v>194154</v>
      </c>
      <c r="L15" s="441"/>
    </row>
    <row r="16" spans="1:26" ht="18.75" customHeight="1">
      <c r="A16" s="453" t="s">
        <v>294</v>
      </c>
      <c r="B16" s="453" t="s">
        <v>295</v>
      </c>
      <c r="C16" s="664">
        <v>0</v>
      </c>
      <c r="D16" s="664">
        <v>0</v>
      </c>
      <c r="E16" s="664">
        <v>0</v>
      </c>
      <c r="F16" s="664">
        <v>49649</v>
      </c>
      <c r="K16" s="441"/>
      <c r="L16" s="441"/>
      <c r="M16" s="478"/>
      <c r="N16" s="441"/>
    </row>
    <row r="17" spans="1:19" ht="18.95" customHeight="1">
      <c r="A17" s="453" t="s">
        <v>296</v>
      </c>
      <c r="B17" s="453" t="s">
        <v>297</v>
      </c>
      <c r="C17" s="664">
        <v>0</v>
      </c>
      <c r="D17" s="664">
        <v>0</v>
      </c>
      <c r="E17" s="664">
        <v>0</v>
      </c>
      <c r="F17" s="664">
        <v>8673</v>
      </c>
      <c r="K17" s="441"/>
      <c r="L17" s="441"/>
      <c r="M17" s="478"/>
      <c r="N17" s="441"/>
    </row>
    <row r="18" spans="1:19" ht="18.95" customHeight="1">
      <c r="A18" s="453" t="s">
        <v>298</v>
      </c>
      <c r="B18" s="453" t="s">
        <v>299</v>
      </c>
      <c r="C18" s="664">
        <v>724</v>
      </c>
      <c r="D18" s="664">
        <v>1002</v>
      </c>
      <c r="E18" s="664">
        <v>845</v>
      </c>
      <c r="F18" s="664">
        <v>944</v>
      </c>
      <c r="K18" s="441"/>
      <c r="L18" s="441"/>
      <c r="M18" s="478"/>
      <c r="N18" s="441"/>
    </row>
    <row r="19" spans="1:19" ht="18.95" customHeight="1">
      <c r="A19" s="453" t="s">
        <v>300</v>
      </c>
      <c r="B19" s="453" t="s">
        <v>301</v>
      </c>
      <c r="C19" s="664">
        <v>0</v>
      </c>
      <c r="D19" s="664">
        <v>0</v>
      </c>
      <c r="E19" s="664">
        <v>0</v>
      </c>
      <c r="F19" s="664">
        <v>178</v>
      </c>
      <c r="J19" s="441"/>
      <c r="K19" s="441"/>
      <c r="L19" s="441"/>
      <c r="M19" s="478"/>
      <c r="N19" s="441"/>
    </row>
    <row r="20" spans="1:19" ht="18.75" customHeight="1">
      <c r="A20" s="453" t="s">
        <v>302</v>
      </c>
      <c r="B20" s="453" t="s">
        <v>303</v>
      </c>
      <c r="C20" s="664">
        <v>253</v>
      </c>
      <c r="D20" s="664">
        <v>254</v>
      </c>
      <c r="E20" s="664">
        <v>190</v>
      </c>
      <c r="F20" s="664">
        <v>106</v>
      </c>
      <c r="J20" s="441"/>
      <c r="K20" s="441"/>
      <c r="L20" s="441"/>
      <c r="M20" s="478"/>
      <c r="N20" s="441"/>
    </row>
    <row r="21" spans="1:19" ht="18.95" customHeight="1">
      <c r="A21" s="453"/>
      <c r="J21" s="441"/>
      <c r="K21" s="441"/>
      <c r="L21" s="441"/>
      <c r="M21" s="478"/>
      <c r="N21" s="441"/>
    </row>
    <row r="22" spans="1:19" ht="33.75" customHeight="1">
      <c r="A22" s="453"/>
      <c r="B22" s="453"/>
      <c r="C22" s="453"/>
      <c r="D22" s="453"/>
      <c r="E22" s="453"/>
      <c r="F22" s="453"/>
      <c r="J22" s="441"/>
      <c r="K22" s="441"/>
      <c r="L22" s="441"/>
      <c r="M22" s="478"/>
      <c r="N22" s="441"/>
    </row>
    <row r="23" spans="1:19" ht="18.95" customHeight="1">
      <c r="A23" s="458"/>
      <c r="B23" s="458"/>
      <c r="C23" s="665"/>
      <c r="D23" s="665"/>
      <c r="E23" s="665"/>
      <c r="F23" s="665"/>
      <c r="K23" s="441"/>
      <c r="L23" s="441"/>
      <c r="M23" s="478"/>
      <c r="N23" s="441"/>
      <c r="S23" s="271"/>
    </row>
    <row r="24" spans="1:19" ht="18.95" customHeight="1">
      <c r="A24" s="458"/>
      <c r="B24" s="458"/>
      <c r="C24" s="665"/>
      <c r="D24" s="665"/>
      <c r="E24" s="665"/>
      <c r="F24" s="665"/>
      <c r="K24" s="441"/>
      <c r="L24" s="441"/>
      <c r="M24" s="478"/>
      <c r="N24" s="441"/>
    </row>
    <row r="25" spans="1:19" ht="18.95" customHeight="1">
      <c r="A25" s="458"/>
      <c r="B25" s="458"/>
      <c r="C25" s="665"/>
      <c r="D25" s="665"/>
      <c r="E25" s="665"/>
      <c r="F25" s="665"/>
      <c r="K25" s="441"/>
      <c r="L25" s="441"/>
      <c r="M25" s="478"/>
      <c r="N25" s="441"/>
    </row>
    <row r="26" spans="1:19" ht="18.95" customHeight="1">
      <c r="A26" s="458"/>
      <c r="B26" s="458"/>
      <c r="C26" s="665"/>
      <c r="D26" s="665"/>
      <c r="E26" s="665"/>
      <c r="F26" s="665"/>
      <c r="K26" s="441"/>
      <c r="L26" s="441"/>
      <c r="M26" s="478"/>
      <c r="N26" s="441"/>
    </row>
    <row r="27" spans="1:19" ht="15">
      <c r="A27" s="458"/>
      <c r="B27" s="458"/>
      <c r="C27" s="665"/>
      <c r="D27" s="665"/>
      <c r="E27" s="665"/>
      <c r="F27" s="665"/>
      <c r="K27" s="441"/>
      <c r="L27" s="441"/>
      <c r="M27" s="478"/>
      <c r="N27" s="441"/>
    </row>
    <row r="28" spans="1:19" ht="15">
      <c r="A28" s="458"/>
      <c r="B28" s="458"/>
      <c r="C28" s="665"/>
      <c r="D28" s="665"/>
      <c r="E28" s="665"/>
      <c r="F28" s="665"/>
      <c r="K28" s="441"/>
      <c r="L28" s="441"/>
      <c r="M28" s="478"/>
      <c r="N28" s="441"/>
    </row>
    <row r="29" spans="1:19" ht="15">
      <c r="A29" s="458"/>
      <c r="B29" s="458"/>
      <c r="C29" s="665"/>
      <c r="D29" s="665"/>
      <c r="E29" s="665"/>
      <c r="F29" s="665"/>
      <c r="J29" s="441"/>
      <c r="K29" s="441"/>
    </row>
    <row r="30" spans="1:19" ht="20.100000000000001" customHeight="1">
      <c r="A30" s="458"/>
      <c r="B30" s="458"/>
      <c r="C30" s="665"/>
      <c r="D30" s="665"/>
      <c r="E30" s="665"/>
      <c r="F30" s="665"/>
      <c r="L30" s="677"/>
      <c r="M30" s="677"/>
      <c r="N30" s="677"/>
      <c r="O30" s="677"/>
      <c r="P30" s="677"/>
      <c r="Q30" s="677"/>
      <c r="R30" s="679"/>
    </row>
    <row r="31" spans="1:19">
      <c r="A31" s="458"/>
      <c r="B31" s="458"/>
      <c r="C31" s="665"/>
      <c r="D31" s="665"/>
      <c r="E31" s="665"/>
      <c r="F31" s="665"/>
      <c r="J31" s="677"/>
      <c r="K31" s="677"/>
      <c r="L31" s="677"/>
      <c r="M31" s="677"/>
      <c r="N31" s="677"/>
      <c r="O31" s="677"/>
      <c r="P31" s="677"/>
      <c r="Q31" s="677"/>
      <c r="R31" s="677"/>
    </row>
    <row r="32" spans="1:19">
      <c r="A32" s="458"/>
      <c r="B32" s="458"/>
      <c r="C32" s="665"/>
      <c r="D32" s="665"/>
      <c r="E32" s="665"/>
      <c r="F32" s="665"/>
      <c r="J32" s="677"/>
      <c r="K32" s="677"/>
      <c r="L32" s="37"/>
      <c r="M32" s="37"/>
      <c r="N32" s="37"/>
      <c r="O32" s="37"/>
      <c r="P32" s="37"/>
      <c r="Q32" s="37"/>
      <c r="R32" s="37"/>
    </row>
    <row r="33" spans="1:15">
      <c r="A33" s="458"/>
      <c r="B33" s="458"/>
      <c r="C33" s="665"/>
      <c r="D33" s="665"/>
      <c r="E33" s="665"/>
      <c r="F33" s="665"/>
      <c r="J33" s="37"/>
      <c r="K33" s="37"/>
    </row>
    <row r="34" spans="1:15">
      <c r="A34" s="458"/>
      <c r="B34" s="458"/>
      <c r="C34" s="665"/>
      <c r="D34" s="665"/>
      <c r="E34" s="665"/>
      <c r="F34" s="665"/>
    </row>
    <row r="35" spans="1:15">
      <c r="A35" s="458"/>
      <c r="B35" s="458"/>
      <c r="C35" s="665"/>
      <c r="D35" s="665"/>
      <c r="E35" s="665"/>
      <c r="F35" s="665"/>
    </row>
    <row r="36" spans="1:15" ht="19.5" customHeight="1">
      <c r="A36" s="458"/>
      <c r="B36" s="458"/>
      <c r="C36" s="665"/>
      <c r="D36" s="665"/>
      <c r="E36" s="665"/>
      <c r="F36" s="665"/>
    </row>
    <row r="37" spans="1:15">
      <c r="A37" s="458"/>
      <c r="B37" s="458"/>
      <c r="C37" s="665"/>
      <c r="D37" s="665"/>
      <c r="E37" s="665"/>
      <c r="F37" s="665"/>
    </row>
    <row r="38" spans="1:15" ht="15">
      <c r="A38" s="458"/>
      <c r="B38" s="458"/>
      <c r="C38" s="665"/>
      <c r="D38" s="665"/>
      <c r="E38" s="665"/>
      <c r="F38" s="665"/>
      <c r="L38" s="473"/>
      <c r="M38" s="473"/>
      <c r="N38" s="473"/>
      <c r="O38" s="473"/>
    </row>
    <row r="39" spans="1:15" ht="15">
      <c r="A39" s="458"/>
      <c r="B39" s="458"/>
      <c r="C39" s="665"/>
      <c r="D39" s="665"/>
      <c r="E39" s="665"/>
      <c r="F39" s="665"/>
      <c r="G39" s="473"/>
      <c r="H39" s="473"/>
      <c r="I39" s="473"/>
      <c r="J39" s="473"/>
      <c r="K39" s="473"/>
      <c r="L39" s="473"/>
      <c r="M39" s="473"/>
      <c r="N39" s="473"/>
      <c r="O39" s="473"/>
    </row>
    <row r="40" spans="1:15" ht="21.75" customHeight="1">
      <c r="A40" s="458"/>
      <c r="B40" s="458"/>
      <c r="C40" s="665"/>
      <c r="D40" s="665"/>
      <c r="E40" s="665"/>
      <c r="F40" s="665"/>
      <c r="G40" s="473"/>
      <c r="H40" s="473"/>
      <c r="I40" s="473"/>
      <c r="J40" s="473"/>
      <c r="K40" s="473"/>
      <c r="L40" s="473"/>
      <c r="M40" s="473"/>
      <c r="N40" s="473"/>
      <c r="O40" s="473"/>
    </row>
    <row r="41" spans="1:15" ht="15">
      <c r="A41" s="458"/>
      <c r="B41" s="458"/>
      <c r="C41" s="665"/>
      <c r="D41" s="665"/>
      <c r="E41" s="665"/>
      <c r="F41" s="665"/>
      <c r="G41" s="473"/>
      <c r="H41" s="473"/>
      <c r="I41" s="473"/>
      <c r="J41" s="473"/>
      <c r="K41" s="473"/>
      <c r="L41" s="473"/>
      <c r="M41" s="473"/>
      <c r="N41" s="473"/>
      <c r="O41" s="473"/>
    </row>
    <row r="42" spans="1:15" ht="15">
      <c r="A42" s="666" t="s">
        <v>270</v>
      </c>
      <c r="B42" s="480" t="s">
        <v>271</v>
      </c>
      <c r="C42" s="667" t="s">
        <v>273</v>
      </c>
      <c r="D42" s="480" t="s">
        <v>274</v>
      </c>
      <c r="E42" s="665"/>
      <c r="F42" s="665"/>
      <c r="G42" s="473"/>
      <c r="H42" s="473"/>
      <c r="I42" s="473"/>
      <c r="J42" s="473"/>
      <c r="K42" s="473"/>
      <c r="L42" s="473"/>
      <c r="M42" s="473"/>
      <c r="N42" s="473"/>
      <c r="O42" s="473"/>
    </row>
    <row r="43" spans="1:15" ht="15">
      <c r="A43" s="434" t="s">
        <v>304</v>
      </c>
      <c r="B43" s="430" t="s">
        <v>293</v>
      </c>
      <c r="C43" s="668">
        <v>1554945</v>
      </c>
      <c r="D43" s="669">
        <f t="shared" ref="D43:D59" si="0">(C43/C$15)*100</f>
        <v>1324.2590700051101</v>
      </c>
      <c r="E43" s="665"/>
      <c r="F43" s="665"/>
      <c r="G43" s="473"/>
      <c r="H43" s="473"/>
      <c r="I43" s="473"/>
      <c r="J43" s="473"/>
      <c r="K43" s="473"/>
      <c r="L43" s="473"/>
      <c r="M43" s="473"/>
      <c r="N43" s="473"/>
      <c r="O43" s="473"/>
    </row>
    <row r="44" spans="1:15" ht="15" customHeight="1">
      <c r="A44" s="434" t="s">
        <v>305</v>
      </c>
      <c r="B44" s="430" t="s">
        <v>295</v>
      </c>
      <c r="C44" s="668">
        <v>379202</v>
      </c>
      <c r="D44" s="669">
        <f t="shared" si="0"/>
        <v>322.94498381877003</v>
      </c>
      <c r="E44" s="665"/>
      <c r="F44" s="665"/>
      <c r="G44" s="473"/>
      <c r="H44" s="473"/>
      <c r="I44" s="473"/>
      <c r="J44" s="473"/>
      <c r="K44" s="473"/>
      <c r="L44" s="473"/>
      <c r="M44" s="473"/>
      <c r="N44" s="473"/>
      <c r="O44" s="473"/>
    </row>
    <row r="45" spans="1:15" ht="15" customHeight="1">
      <c r="A45" s="429" t="s">
        <v>275</v>
      </c>
      <c r="B45" s="430" t="s">
        <v>276</v>
      </c>
      <c r="C45" s="668">
        <v>307397</v>
      </c>
      <c r="D45" s="669">
        <f t="shared" si="0"/>
        <v>261.79270993016502</v>
      </c>
      <c r="E45" s="665"/>
      <c r="F45" s="665"/>
      <c r="G45" s="473"/>
      <c r="H45" s="473"/>
      <c r="I45" s="473"/>
      <c r="J45" s="473"/>
      <c r="K45" s="473"/>
      <c r="L45" s="473"/>
      <c r="M45" s="473"/>
      <c r="N45" s="473"/>
      <c r="O45" s="473"/>
    </row>
    <row r="46" spans="1:15" ht="15" customHeight="1">
      <c r="A46" s="429" t="s">
        <v>278</v>
      </c>
      <c r="B46" s="430" t="s">
        <v>279</v>
      </c>
      <c r="C46" s="668">
        <v>234417</v>
      </c>
      <c r="D46" s="669">
        <f t="shared" si="0"/>
        <v>199.63975472662199</v>
      </c>
      <c r="E46" s="665"/>
      <c r="F46" s="665"/>
      <c r="G46" s="473"/>
      <c r="H46" s="473"/>
      <c r="I46" s="473"/>
      <c r="J46" s="473"/>
      <c r="K46" s="473"/>
      <c r="L46" s="473"/>
      <c r="M46" s="473"/>
      <c r="N46" s="473"/>
      <c r="O46" s="473"/>
    </row>
    <row r="47" spans="1:15" ht="15" customHeight="1">
      <c r="A47" s="429" t="s">
        <v>281</v>
      </c>
      <c r="B47" s="430" t="s">
        <v>282</v>
      </c>
      <c r="C47" s="668">
        <v>101250</v>
      </c>
      <c r="D47" s="669">
        <f t="shared" si="0"/>
        <v>86.228921819110894</v>
      </c>
      <c r="E47" s="665"/>
      <c r="F47" s="665"/>
      <c r="G47" s="473"/>
      <c r="H47" s="473"/>
      <c r="I47" s="473"/>
      <c r="J47" s="473"/>
      <c r="K47" s="473"/>
      <c r="L47" s="473"/>
      <c r="M47" s="473"/>
      <c r="N47" s="473"/>
      <c r="O47" s="473"/>
    </row>
    <row r="48" spans="1:15" ht="15" customHeight="1">
      <c r="A48" s="434" t="s">
        <v>306</v>
      </c>
      <c r="B48" s="670" t="s">
        <v>307</v>
      </c>
      <c r="C48" s="668">
        <v>42425</v>
      </c>
      <c r="D48" s="669">
        <f t="shared" si="0"/>
        <v>36.130982796797802</v>
      </c>
      <c r="E48" s="665"/>
      <c r="F48" s="665"/>
      <c r="G48" s="473"/>
      <c r="H48" s="473"/>
      <c r="I48" s="473"/>
      <c r="J48" s="473"/>
      <c r="K48" s="473"/>
      <c r="L48" s="473"/>
      <c r="M48" s="473"/>
      <c r="N48" s="473"/>
      <c r="O48" s="473"/>
    </row>
    <row r="49" spans="1:15" ht="15" customHeight="1">
      <c r="A49" s="434" t="s">
        <v>308</v>
      </c>
      <c r="B49" s="430" t="s">
        <v>309</v>
      </c>
      <c r="C49" s="668">
        <v>41650</v>
      </c>
      <c r="D49" s="669">
        <f t="shared" si="0"/>
        <v>35.470958950775</v>
      </c>
      <c r="E49" s="665"/>
      <c r="F49" s="665"/>
      <c r="G49" s="473"/>
      <c r="H49" s="473"/>
      <c r="I49" s="473"/>
      <c r="J49" s="473"/>
      <c r="K49" s="473"/>
      <c r="L49" s="473"/>
      <c r="M49" s="473"/>
      <c r="N49" s="473"/>
      <c r="O49" s="473"/>
    </row>
    <row r="50" spans="1:15" ht="15" customHeight="1">
      <c r="A50" s="429" t="s">
        <v>283</v>
      </c>
      <c r="B50" s="430" t="s">
        <v>284</v>
      </c>
      <c r="C50" s="668">
        <v>13018</v>
      </c>
      <c r="D50" s="669">
        <f t="shared" si="0"/>
        <v>11.0866973258389</v>
      </c>
      <c r="E50" s="665"/>
      <c r="F50" s="665"/>
      <c r="G50" s="473"/>
      <c r="H50" s="473"/>
      <c r="I50" s="473"/>
      <c r="J50" s="473"/>
      <c r="K50" s="473"/>
      <c r="L50" s="473"/>
      <c r="M50" s="473"/>
      <c r="N50" s="473"/>
      <c r="O50" s="473"/>
    </row>
    <row r="51" spans="1:15" ht="15" customHeight="1">
      <c r="A51" s="671" t="s">
        <v>286</v>
      </c>
      <c r="B51" s="430" t="s">
        <v>287</v>
      </c>
      <c r="C51" s="668">
        <v>2385</v>
      </c>
      <c r="D51" s="669">
        <f t="shared" si="0"/>
        <v>2.03117015840572</v>
      </c>
      <c r="E51" s="665"/>
      <c r="F51" s="665"/>
      <c r="G51" s="473"/>
      <c r="H51" s="473"/>
      <c r="I51" s="473"/>
      <c r="J51" s="473"/>
      <c r="K51" s="473"/>
      <c r="L51" s="473"/>
      <c r="M51" s="473"/>
      <c r="N51" s="473"/>
      <c r="O51" s="473"/>
    </row>
    <row r="52" spans="1:15" ht="15" customHeight="1">
      <c r="A52" s="429" t="s">
        <v>310</v>
      </c>
      <c r="B52" s="430" t="s">
        <v>303</v>
      </c>
      <c r="C52" s="668">
        <v>22</v>
      </c>
      <c r="D52" s="669">
        <f t="shared" si="0"/>
        <v>1.87361607903253E-2</v>
      </c>
      <c r="E52" s="665"/>
      <c r="F52" s="665"/>
      <c r="G52" s="473"/>
      <c r="H52" s="473"/>
      <c r="I52" s="473"/>
      <c r="J52" s="473"/>
      <c r="K52" s="473"/>
      <c r="L52" s="473"/>
      <c r="M52" s="473"/>
      <c r="N52" s="473"/>
      <c r="O52" s="473"/>
    </row>
    <row r="53" spans="1:15" ht="15" customHeight="1">
      <c r="A53" s="671" t="s">
        <v>311</v>
      </c>
      <c r="B53" s="430" t="s">
        <v>312</v>
      </c>
      <c r="C53" s="668">
        <v>3</v>
      </c>
      <c r="D53" s="669">
        <f t="shared" si="0"/>
        <v>2.5549310168625399E-3</v>
      </c>
      <c r="E53" s="665"/>
      <c r="F53" s="665"/>
      <c r="G53" s="473"/>
      <c r="H53" s="473"/>
      <c r="I53" s="473"/>
      <c r="J53" s="473"/>
      <c r="K53" s="473"/>
      <c r="L53" s="473"/>
      <c r="M53" s="473"/>
      <c r="N53" s="473"/>
      <c r="O53" s="473"/>
    </row>
    <row r="54" spans="1:15" ht="15" customHeight="1">
      <c r="A54" s="671" t="s">
        <v>313</v>
      </c>
      <c r="B54" s="430" t="s">
        <v>314</v>
      </c>
      <c r="C54" s="668">
        <v>0</v>
      </c>
      <c r="D54" s="669">
        <f t="shared" si="0"/>
        <v>0</v>
      </c>
      <c r="E54" s="665"/>
      <c r="F54" s="665"/>
      <c r="G54" s="473"/>
      <c r="H54" s="473"/>
      <c r="I54" s="473"/>
      <c r="J54" s="473"/>
      <c r="K54" s="473"/>
      <c r="L54" s="473"/>
      <c r="M54" s="473"/>
      <c r="N54" s="473"/>
      <c r="O54" s="473"/>
    </row>
    <row r="55" spans="1:15" ht="15" customHeight="1">
      <c r="A55" s="671" t="s">
        <v>315</v>
      </c>
      <c r="B55" s="430" t="s">
        <v>316</v>
      </c>
      <c r="C55" s="668">
        <v>1</v>
      </c>
      <c r="D55" s="669">
        <f t="shared" si="0"/>
        <v>8.5164367228751496E-4</v>
      </c>
      <c r="E55" s="665"/>
      <c r="F55" s="665"/>
      <c r="G55" s="473"/>
      <c r="H55" s="473"/>
      <c r="I55" s="473"/>
      <c r="J55" s="473"/>
      <c r="K55" s="473"/>
      <c r="L55" s="473"/>
      <c r="M55" s="473"/>
      <c r="N55" s="473"/>
      <c r="O55" s="473"/>
    </row>
    <row r="56" spans="1:15" ht="15" customHeight="1">
      <c r="A56" s="671" t="s">
        <v>317</v>
      </c>
      <c r="B56" s="430" t="s">
        <v>318</v>
      </c>
      <c r="C56" s="668">
        <v>774</v>
      </c>
      <c r="D56" s="669">
        <f t="shared" si="0"/>
        <v>0.65917220235053697</v>
      </c>
      <c r="E56" s="665"/>
      <c r="F56" s="665"/>
      <c r="G56" s="473"/>
      <c r="H56" s="473"/>
      <c r="I56" s="473"/>
      <c r="J56" s="473"/>
      <c r="K56" s="473"/>
      <c r="L56" s="473"/>
      <c r="M56" s="473"/>
      <c r="N56" s="473"/>
      <c r="O56" s="473"/>
    </row>
    <row r="57" spans="1:15" ht="15" customHeight="1">
      <c r="A57" s="671" t="s">
        <v>319</v>
      </c>
      <c r="B57" s="430" t="s">
        <v>320</v>
      </c>
      <c r="C57" s="668">
        <v>0</v>
      </c>
      <c r="D57" s="669">
        <f t="shared" si="0"/>
        <v>0</v>
      </c>
      <c r="E57" s="665"/>
      <c r="F57" s="665"/>
      <c r="G57" s="473"/>
      <c r="H57" s="473"/>
      <c r="I57" s="473"/>
      <c r="J57" s="473"/>
      <c r="K57" s="473"/>
      <c r="L57" s="473"/>
      <c r="M57" s="473"/>
      <c r="N57" s="473"/>
      <c r="O57" s="473"/>
    </row>
    <row r="58" spans="1:15" ht="15" customHeight="1">
      <c r="A58" s="671" t="s">
        <v>321</v>
      </c>
      <c r="B58" s="430" t="s">
        <v>322</v>
      </c>
      <c r="C58" s="668">
        <v>1</v>
      </c>
      <c r="D58" s="669">
        <f t="shared" si="0"/>
        <v>8.5164367228751496E-4</v>
      </c>
      <c r="E58" s="665"/>
      <c r="F58" s="665"/>
      <c r="G58" s="473"/>
      <c r="H58" s="473"/>
      <c r="I58" s="473"/>
      <c r="J58" s="473"/>
      <c r="K58" s="473"/>
      <c r="L58" s="473"/>
      <c r="M58" s="473"/>
      <c r="N58" s="473"/>
      <c r="O58" s="473"/>
    </row>
    <row r="59" spans="1:15" ht="38.25" customHeight="1">
      <c r="A59" s="671" t="s">
        <v>323</v>
      </c>
      <c r="B59" s="430" t="s">
        <v>324</v>
      </c>
      <c r="C59" s="668">
        <v>1</v>
      </c>
      <c r="D59" s="669">
        <f t="shared" si="0"/>
        <v>8.5164367228751496E-4</v>
      </c>
      <c r="E59" s="665"/>
      <c r="F59" s="665"/>
      <c r="G59" s="473"/>
      <c r="H59" s="473"/>
      <c r="I59" s="473"/>
      <c r="J59" s="473"/>
      <c r="K59" s="473"/>
      <c r="L59" s="473"/>
      <c r="M59" s="473"/>
      <c r="N59" s="473"/>
      <c r="O59" s="473"/>
    </row>
    <row r="60" spans="1:15" ht="27.75" customHeight="1">
      <c r="A60" s="671" t="s">
        <v>325</v>
      </c>
      <c r="B60" s="672"/>
      <c r="C60" s="673">
        <v>2677491</v>
      </c>
      <c r="D60" s="674">
        <f>SUM(D43:D58)</f>
        <v>2280.2674161130999</v>
      </c>
      <c r="E60" s="665"/>
      <c r="F60" s="665"/>
      <c r="G60" s="473"/>
      <c r="H60" s="473"/>
      <c r="I60" s="473"/>
      <c r="J60" s="473"/>
      <c r="K60" s="473"/>
      <c r="L60" s="473"/>
      <c r="M60" s="473"/>
      <c r="N60" s="473"/>
      <c r="O60" s="473"/>
    </row>
    <row r="61" spans="1:15" ht="27.75" customHeight="1">
      <c r="A61" s="735"/>
      <c r="B61" s="736"/>
      <c r="C61" s="675"/>
      <c r="D61" s="290"/>
      <c r="E61" s="665"/>
      <c r="F61" s="665"/>
      <c r="G61" s="473"/>
      <c r="H61" s="473"/>
      <c r="I61" s="473"/>
      <c r="J61" s="473"/>
      <c r="K61" s="473"/>
      <c r="L61" s="473"/>
      <c r="M61" s="473"/>
      <c r="N61" s="473"/>
      <c r="O61" s="473"/>
    </row>
    <row r="62" spans="1:15" ht="15" customHeight="1">
      <c r="C62"/>
      <c r="D62"/>
      <c r="E62" s="665"/>
      <c r="F62" s="665"/>
      <c r="G62" s="473"/>
      <c r="H62" s="473"/>
      <c r="I62" s="473"/>
      <c r="J62" s="473"/>
      <c r="K62" s="473"/>
      <c r="N62" s="481"/>
      <c r="O62" s="482"/>
    </row>
    <row r="63" spans="1:15" ht="15" customHeight="1">
      <c r="A63" s="676" t="s">
        <v>291</v>
      </c>
      <c r="B63" s="676"/>
      <c r="C63" s="676"/>
      <c r="D63" s="676"/>
      <c r="E63" s="665"/>
      <c r="F63" s="665"/>
      <c r="N63" s="481"/>
      <c r="O63" s="482"/>
    </row>
    <row r="64" spans="1:15" ht="15" customHeight="1">
      <c r="A64" s="666" t="s">
        <v>270</v>
      </c>
      <c r="B64" s="480" t="s">
        <v>271</v>
      </c>
      <c r="C64" s="667" t="s">
        <v>273</v>
      </c>
      <c r="D64" s="480" t="s">
        <v>274</v>
      </c>
      <c r="E64" s="665"/>
      <c r="F64" s="665"/>
      <c r="L64" s="482"/>
      <c r="N64" s="481"/>
      <c r="O64" s="482"/>
    </row>
    <row r="65" spans="1:15" ht="15" customHeight="1">
      <c r="A65" s="434" t="s">
        <v>326</v>
      </c>
      <c r="B65" s="430" t="s">
        <v>276</v>
      </c>
      <c r="C65" s="668">
        <v>2637028</v>
      </c>
      <c r="D65" s="669" t="e">
        <f t="shared" ref="D65:D80" si="1">(C65/C$42)*100</f>
        <v>#VALUE!</v>
      </c>
      <c r="E65" s="665"/>
      <c r="F65" s="665"/>
      <c r="K65" s="481"/>
      <c r="L65" s="482"/>
      <c r="N65" s="481"/>
      <c r="O65" s="482"/>
    </row>
    <row r="66" spans="1:15" ht="15" customHeight="1">
      <c r="A66" s="434" t="s">
        <v>327</v>
      </c>
      <c r="B66" s="430" t="s">
        <v>279</v>
      </c>
      <c r="C66" s="668">
        <v>707707</v>
      </c>
      <c r="D66" s="669" t="e">
        <f t="shared" si="1"/>
        <v>#VALUE!</v>
      </c>
      <c r="E66" s="665"/>
      <c r="F66" s="665"/>
      <c r="K66" s="481"/>
      <c r="L66" s="482"/>
      <c r="N66" s="481"/>
      <c r="O66" s="482"/>
    </row>
    <row r="67" spans="1:15" ht="15" customHeight="1">
      <c r="A67" s="434" t="s">
        <v>328</v>
      </c>
      <c r="B67" s="430" t="s">
        <v>282</v>
      </c>
      <c r="C67" s="668">
        <v>416867</v>
      </c>
      <c r="D67" s="669" t="e">
        <f t="shared" si="1"/>
        <v>#VALUE!</v>
      </c>
      <c r="E67" s="665"/>
      <c r="F67" s="665"/>
      <c r="K67" s="481"/>
      <c r="L67" s="482"/>
      <c r="N67" s="481"/>
      <c r="O67" s="482"/>
    </row>
    <row r="68" spans="1:15" ht="15" customHeight="1">
      <c r="A68" s="434" t="s">
        <v>329</v>
      </c>
      <c r="B68" s="430" t="s">
        <v>284</v>
      </c>
      <c r="C68" s="668">
        <v>133644</v>
      </c>
      <c r="D68" s="669" t="e">
        <f t="shared" si="1"/>
        <v>#VALUE!</v>
      </c>
      <c r="E68" s="665"/>
      <c r="F68" s="665"/>
      <c r="K68" s="481"/>
      <c r="L68" s="482"/>
      <c r="N68" s="481"/>
      <c r="O68" s="482"/>
    </row>
    <row r="69" spans="1:15" ht="15" customHeight="1">
      <c r="A69" s="434" t="s">
        <v>292</v>
      </c>
      <c r="B69" s="430" t="s">
        <v>293</v>
      </c>
      <c r="C69" s="668">
        <v>127707</v>
      </c>
      <c r="D69" s="669" t="e">
        <f t="shared" si="1"/>
        <v>#VALUE!</v>
      </c>
      <c r="E69" s="665"/>
      <c r="F69" s="665"/>
      <c r="K69" s="481"/>
      <c r="L69" s="482"/>
      <c r="N69" s="481"/>
      <c r="O69" s="482"/>
    </row>
    <row r="70" spans="1:15" ht="15" customHeight="1">
      <c r="A70" s="434" t="s">
        <v>330</v>
      </c>
      <c r="B70" s="430" t="s">
        <v>295</v>
      </c>
      <c r="C70" s="668">
        <v>56724</v>
      </c>
      <c r="D70" s="669" t="e">
        <f t="shared" si="1"/>
        <v>#VALUE!</v>
      </c>
      <c r="E70" s="665"/>
      <c r="F70" s="665"/>
      <c r="K70" s="481"/>
      <c r="L70" s="482"/>
      <c r="N70" s="481"/>
      <c r="O70" s="482"/>
    </row>
    <row r="71" spans="1:15" ht="15" customHeight="1">
      <c r="A71" s="434" t="s">
        <v>331</v>
      </c>
      <c r="B71" s="430" t="s">
        <v>332</v>
      </c>
      <c r="C71" s="668">
        <v>7753</v>
      </c>
      <c r="D71" s="669" t="e">
        <f t="shared" si="1"/>
        <v>#VALUE!</v>
      </c>
      <c r="E71" s="665"/>
      <c r="F71" s="665"/>
      <c r="K71" s="481"/>
      <c r="L71" s="482"/>
      <c r="N71" s="481"/>
      <c r="O71" s="482"/>
    </row>
    <row r="72" spans="1:15" ht="15" customHeight="1">
      <c r="A72" s="434" t="s">
        <v>333</v>
      </c>
      <c r="B72" s="430" t="s">
        <v>287</v>
      </c>
      <c r="C72" s="668">
        <v>4836</v>
      </c>
      <c r="D72" s="669" t="e">
        <f t="shared" si="1"/>
        <v>#VALUE!</v>
      </c>
      <c r="E72" s="665"/>
      <c r="F72" s="665"/>
      <c r="K72" s="481"/>
      <c r="N72" s="481"/>
      <c r="O72" s="482"/>
    </row>
    <row r="73" spans="1:15" ht="15" customHeight="1">
      <c r="A73" s="434" t="s">
        <v>334</v>
      </c>
      <c r="B73" s="430" t="s">
        <v>309</v>
      </c>
      <c r="C73" s="668">
        <v>2912</v>
      </c>
      <c r="D73" s="669" t="e">
        <f t="shared" si="1"/>
        <v>#VALUE!</v>
      </c>
      <c r="E73" s="665"/>
      <c r="F73" s="665"/>
      <c r="N73" s="491"/>
      <c r="O73" s="492"/>
    </row>
    <row r="74" spans="1:15" ht="15" customHeight="1">
      <c r="A74" s="434" t="s">
        <v>335</v>
      </c>
      <c r="B74" s="430" t="s">
        <v>336</v>
      </c>
      <c r="C74" s="668">
        <v>2186</v>
      </c>
      <c r="D74" s="669" t="e">
        <f t="shared" si="1"/>
        <v>#VALUE!</v>
      </c>
      <c r="E74" s="665"/>
      <c r="F74" s="665"/>
    </row>
    <row r="75" spans="1:15" ht="15" customHeight="1">
      <c r="A75" s="434" t="s">
        <v>298</v>
      </c>
      <c r="B75" s="430" t="s">
        <v>307</v>
      </c>
      <c r="C75" s="668">
        <v>845</v>
      </c>
      <c r="D75" s="669" t="e">
        <f t="shared" si="1"/>
        <v>#VALUE!</v>
      </c>
      <c r="E75" s="665"/>
      <c r="F75" s="665"/>
    </row>
    <row r="76" spans="1:15" ht="15" customHeight="1">
      <c r="A76" s="434" t="s">
        <v>302</v>
      </c>
      <c r="B76" s="430" t="s">
        <v>303</v>
      </c>
      <c r="C76" s="668">
        <v>190</v>
      </c>
      <c r="D76" s="669" t="e">
        <f t="shared" si="1"/>
        <v>#VALUE!</v>
      </c>
      <c r="E76" s="665"/>
      <c r="F76" s="665"/>
    </row>
    <row r="77" spans="1:15" ht="15" customHeight="1">
      <c r="A77" s="434" t="s">
        <v>337</v>
      </c>
      <c r="B77" s="430" t="s">
        <v>316</v>
      </c>
      <c r="C77" s="668">
        <v>8</v>
      </c>
      <c r="D77" s="669" t="e">
        <f t="shared" si="1"/>
        <v>#VALUE!</v>
      </c>
      <c r="E77" s="665"/>
      <c r="F77" s="665"/>
    </row>
    <row r="78" spans="1:15" ht="15" customHeight="1">
      <c r="A78" s="434" t="s">
        <v>338</v>
      </c>
      <c r="B78" s="430" t="s">
        <v>339</v>
      </c>
      <c r="C78" s="668">
        <v>1</v>
      </c>
      <c r="D78" s="669" t="e">
        <f t="shared" si="1"/>
        <v>#VALUE!</v>
      </c>
    </row>
    <row r="79" spans="1:15" ht="15">
      <c r="A79" s="434" t="s">
        <v>340</v>
      </c>
      <c r="B79" s="430" t="s">
        <v>341</v>
      </c>
      <c r="C79" s="668">
        <v>8</v>
      </c>
      <c r="D79" s="669" t="e">
        <f t="shared" si="1"/>
        <v>#VALUE!</v>
      </c>
    </row>
    <row r="80" spans="1:15" ht="15">
      <c r="A80" s="434" t="s">
        <v>342</v>
      </c>
      <c r="B80" s="430" t="s">
        <v>343</v>
      </c>
      <c r="C80" s="668">
        <v>0</v>
      </c>
      <c r="D80" s="669" t="e">
        <f t="shared" si="1"/>
        <v>#VALUE!</v>
      </c>
    </row>
    <row r="81" spans="1:4" ht="15">
      <c r="A81" s="672" t="s">
        <v>344</v>
      </c>
      <c r="B81" s="672"/>
      <c r="C81" s="673">
        <v>4098416</v>
      </c>
      <c r="D81" s="674" t="e">
        <f>SUM(D65:D80)</f>
        <v>#VALUE!</v>
      </c>
    </row>
    <row r="82" spans="1:4" ht="15">
      <c r="A82" s="737"/>
      <c r="B82" s="737"/>
      <c r="C82" s="673"/>
      <c r="D82" s="674"/>
    </row>
    <row r="83" spans="1:4">
      <c r="A83" s="457"/>
      <c r="B83" s="458"/>
    </row>
    <row r="84" spans="1:4">
      <c r="A84" s="457"/>
      <c r="B84" s="458"/>
    </row>
    <row r="85" spans="1:4">
      <c r="A85" s="457"/>
      <c r="B85" s="458"/>
    </row>
    <row r="86" spans="1:4">
      <c r="A86" s="680"/>
      <c r="B86" s="681"/>
    </row>
    <row r="87" spans="1:4">
      <c r="A87" s="682"/>
      <c r="B87" s="683"/>
    </row>
    <row r="88" spans="1:4">
      <c r="A88" s="36"/>
      <c r="B88" s="684"/>
    </row>
    <row r="89" spans="1:4">
      <c r="A89" s="457"/>
      <c r="B89" s="458"/>
    </row>
    <row r="90" spans="1:4">
      <c r="A90" s="457"/>
      <c r="B90" s="458"/>
    </row>
    <row r="91" spans="1:4">
      <c r="A91" s="457"/>
      <c r="B91" s="458"/>
    </row>
  </sheetData>
  <sheetProtection autoFilter="0"/>
  <sortState ref="A4:F9">
    <sortCondition descending="1" ref="F4:F9"/>
  </sortState>
  <mergeCells count="4">
    <mergeCell ref="A1:F1"/>
    <mergeCell ref="X1:Z1"/>
    <mergeCell ref="A61:B61"/>
    <mergeCell ref="A82:B82"/>
  </mergeCells>
  <printOptions horizontalCentered="1"/>
  <pageMargins left="0.74803149606299202" right="0.74803149606299202" top="0.98425196850393704" bottom="0.98425196850393704" header="0" footer="0"/>
  <pageSetup paperSize="9" scale="79" orientation="landscape"/>
  <headerFooter alignWithMargins="0"/>
  <rowBreaks count="1" manualBreakCount="1">
    <brk id="27" max="16383" man="1"/>
  </rowBreaks>
  <colBreaks count="1" manualBreakCount="1">
    <brk id="9" max="1048575" man="1"/>
  </col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W144"/>
  <sheetViews>
    <sheetView showGridLines="0" showRowColHeaders="0" workbookViewId="0">
      <pane xSplit="2" ySplit="5" topLeftCell="C6" activePane="bottomRight" state="frozen"/>
      <selection pane="topRight"/>
      <selection pane="bottomLeft"/>
      <selection pane="bottomRight" activeCell="T1" sqref="T1:XFD1048576"/>
    </sheetView>
  </sheetViews>
  <sheetFormatPr baseColWidth="10" defaultColWidth="0" defaultRowHeight="12.75"/>
  <cols>
    <col min="1" max="1" width="22.28515625" customWidth="1"/>
    <col min="2" max="2" width="20.140625" style="184" customWidth="1"/>
    <col min="3" max="13" width="11.42578125" style="24" customWidth="1"/>
    <col min="14" max="14" width="12.42578125" style="24" customWidth="1"/>
    <col min="15" max="17" width="11.42578125" style="24" customWidth="1"/>
    <col min="18" max="18" width="12.85546875" style="24" customWidth="1"/>
    <col min="19" max="19" width="11.42578125" style="24" customWidth="1"/>
    <col min="20" max="23" width="0" style="24" hidden="1" customWidth="1"/>
    <col min="24" max="16384" width="11.42578125" style="24" hidden="1"/>
  </cols>
  <sheetData>
    <row r="1" spans="1:19" ht="58.5" customHeight="1">
      <c r="A1" s="261"/>
      <c r="B1" s="262"/>
      <c r="C1" s="263"/>
      <c r="D1" s="936" t="s">
        <v>949</v>
      </c>
      <c r="E1" s="936"/>
      <c r="F1" s="936"/>
      <c r="G1" s="936"/>
      <c r="H1" s="936"/>
      <c r="I1" s="936"/>
      <c r="J1" s="936"/>
      <c r="K1" s="936"/>
      <c r="L1" s="936"/>
      <c r="M1" s="936"/>
      <c r="N1" s="936"/>
      <c r="O1" s="936"/>
      <c r="P1" s="936"/>
      <c r="Q1" s="937"/>
      <c r="R1" s="267" t="s">
        <v>508</v>
      </c>
      <c r="S1" s="168" t="s">
        <v>529</v>
      </c>
    </row>
    <row r="2" spans="1:19" ht="15" customHeight="1">
      <c r="A2" s="928" t="s">
        <v>901</v>
      </c>
      <c r="B2" s="740" t="s">
        <v>902</v>
      </c>
      <c r="C2" s="929" t="s">
        <v>523</v>
      </c>
      <c r="D2" s="930" t="s">
        <v>950</v>
      </c>
      <c r="E2" s="931"/>
      <c r="F2" s="931"/>
      <c r="G2" s="931"/>
      <c r="H2" s="931"/>
      <c r="I2" s="931"/>
      <c r="J2" s="931"/>
      <c r="K2" s="931"/>
      <c r="L2" s="931"/>
      <c r="M2" s="931"/>
      <c r="N2" s="931"/>
      <c r="O2" s="931"/>
      <c r="P2" s="931"/>
      <c r="Q2" s="932"/>
      <c r="R2" s="740" t="s">
        <v>951</v>
      </c>
    </row>
    <row r="3" spans="1:19" ht="12.75" customHeight="1">
      <c r="A3" s="928"/>
      <c r="B3" s="740"/>
      <c r="C3" s="929"/>
      <c r="D3" s="933"/>
      <c r="E3" s="934"/>
      <c r="F3" s="934"/>
      <c r="G3" s="934"/>
      <c r="H3" s="934"/>
      <c r="I3" s="934"/>
      <c r="J3" s="934"/>
      <c r="K3" s="934"/>
      <c r="L3" s="934"/>
      <c r="M3" s="934"/>
      <c r="N3" s="934"/>
      <c r="O3" s="934"/>
      <c r="P3" s="934"/>
      <c r="Q3" s="935"/>
      <c r="R3" s="740"/>
    </row>
    <row r="4" spans="1:19" ht="18.75" customHeight="1">
      <c r="A4" s="928"/>
      <c r="B4" s="740"/>
      <c r="C4" s="929"/>
      <c r="D4" s="264" t="s">
        <v>952</v>
      </c>
      <c r="E4" s="264" t="s">
        <v>687</v>
      </c>
      <c r="F4" s="264" t="s">
        <v>953</v>
      </c>
      <c r="G4" s="264" t="s">
        <v>687</v>
      </c>
      <c r="H4" s="264" t="s">
        <v>954</v>
      </c>
      <c r="I4" s="264" t="s">
        <v>687</v>
      </c>
      <c r="J4" s="264" t="s">
        <v>955</v>
      </c>
      <c r="K4" s="264" t="s">
        <v>687</v>
      </c>
      <c r="L4" s="264" t="s">
        <v>956</v>
      </c>
      <c r="M4" s="264" t="s">
        <v>687</v>
      </c>
      <c r="N4" s="264" t="s">
        <v>957</v>
      </c>
      <c r="O4" s="264" t="s">
        <v>687</v>
      </c>
      <c r="P4" s="264" t="s">
        <v>958</v>
      </c>
      <c r="Q4" s="264" t="s">
        <v>687</v>
      </c>
      <c r="R4" s="740"/>
    </row>
    <row r="5" spans="1:19" ht="20.25" customHeight="1">
      <c r="A5" s="928"/>
      <c r="B5" s="190" t="s">
        <v>927</v>
      </c>
      <c r="C5" s="191">
        <v>6951825</v>
      </c>
      <c r="D5" s="192">
        <v>24281</v>
      </c>
      <c r="E5" s="193">
        <v>0.89740907824212601</v>
      </c>
      <c r="F5" s="192">
        <v>139780</v>
      </c>
      <c r="G5" s="194">
        <v>5.1661727670476703</v>
      </c>
      <c r="H5" s="192">
        <v>385784</v>
      </c>
      <c r="I5" s="193">
        <v>14.2583115950974</v>
      </c>
      <c r="J5" s="192">
        <v>1231578</v>
      </c>
      <c r="K5" s="205">
        <v>45.518276749857201</v>
      </c>
      <c r="L5" s="192">
        <v>451004</v>
      </c>
      <c r="M5" s="205">
        <v>16.668797987047999</v>
      </c>
      <c r="N5" s="192">
        <v>400621</v>
      </c>
      <c r="O5" s="266">
        <v>14.806676921644</v>
      </c>
      <c r="P5" s="192">
        <v>72630</v>
      </c>
      <c r="Q5" s="266">
        <v>2.6843549010636099</v>
      </c>
      <c r="R5" s="268">
        <v>2705678</v>
      </c>
    </row>
    <row r="6" spans="1:19" ht="24.75" customHeight="1">
      <c r="A6" s="236">
        <v>1</v>
      </c>
      <c r="B6" s="196" t="s">
        <v>531</v>
      </c>
      <c r="C6" s="197">
        <v>112011</v>
      </c>
      <c r="D6" s="197">
        <v>534</v>
      </c>
      <c r="E6" s="198">
        <v>0.91790429042904298</v>
      </c>
      <c r="F6" s="197">
        <v>3006</v>
      </c>
      <c r="G6" s="198">
        <v>5.1670792079207901</v>
      </c>
      <c r="H6" s="197">
        <v>8841</v>
      </c>
      <c r="I6" s="198">
        <v>15.1969884488449</v>
      </c>
      <c r="J6" s="197">
        <v>24281</v>
      </c>
      <c r="K6" s="198">
        <v>41.737142464246404</v>
      </c>
      <c r="L6" s="197">
        <v>10064</v>
      </c>
      <c r="M6" s="198">
        <v>17.2992299229923</v>
      </c>
      <c r="N6" s="197">
        <v>9607</v>
      </c>
      <c r="O6" s="198">
        <v>16.5136826182618</v>
      </c>
      <c r="P6" s="197">
        <v>1843</v>
      </c>
      <c r="Q6" s="198">
        <v>3.1679730473047298</v>
      </c>
      <c r="R6" s="269">
        <v>58176</v>
      </c>
      <c r="S6" s="270"/>
    </row>
    <row r="7" spans="1:19" ht="15">
      <c r="A7" s="200">
        <v>142</v>
      </c>
      <c r="B7" s="200" t="s">
        <v>67</v>
      </c>
      <c r="C7" s="217">
        <v>4850</v>
      </c>
      <c r="D7" s="202">
        <v>22</v>
      </c>
      <c r="E7" s="203">
        <v>0.75316672372475202</v>
      </c>
      <c r="F7" s="202">
        <v>125</v>
      </c>
      <c r="G7" s="203">
        <v>4.2793563847997298</v>
      </c>
      <c r="H7" s="202">
        <v>367</v>
      </c>
      <c r="I7" s="203">
        <v>12.564190345771999</v>
      </c>
      <c r="J7" s="202">
        <v>1109</v>
      </c>
      <c r="K7" s="203">
        <v>37.966449845943202</v>
      </c>
      <c r="L7" s="202">
        <v>566</v>
      </c>
      <c r="M7" s="203">
        <v>19.3769257103732</v>
      </c>
      <c r="N7" s="202">
        <v>594</v>
      </c>
      <c r="O7" s="203">
        <v>20.335501540568298</v>
      </c>
      <c r="P7" s="202">
        <v>138</v>
      </c>
      <c r="Q7" s="203">
        <v>4.7244094488188999</v>
      </c>
      <c r="R7" s="208">
        <v>2921</v>
      </c>
      <c r="S7" s="271"/>
    </row>
    <row r="8" spans="1:19" ht="15">
      <c r="A8" s="200">
        <v>425</v>
      </c>
      <c r="B8" s="200" t="s">
        <v>147</v>
      </c>
      <c r="C8" s="217">
        <v>8785</v>
      </c>
      <c r="D8" s="202">
        <v>46</v>
      </c>
      <c r="E8" s="203">
        <v>0.82054941134498705</v>
      </c>
      <c r="F8" s="202">
        <v>238</v>
      </c>
      <c r="G8" s="203">
        <v>4.2454513021762397</v>
      </c>
      <c r="H8" s="202">
        <v>822</v>
      </c>
      <c r="I8" s="203">
        <v>14.6628612201213</v>
      </c>
      <c r="J8" s="202">
        <v>2303</v>
      </c>
      <c r="K8" s="203">
        <v>41.080984659293598</v>
      </c>
      <c r="L8" s="202">
        <v>998</v>
      </c>
      <c r="M8" s="203">
        <v>17.802354620049901</v>
      </c>
      <c r="N8" s="202">
        <v>1002</v>
      </c>
      <c r="O8" s="203">
        <v>17.8737067427756</v>
      </c>
      <c r="P8" s="202">
        <v>197</v>
      </c>
      <c r="Q8" s="203">
        <v>3.5140920442383199</v>
      </c>
      <c r="R8" s="208">
        <v>5606</v>
      </c>
      <c r="S8" s="271"/>
    </row>
    <row r="9" spans="1:19" ht="15">
      <c r="A9" s="200">
        <v>579</v>
      </c>
      <c r="B9" s="200" t="s">
        <v>171</v>
      </c>
      <c r="C9" s="217">
        <v>42468</v>
      </c>
      <c r="D9" s="202">
        <v>226</v>
      </c>
      <c r="E9" s="203">
        <v>0.90508610332398898</v>
      </c>
      <c r="F9" s="202">
        <v>1277</v>
      </c>
      <c r="G9" s="203">
        <v>5.1141369643572299</v>
      </c>
      <c r="H9" s="202">
        <v>3582</v>
      </c>
      <c r="I9" s="203">
        <v>14.3452142571085</v>
      </c>
      <c r="J9" s="202">
        <v>10381</v>
      </c>
      <c r="K9" s="203">
        <v>41.573888666399696</v>
      </c>
      <c r="L9" s="202">
        <v>4425</v>
      </c>
      <c r="M9" s="203">
        <v>17.7212655186223</v>
      </c>
      <c r="N9" s="202">
        <v>4315</v>
      </c>
      <c r="O9" s="203">
        <v>17.280736884261099</v>
      </c>
      <c r="P9" s="202">
        <v>764</v>
      </c>
      <c r="Q9" s="203">
        <v>3.0596716059271101</v>
      </c>
      <c r="R9" s="208">
        <v>24970</v>
      </c>
      <c r="S9" s="271"/>
    </row>
    <row r="10" spans="1:19" ht="15">
      <c r="A10" s="200">
        <v>585</v>
      </c>
      <c r="B10" s="200" t="s">
        <v>173</v>
      </c>
      <c r="C10" s="217">
        <v>15350</v>
      </c>
      <c r="D10" s="202">
        <v>52</v>
      </c>
      <c r="E10" s="203">
        <v>0.77357929187741703</v>
      </c>
      <c r="F10" s="202">
        <v>285</v>
      </c>
      <c r="G10" s="203">
        <v>4.2398095804820004</v>
      </c>
      <c r="H10" s="202">
        <v>892</v>
      </c>
      <c r="I10" s="203">
        <v>13.2698601606665</v>
      </c>
      <c r="J10" s="202">
        <v>2582</v>
      </c>
      <c r="K10" s="203">
        <v>38.411187146682501</v>
      </c>
      <c r="L10" s="202">
        <v>1266</v>
      </c>
      <c r="M10" s="203">
        <v>18.833680452246401</v>
      </c>
      <c r="N10" s="202">
        <v>1378</v>
      </c>
      <c r="O10" s="203">
        <v>20.499851234751599</v>
      </c>
      <c r="P10" s="202">
        <v>267</v>
      </c>
      <c r="Q10" s="203">
        <v>3.9720321332936601</v>
      </c>
      <c r="R10" s="208">
        <v>6722</v>
      </c>
      <c r="S10" s="271"/>
    </row>
    <row r="11" spans="1:19" ht="15">
      <c r="A11" s="200">
        <v>591</v>
      </c>
      <c r="B11" s="200" t="s">
        <v>175</v>
      </c>
      <c r="C11" s="217">
        <v>19688</v>
      </c>
      <c r="D11" s="202">
        <v>109</v>
      </c>
      <c r="E11" s="203">
        <v>1.1425576519916101</v>
      </c>
      <c r="F11" s="202">
        <v>606</v>
      </c>
      <c r="G11" s="203">
        <v>6.3522012578616396</v>
      </c>
      <c r="H11" s="202">
        <v>1477</v>
      </c>
      <c r="I11" s="203">
        <v>15.482180293500999</v>
      </c>
      <c r="J11" s="202">
        <v>4283</v>
      </c>
      <c r="K11" s="203">
        <v>44.895178197065</v>
      </c>
      <c r="L11" s="202">
        <v>1547</v>
      </c>
      <c r="M11" s="203">
        <v>16.2159329140461</v>
      </c>
      <c r="N11" s="202">
        <v>1285</v>
      </c>
      <c r="O11" s="203">
        <v>13.4696016771488</v>
      </c>
      <c r="P11" s="202">
        <v>233</v>
      </c>
      <c r="Q11" s="203">
        <v>2.4423480083857401</v>
      </c>
      <c r="R11" s="208">
        <v>9540</v>
      </c>
      <c r="S11" s="271"/>
    </row>
    <row r="12" spans="1:19" ht="15">
      <c r="A12" s="200">
        <v>893</v>
      </c>
      <c r="B12" s="200" t="s">
        <v>265</v>
      </c>
      <c r="C12" s="217">
        <v>20870</v>
      </c>
      <c r="D12" s="202">
        <v>79</v>
      </c>
      <c r="E12" s="203">
        <v>0.938576690032078</v>
      </c>
      <c r="F12" s="202">
        <v>475</v>
      </c>
      <c r="G12" s="203">
        <v>5.6433408577878099</v>
      </c>
      <c r="H12" s="202">
        <v>1701</v>
      </c>
      <c r="I12" s="203">
        <v>20.209100629678002</v>
      </c>
      <c r="J12" s="202">
        <v>3623</v>
      </c>
      <c r="K12" s="203">
        <v>43.043839847926797</v>
      </c>
      <c r="L12" s="202">
        <v>1262</v>
      </c>
      <c r="M12" s="203">
        <v>14.9934656053226</v>
      </c>
      <c r="N12" s="202">
        <v>1033</v>
      </c>
      <c r="O12" s="203">
        <v>12.2727812759891</v>
      </c>
      <c r="P12" s="202">
        <v>244</v>
      </c>
      <c r="Q12" s="203">
        <v>2.8988950932636302</v>
      </c>
      <c r="R12" s="208">
        <v>8417</v>
      </c>
      <c r="S12" s="271"/>
    </row>
    <row r="13" spans="1:19">
      <c r="A13" s="236">
        <v>2</v>
      </c>
      <c r="B13" s="196" t="s">
        <v>532</v>
      </c>
      <c r="C13" s="265">
        <v>270335</v>
      </c>
      <c r="D13" s="265">
        <v>2792</v>
      </c>
      <c r="E13" s="239">
        <v>1.23396224747307</v>
      </c>
      <c r="F13" s="265">
        <v>15350</v>
      </c>
      <c r="G13" s="239">
        <v>6.7841405797677901</v>
      </c>
      <c r="H13" s="265">
        <v>41325</v>
      </c>
      <c r="I13" s="239">
        <v>18.2641439386908</v>
      </c>
      <c r="J13" s="265">
        <v>103853</v>
      </c>
      <c r="K13" s="239">
        <v>45.899241148574902</v>
      </c>
      <c r="L13" s="265">
        <v>32810</v>
      </c>
      <c r="M13" s="239">
        <v>14.500824262031401</v>
      </c>
      <c r="N13" s="265">
        <v>25640</v>
      </c>
      <c r="O13" s="239">
        <v>11.3319455677685</v>
      </c>
      <c r="P13" s="265">
        <v>4493</v>
      </c>
      <c r="Q13" s="239">
        <v>1.9857422556936</v>
      </c>
      <c r="R13" s="238">
        <v>226263</v>
      </c>
      <c r="S13" s="271"/>
    </row>
    <row r="14" spans="1:19" ht="15">
      <c r="A14" s="200">
        <v>120</v>
      </c>
      <c r="B14" s="200" t="s">
        <v>57</v>
      </c>
      <c r="C14" s="217">
        <v>31368</v>
      </c>
      <c r="D14" s="202">
        <v>249</v>
      </c>
      <c r="E14" s="203">
        <v>1.0991921599788099</v>
      </c>
      <c r="F14" s="202">
        <v>1545</v>
      </c>
      <c r="G14" s="203">
        <v>6.82028870348298</v>
      </c>
      <c r="H14" s="202">
        <v>4284</v>
      </c>
      <c r="I14" s="203">
        <v>18.9114024632499</v>
      </c>
      <c r="J14" s="202">
        <v>10253</v>
      </c>
      <c r="K14" s="203">
        <v>45.261113318324298</v>
      </c>
      <c r="L14" s="202">
        <v>3273</v>
      </c>
      <c r="M14" s="203">
        <v>14.448417428155199</v>
      </c>
      <c r="N14" s="202">
        <v>2523</v>
      </c>
      <c r="O14" s="203">
        <v>11.137597669182901</v>
      </c>
      <c r="P14" s="202">
        <v>526</v>
      </c>
      <c r="Q14" s="203">
        <v>2.3219882576259199</v>
      </c>
      <c r="R14" s="208">
        <v>22653</v>
      </c>
      <c r="S14" s="271"/>
    </row>
    <row r="15" spans="1:19" ht="15">
      <c r="A15" s="200">
        <v>154</v>
      </c>
      <c r="B15" s="200" t="s">
        <v>77</v>
      </c>
      <c r="C15" s="217">
        <v>98488</v>
      </c>
      <c r="D15" s="202">
        <v>962</v>
      </c>
      <c r="E15" s="203">
        <v>1.21982146480016</v>
      </c>
      <c r="F15" s="202">
        <v>4700</v>
      </c>
      <c r="G15" s="203">
        <v>5.9596266991276101</v>
      </c>
      <c r="H15" s="202">
        <v>13625</v>
      </c>
      <c r="I15" s="203">
        <v>17.276577399066699</v>
      </c>
      <c r="J15" s="202">
        <v>35542</v>
      </c>
      <c r="K15" s="203">
        <v>45.067457902211402</v>
      </c>
      <c r="L15" s="202">
        <v>12350</v>
      </c>
      <c r="M15" s="203">
        <v>15.6598701562183</v>
      </c>
      <c r="N15" s="202">
        <v>9988</v>
      </c>
      <c r="O15" s="203">
        <v>12.6648407384865</v>
      </c>
      <c r="P15" s="202">
        <v>1697</v>
      </c>
      <c r="Q15" s="203">
        <v>2.15180564008927</v>
      </c>
      <c r="R15" s="208">
        <v>78864</v>
      </c>
      <c r="S15" s="271"/>
    </row>
    <row r="16" spans="1:19" ht="15">
      <c r="A16" s="200">
        <v>250</v>
      </c>
      <c r="B16" s="200" t="s">
        <v>99</v>
      </c>
      <c r="C16" s="217">
        <v>56681</v>
      </c>
      <c r="D16" s="202">
        <v>628</v>
      </c>
      <c r="E16" s="203">
        <v>1.2919152437770001</v>
      </c>
      <c r="F16" s="202">
        <v>3492</v>
      </c>
      <c r="G16" s="203">
        <v>7.1837070561612801</v>
      </c>
      <c r="H16" s="202">
        <v>9186</v>
      </c>
      <c r="I16" s="203">
        <v>18.897346225056602</v>
      </c>
      <c r="J16" s="202">
        <v>22722</v>
      </c>
      <c r="K16" s="203">
        <v>46.7434684221354</v>
      </c>
      <c r="L16" s="202">
        <v>6564</v>
      </c>
      <c r="M16" s="203">
        <v>13.5033943632997</v>
      </c>
      <c r="N16" s="202">
        <v>5201</v>
      </c>
      <c r="O16" s="203">
        <v>10.6994445587328</v>
      </c>
      <c r="P16" s="202">
        <v>817</v>
      </c>
      <c r="Q16" s="203">
        <v>1.68072413083728</v>
      </c>
      <c r="R16" s="208">
        <v>48610</v>
      </c>
      <c r="S16" s="271"/>
    </row>
    <row r="17" spans="1:19" ht="15">
      <c r="A17" s="200">
        <v>495</v>
      </c>
      <c r="B17" s="200" t="s">
        <v>161</v>
      </c>
      <c r="C17" s="217">
        <v>28100</v>
      </c>
      <c r="D17" s="202">
        <v>371</v>
      </c>
      <c r="E17" s="203">
        <v>1.40434552199258</v>
      </c>
      <c r="F17" s="202">
        <v>2158</v>
      </c>
      <c r="G17" s="203">
        <v>8.1686728745552308</v>
      </c>
      <c r="H17" s="202">
        <v>5192</v>
      </c>
      <c r="I17" s="203">
        <v>19.6532667120902</v>
      </c>
      <c r="J17" s="202">
        <v>11931</v>
      </c>
      <c r="K17" s="203">
        <v>45.162389280036301</v>
      </c>
      <c r="L17" s="202">
        <v>3454</v>
      </c>
      <c r="M17" s="203">
        <v>13.0744189567719</v>
      </c>
      <c r="N17" s="202">
        <v>2764</v>
      </c>
      <c r="O17" s="203">
        <v>10.4625634037399</v>
      </c>
      <c r="P17" s="202">
        <v>548</v>
      </c>
      <c r="Q17" s="203">
        <v>2.0743432508138402</v>
      </c>
      <c r="R17" s="208">
        <v>26418</v>
      </c>
      <c r="S17" s="271"/>
    </row>
    <row r="18" spans="1:19" ht="15">
      <c r="A18" s="200">
        <v>790</v>
      </c>
      <c r="B18" s="200" t="s">
        <v>234</v>
      </c>
      <c r="C18" s="217">
        <v>29306</v>
      </c>
      <c r="D18" s="202">
        <v>284</v>
      </c>
      <c r="E18" s="203">
        <v>1.1243072050673</v>
      </c>
      <c r="F18" s="202">
        <v>1610</v>
      </c>
      <c r="G18" s="203">
        <v>6.3737133808392699</v>
      </c>
      <c r="H18" s="202">
        <v>4411</v>
      </c>
      <c r="I18" s="203">
        <v>17.462391132224901</v>
      </c>
      <c r="J18" s="202">
        <v>11986</v>
      </c>
      <c r="K18" s="203">
        <v>47.450514647664299</v>
      </c>
      <c r="L18" s="202">
        <v>3816</v>
      </c>
      <c r="M18" s="203">
        <v>15.106888361045099</v>
      </c>
      <c r="N18" s="202">
        <v>2659</v>
      </c>
      <c r="O18" s="203">
        <v>10.5265241488519</v>
      </c>
      <c r="P18" s="202">
        <v>494</v>
      </c>
      <c r="Q18" s="203">
        <v>1.95566112430721</v>
      </c>
      <c r="R18" s="208">
        <v>25260</v>
      </c>
      <c r="S18" s="271"/>
    </row>
    <row r="19" spans="1:19" ht="15">
      <c r="A19" s="200">
        <v>895</v>
      </c>
      <c r="B19" s="200" t="s">
        <v>267</v>
      </c>
      <c r="C19" s="217">
        <v>26392</v>
      </c>
      <c r="D19" s="202">
        <v>298</v>
      </c>
      <c r="E19" s="203">
        <v>1.21841524245646</v>
      </c>
      <c r="F19" s="202">
        <v>1845</v>
      </c>
      <c r="G19" s="203">
        <v>7.5435440346716804</v>
      </c>
      <c r="H19" s="202">
        <v>4627</v>
      </c>
      <c r="I19" s="203">
        <v>18.918145392100701</v>
      </c>
      <c r="J19" s="202">
        <v>11419</v>
      </c>
      <c r="K19" s="203">
        <v>46.6882001799002</v>
      </c>
      <c r="L19" s="202">
        <v>3353</v>
      </c>
      <c r="M19" s="203">
        <v>13.7092157985117</v>
      </c>
      <c r="N19" s="202">
        <v>2505</v>
      </c>
      <c r="O19" s="203">
        <v>10.24204759179</v>
      </c>
      <c r="P19" s="202">
        <v>411</v>
      </c>
      <c r="Q19" s="203">
        <v>1.6804317605691399</v>
      </c>
      <c r="R19" s="208">
        <v>24458</v>
      </c>
      <c r="S19" s="271"/>
    </row>
    <row r="20" spans="1:19">
      <c r="A20" s="236">
        <v>3</v>
      </c>
      <c r="B20" s="196" t="s">
        <v>698</v>
      </c>
      <c r="C20" s="265">
        <v>546872</v>
      </c>
      <c r="D20" s="265">
        <v>4918</v>
      </c>
      <c r="E20" s="239">
        <v>1.2374350522727</v>
      </c>
      <c r="F20" s="265">
        <v>28289</v>
      </c>
      <c r="G20" s="239">
        <v>7.1178934920175596</v>
      </c>
      <c r="H20" s="265">
        <v>72127</v>
      </c>
      <c r="I20" s="239">
        <v>18.1481248506045</v>
      </c>
      <c r="J20" s="265">
        <v>186454</v>
      </c>
      <c r="K20" s="239">
        <v>46.9143381936669</v>
      </c>
      <c r="L20" s="265">
        <v>56325</v>
      </c>
      <c r="M20" s="239">
        <v>14.1721287757747</v>
      </c>
      <c r="N20" s="265">
        <v>40751</v>
      </c>
      <c r="O20" s="239">
        <v>10.253500572420601</v>
      </c>
      <c r="P20" s="265">
        <v>8571</v>
      </c>
      <c r="Q20" s="239">
        <v>2.1565790632430502</v>
      </c>
      <c r="R20" s="269">
        <v>397435</v>
      </c>
      <c r="S20" s="271"/>
    </row>
    <row r="21" spans="1:19" ht="15">
      <c r="A21" s="200">
        <v>45</v>
      </c>
      <c r="B21" s="200" t="s">
        <v>32</v>
      </c>
      <c r="C21" s="217">
        <v>132328</v>
      </c>
      <c r="D21" s="202">
        <v>691</v>
      </c>
      <c r="E21" s="203">
        <v>1.0469062481061799</v>
      </c>
      <c r="F21" s="202">
        <v>3845</v>
      </c>
      <c r="G21" s="203">
        <v>5.8254045209381298</v>
      </c>
      <c r="H21" s="202">
        <v>10230</v>
      </c>
      <c r="I21" s="203">
        <v>15.4990606629901</v>
      </c>
      <c r="J21" s="202">
        <v>32628</v>
      </c>
      <c r="K21" s="203">
        <v>49.433367674686401</v>
      </c>
      <c r="L21" s="202">
        <v>9778</v>
      </c>
      <c r="M21" s="203">
        <v>14.814253681595099</v>
      </c>
      <c r="N21" s="202">
        <v>7383</v>
      </c>
      <c r="O21" s="203">
        <v>11.185685716017201</v>
      </c>
      <c r="P21" s="202">
        <v>1449</v>
      </c>
      <c r="Q21" s="203">
        <v>2.19532149566693</v>
      </c>
      <c r="R21" s="208">
        <v>66004</v>
      </c>
      <c r="S21" s="271"/>
    </row>
    <row r="22" spans="1:19" ht="15">
      <c r="A22" s="200">
        <v>51</v>
      </c>
      <c r="B22" s="200" t="s">
        <v>35</v>
      </c>
      <c r="C22" s="217">
        <v>32478</v>
      </c>
      <c r="D22" s="202">
        <v>299</v>
      </c>
      <c r="E22" s="203">
        <v>1.2016235984407</v>
      </c>
      <c r="F22" s="202">
        <v>1673</v>
      </c>
      <c r="G22" s="203">
        <v>6.7234658200377799</v>
      </c>
      <c r="H22" s="202">
        <v>4490</v>
      </c>
      <c r="I22" s="203">
        <v>18.044448016718199</v>
      </c>
      <c r="J22" s="202">
        <v>10429</v>
      </c>
      <c r="K22" s="203">
        <v>41.912148856649097</v>
      </c>
      <c r="L22" s="202">
        <v>4128</v>
      </c>
      <c r="M22" s="203">
        <v>16.589639512920499</v>
      </c>
      <c r="N22" s="202">
        <v>3102</v>
      </c>
      <c r="O22" s="203">
        <v>12.4663424828196</v>
      </c>
      <c r="P22" s="202">
        <v>762</v>
      </c>
      <c r="Q22" s="203">
        <v>3.0623317124141001</v>
      </c>
      <c r="R22" s="208">
        <v>24883</v>
      </c>
      <c r="S22" s="271"/>
    </row>
    <row r="23" spans="1:19" ht="15">
      <c r="A23" s="200">
        <v>147</v>
      </c>
      <c r="B23" s="200" t="s">
        <v>71</v>
      </c>
      <c r="C23" s="217">
        <v>52540</v>
      </c>
      <c r="D23" s="202">
        <v>355</v>
      </c>
      <c r="E23" s="203">
        <v>1.12341772151899</v>
      </c>
      <c r="F23" s="202">
        <v>2224</v>
      </c>
      <c r="G23" s="203">
        <v>7.0379746835442996</v>
      </c>
      <c r="H23" s="202">
        <v>5206</v>
      </c>
      <c r="I23" s="203">
        <v>16.474683544303801</v>
      </c>
      <c r="J23" s="202">
        <v>15596</v>
      </c>
      <c r="K23" s="203">
        <v>49.354430379746802</v>
      </c>
      <c r="L23" s="202">
        <v>4349</v>
      </c>
      <c r="M23" s="203">
        <v>13.7626582278481</v>
      </c>
      <c r="N23" s="202">
        <v>3206</v>
      </c>
      <c r="O23" s="203">
        <v>10.1455696202532</v>
      </c>
      <c r="P23" s="202">
        <v>664</v>
      </c>
      <c r="Q23" s="203">
        <v>2.1012658227848098</v>
      </c>
      <c r="R23" s="208">
        <v>31600</v>
      </c>
      <c r="S23" s="271"/>
    </row>
    <row r="24" spans="1:19" ht="15">
      <c r="A24" s="200">
        <v>172</v>
      </c>
      <c r="B24" s="200" t="s">
        <v>79</v>
      </c>
      <c r="C24" s="217">
        <v>62675</v>
      </c>
      <c r="D24" s="202">
        <v>572</v>
      </c>
      <c r="E24" s="203">
        <v>1.3390766925742099</v>
      </c>
      <c r="F24" s="202">
        <v>2931</v>
      </c>
      <c r="G24" s="203">
        <v>6.86159752785841</v>
      </c>
      <c r="H24" s="202">
        <v>7414</v>
      </c>
      <c r="I24" s="203">
        <v>17.356494053750399</v>
      </c>
      <c r="J24" s="202">
        <v>20337</v>
      </c>
      <c r="K24" s="203">
        <v>47.609794924618399</v>
      </c>
      <c r="L24" s="202">
        <v>5985</v>
      </c>
      <c r="M24" s="203">
        <v>14.011143365483701</v>
      </c>
      <c r="N24" s="202">
        <v>4499</v>
      </c>
      <c r="O24" s="203">
        <v>10.5323532165933</v>
      </c>
      <c r="P24" s="202">
        <v>978</v>
      </c>
      <c r="Q24" s="203">
        <v>2.2895402191216401</v>
      </c>
      <c r="R24" s="208">
        <v>42716</v>
      </c>
      <c r="S24" s="271"/>
    </row>
    <row r="25" spans="1:19" ht="15">
      <c r="A25" s="200">
        <v>475</v>
      </c>
      <c r="B25" s="200" t="s">
        <v>153</v>
      </c>
      <c r="C25" s="217">
        <v>5332</v>
      </c>
      <c r="D25" s="202">
        <v>94</v>
      </c>
      <c r="E25" s="203">
        <v>1.9433533181724201</v>
      </c>
      <c r="F25" s="202">
        <v>577</v>
      </c>
      <c r="G25" s="203">
        <v>11.9288815381435</v>
      </c>
      <c r="H25" s="202">
        <v>1318</v>
      </c>
      <c r="I25" s="203">
        <v>27.2482943973537</v>
      </c>
      <c r="J25" s="202">
        <v>2070</v>
      </c>
      <c r="K25" s="203">
        <v>42.795120942733099</v>
      </c>
      <c r="L25" s="202">
        <v>425</v>
      </c>
      <c r="M25" s="203">
        <v>8.7864378747157303</v>
      </c>
      <c r="N25" s="202">
        <v>282</v>
      </c>
      <c r="O25" s="203">
        <v>5.8300599545172602</v>
      </c>
      <c r="P25" s="202">
        <v>71</v>
      </c>
      <c r="Q25" s="203">
        <v>1.4678519743642799</v>
      </c>
      <c r="R25" s="208">
        <v>4837</v>
      </c>
      <c r="S25" s="271"/>
    </row>
    <row r="26" spans="1:19" ht="15">
      <c r="A26" s="200">
        <v>480</v>
      </c>
      <c r="B26" s="200" t="s">
        <v>155</v>
      </c>
      <c r="C26" s="217">
        <v>15148</v>
      </c>
      <c r="D26" s="202">
        <v>269</v>
      </c>
      <c r="E26" s="203">
        <v>1.35237041878236</v>
      </c>
      <c r="F26" s="202">
        <v>1869</v>
      </c>
      <c r="G26" s="203">
        <v>9.3962093409079497</v>
      </c>
      <c r="H26" s="202">
        <v>4138</v>
      </c>
      <c r="I26" s="203">
        <v>20.8033784123473</v>
      </c>
      <c r="J26" s="202">
        <v>8959</v>
      </c>
      <c r="K26" s="203">
        <v>45.0404705645769</v>
      </c>
      <c r="L26" s="202">
        <v>2609</v>
      </c>
      <c r="M26" s="203">
        <v>13.116484842390999</v>
      </c>
      <c r="N26" s="202">
        <v>1729</v>
      </c>
      <c r="O26" s="203">
        <v>8.6923734352219597</v>
      </c>
      <c r="P26" s="202">
        <v>318</v>
      </c>
      <c r="Q26" s="203">
        <v>1.59871298577246</v>
      </c>
      <c r="R26" s="208">
        <v>19891</v>
      </c>
      <c r="S26" s="271"/>
    </row>
    <row r="27" spans="1:19" ht="15">
      <c r="A27" s="200">
        <v>490</v>
      </c>
      <c r="B27" s="200" t="s">
        <v>159</v>
      </c>
      <c r="C27" s="217">
        <v>45834</v>
      </c>
      <c r="D27" s="202">
        <v>702</v>
      </c>
      <c r="E27" s="203">
        <v>1.4218297450023301</v>
      </c>
      <c r="F27" s="202">
        <v>3957</v>
      </c>
      <c r="G27" s="203">
        <v>8.0145018532396293</v>
      </c>
      <c r="H27" s="202">
        <v>9575</v>
      </c>
      <c r="I27" s="203">
        <v>19.393190610252599</v>
      </c>
      <c r="J27" s="202">
        <v>22724</v>
      </c>
      <c r="K27" s="203">
        <v>46.025155449334697</v>
      </c>
      <c r="L27" s="202">
        <v>6683</v>
      </c>
      <c r="M27" s="203">
        <v>13.535738156482299</v>
      </c>
      <c r="N27" s="202">
        <v>4695</v>
      </c>
      <c r="O27" s="203">
        <v>9.5092459441395096</v>
      </c>
      <c r="P27" s="202">
        <v>1037</v>
      </c>
      <c r="Q27" s="203">
        <v>2.1003382415490202</v>
      </c>
      <c r="R27" s="208">
        <v>49373</v>
      </c>
      <c r="S27" s="271"/>
    </row>
    <row r="28" spans="1:19" ht="15">
      <c r="A28" s="200">
        <v>659</v>
      </c>
      <c r="B28" s="200" t="s">
        <v>199</v>
      </c>
      <c r="C28" s="217">
        <v>21853</v>
      </c>
      <c r="D28" s="202">
        <v>303</v>
      </c>
      <c r="E28" s="203">
        <v>1.4143677356112601</v>
      </c>
      <c r="F28" s="202">
        <v>1641</v>
      </c>
      <c r="G28" s="203">
        <v>7.6599915978154298</v>
      </c>
      <c r="H28" s="202">
        <v>4290</v>
      </c>
      <c r="I28" s="203">
        <v>20.025206553703999</v>
      </c>
      <c r="J28" s="202">
        <v>9547</v>
      </c>
      <c r="K28" s="203">
        <v>44.564253372543497</v>
      </c>
      <c r="L28" s="202">
        <v>3088</v>
      </c>
      <c r="M28" s="203">
        <v>14.4144144144144</v>
      </c>
      <c r="N28" s="202">
        <v>2086</v>
      </c>
      <c r="O28" s="203">
        <v>9.7371983382346095</v>
      </c>
      <c r="P28" s="202">
        <v>468</v>
      </c>
      <c r="Q28" s="203">
        <v>2.1845679876767998</v>
      </c>
      <c r="R28" s="208">
        <v>21423</v>
      </c>
      <c r="S28" s="271"/>
    </row>
    <row r="29" spans="1:19" ht="15">
      <c r="A29" s="200">
        <v>665</v>
      </c>
      <c r="B29" s="200" t="s">
        <v>207</v>
      </c>
      <c r="C29" s="217">
        <v>33393</v>
      </c>
      <c r="D29" s="202">
        <v>346</v>
      </c>
      <c r="E29" s="203">
        <v>1.1395823727027199</v>
      </c>
      <c r="F29" s="202">
        <v>1971</v>
      </c>
      <c r="G29" s="203">
        <v>6.4916672155984498</v>
      </c>
      <c r="H29" s="202">
        <v>5324</v>
      </c>
      <c r="I29" s="203">
        <v>17.535076740662699</v>
      </c>
      <c r="J29" s="202">
        <v>13326</v>
      </c>
      <c r="K29" s="203">
        <v>43.890389302417503</v>
      </c>
      <c r="L29" s="202">
        <v>4889</v>
      </c>
      <c r="M29" s="203">
        <v>16.102364798102901</v>
      </c>
      <c r="N29" s="202">
        <v>3711</v>
      </c>
      <c r="O29" s="203">
        <v>12.2225149858376</v>
      </c>
      <c r="P29" s="202">
        <v>795</v>
      </c>
      <c r="Q29" s="203">
        <v>2.61840458467822</v>
      </c>
      <c r="R29" s="208">
        <v>30362</v>
      </c>
      <c r="S29" s="271"/>
    </row>
    <row r="30" spans="1:19" ht="15">
      <c r="A30" s="200">
        <v>837</v>
      </c>
      <c r="B30" s="200" t="s">
        <v>242</v>
      </c>
      <c r="C30" s="217">
        <v>135464</v>
      </c>
      <c r="D30" s="202">
        <v>1185</v>
      </c>
      <c r="E30" s="203">
        <v>1.19637755050531</v>
      </c>
      <c r="F30" s="202">
        <v>7006</v>
      </c>
      <c r="G30" s="203">
        <v>7.0732667669537301</v>
      </c>
      <c r="H30" s="202">
        <v>18328</v>
      </c>
      <c r="I30" s="203">
        <v>18.5039727811487</v>
      </c>
      <c r="J30" s="202">
        <v>47623</v>
      </c>
      <c r="K30" s="203">
        <v>48.080243111995102</v>
      </c>
      <c r="L30" s="202">
        <v>13578</v>
      </c>
      <c r="M30" s="203">
        <v>13.7083665660431</v>
      </c>
      <c r="N30" s="202">
        <v>9496</v>
      </c>
      <c r="O30" s="203">
        <v>9.5871740249775392</v>
      </c>
      <c r="P30" s="202">
        <v>1833</v>
      </c>
      <c r="Q30" s="203">
        <v>1.85059919837656</v>
      </c>
      <c r="R30" s="208">
        <v>99049</v>
      </c>
      <c r="S30" s="271"/>
    </row>
    <row r="31" spans="1:19" ht="15">
      <c r="A31" s="200">
        <v>873</v>
      </c>
      <c r="B31" s="200" t="s">
        <v>928</v>
      </c>
      <c r="C31" s="217">
        <v>9827</v>
      </c>
      <c r="D31" s="202">
        <v>102</v>
      </c>
      <c r="E31" s="203">
        <v>1.39783472659997</v>
      </c>
      <c r="F31" s="202">
        <v>595</v>
      </c>
      <c r="G31" s="203">
        <v>8.1540359051665092</v>
      </c>
      <c r="H31" s="202">
        <v>1814</v>
      </c>
      <c r="I31" s="203">
        <v>24.859531314238701</v>
      </c>
      <c r="J31" s="202">
        <v>3215</v>
      </c>
      <c r="K31" s="203">
        <v>44.059202411950103</v>
      </c>
      <c r="L31" s="202">
        <v>813</v>
      </c>
      <c r="M31" s="203">
        <v>11.141565026723301</v>
      </c>
      <c r="N31" s="202">
        <v>562</v>
      </c>
      <c r="O31" s="203">
        <v>7.7017952583253404</v>
      </c>
      <c r="P31" s="202">
        <v>196</v>
      </c>
      <c r="Q31" s="203">
        <v>2.68603535699603</v>
      </c>
      <c r="R31" s="208">
        <v>7297</v>
      </c>
      <c r="S31" s="271"/>
    </row>
    <row r="32" spans="1:19">
      <c r="A32" s="236">
        <v>4</v>
      </c>
      <c r="B32" s="196" t="s">
        <v>534</v>
      </c>
      <c r="C32" s="265">
        <v>211553</v>
      </c>
      <c r="D32" s="265">
        <v>1599</v>
      </c>
      <c r="E32" s="239">
        <v>1.11405281125897</v>
      </c>
      <c r="F32" s="265">
        <v>8100</v>
      </c>
      <c r="G32" s="239">
        <v>5.6434194941823996</v>
      </c>
      <c r="H32" s="265">
        <v>22062</v>
      </c>
      <c r="I32" s="239">
        <v>15.371002577858301</v>
      </c>
      <c r="J32" s="265">
        <v>64591</v>
      </c>
      <c r="K32" s="239">
        <v>45.001741796140202</v>
      </c>
      <c r="L32" s="265">
        <v>23439</v>
      </c>
      <c r="M32" s="239">
        <v>16.3303838918693</v>
      </c>
      <c r="N32" s="265">
        <v>20196</v>
      </c>
      <c r="O32" s="239">
        <v>14.0709259388281</v>
      </c>
      <c r="P32" s="265">
        <v>3543</v>
      </c>
      <c r="Q32" s="239">
        <v>2.4684734898627498</v>
      </c>
      <c r="R32" s="269">
        <v>143530</v>
      </c>
      <c r="S32" s="271"/>
    </row>
    <row r="33" spans="1:19" ht="15">
      <c r="A33" s="200">
        <v>31</v>
      </c>
      <c r="B33" s="200" t="s">
        <v>16</v>
      </c>
      <c r="C33" s="217">
        <v>28059</v>
      </c>
      <c r="D33" s="202">
        <v>176</v>
      </c>
      <c r="E33" s="203">
        <v>0.96761779097256595</v>
      </c>
      <c r="F33" s="202">
        <v>1014</v>
      </c>
      <c r="G33" s="203">
        <v>5.5747979548078499</v>
      </c>
      <c r="H33" s="202">
        <v>2698</v>
      </c>
      <c r="I33" s="203">
        <v>14.8331409093408</v>
      </c>
      <c r="J33" s="202">
        <v>8550</v>
      </c>
      <c r="K33" s="203">
        <v>47.006432459178598</v>
      </c>
      <c r="L33" s="202">
        <v>2916</v>
      </c>
      <c r="M33" s="203">
        <v>16.031667491340901</v>
      </c>
      <c r="N33" s="202">
        <v>2398</v>
      </c>
      <c r="O33" s="203">
        <v>13.183792402001201</v>
      </c>
      <c r="P33" s="202">
        <v>437</v>
      </c>
      <c r="Q33" s="203">
        <v>2.4025509923580199</v>
      </c>
      <c r="R33" s="208">
        <v>18189</v>
      </c>
      <c r="S33" s="271"/>
    </row>
    <row r="34" spans="1:19" ht="15">
      <c r="A34" s="200">
        <v>40</v>
      </c>
      <c r="B34" s="200" t="s">
        <v>24</v>
      </c>
      <c r="C34" s="217">
        <v>19812</v>
      </c>
      <c r="D34" s="202">
        <v>185</v>
      </c>
      <c r="E34" s="203">
        <v>1.1917031692862701</v>
      </c>
      <c r="F34" s="202">
        <v>917</v>
      </c>
      <c r="G34" s="203">
        <v>5.90698273640814</v>
      </c>
      <c r="H34" s="202">
        <v>2621</v>
      </c>
      <c r="I34" s="203">
        <v>16.883535171347599</v>
      </c>
      <c r="J34" s="202">
        <v>7705</v>
      </c>
      <c r="K34" s="203">
        <v>49.6328265910848</v>
      </c>
      <c r="L34" s="202">
        <v>2287</v>
      </c>
      <c r="M34" s="203">
        <v>14.732027827879399</v>
      </c>
      <c r="N34" s="202">
        <v>1550</v>
      </c>
      <c r="O34" s="203">
        <v>9.9845400669930395</v>
      </c>
      <c r="P34" s="202">
        <v>259</v>
      </c>
      <c r="Q34" s="203">
        <v>1.6683844370007701</v>
      </c>
      <c r="R34" s="208">
        <v>15524</v>
      </c>
      <c r="S34" s="271"/>
    </row>
    <row r="35" spans="1:19" ht="15">
      <c r="A35" s="200">
        <v>190</v>
      </c>
      <c r="B35" s="200" t="s">
        <v>81</v>
      </c>
      <c r="C35" s="217">
        <v>10495</v>
      </c>
      <c r="D35" s="202">
        <v>34</v>
      </c>
      <c r="E35" s="203">
        <v>0.52943008408595404</v>
      </c>
      <c r="F35" s="202">
        <v>256</v>
      </c>
      <c r="G35" s="203">
        <v>3.98629710370601</v>
      </c>
      <c r="H35" s="202">
        <v>785</v>
      </c>
      <c r="I35" s="203">
        <v>12.223606353160999</v>
      </c>
      <c r="J35" s="202">
        <v>2490</v>
      </c>
      <c r="K35" s="203">
        <v>38.772967922765503</v>
      </c>
      <c r="L35" s="202">
        <v>1200</v>
      </c>
      <c r="M35" s="203">
        <v>18.6857676736219</v>
      </c>
      <c r="N35" s="202">
        <v>1376</v>
      </c>
      <c r="O35" s="203">
        <v>21.426346932419801</v>
      </c>
      <c r="P35" s="202">
        <v>281</v>
      </c>
      <c r="Q35" s="203">
        <v>4.3755839302397996</v>
      </c>
      <c r="R35" s="208">
        <v>6422</v>
      </c>
      <c r="S35" s="271"/>
    </row>
    <row r="36" spans="1:19" ht="15">
      <c r="A36" s="200">
        <v>604</v>
      </c>
      <c r="B36" s="200" t="s">
        <v>177</v>
      </c>
      <c r="C36" s="217">
        <v>30723</v>
      </c>
      <c r="D36" s="202">
        <v>344</v>
      </c>
      <c r="E36" s="203">
        <v>1.4249026592660099</v>
      </c>
      <c r="F36" s="202">
        <v>1586</v>
      </c>
      <c r="G36" s="203">
        <v>6.5694640046392196</v>
      </c>
      <c r="H36" s="202">
        <v>4296</v>
      </c>
      <c r="I36" s="203">
        <v>17.794714605252299</v>
      </c>
      <c r="J36" s="202">
        <v>11191</v>
      </c>
      <c r="K36" s="203">
        <v>46.354900173970698</v>
      </c>
      <c r="L36" s="202">
        <v>3651</v>
      </c>
      <c r="M36" s="203">
        <v>15.1230221191285</v>
      </c>
      <c r="N36" s="202">
        <v>2653</v>
      </c>
      <c r="O36" s="203">
        <v>10.989147543699801</v>
      </c>
      <c r="P36" s="202">
        <v>421</v>
      </c>
      <c r="Q36" s="203">
        <v>1.7438488940435799</v>
      </c>
      <c r="R36" s="208">
        <v>24142</v>
      </c>
      <c r="S36" s="271"/>
    </row>
    <row r="37" spans="1:19" ht="15">
      <c r="A37" s="200">
        <v>670</v>
      </c>
      <c r="B37" s="200" t="s">
        <v>211</v>
      </c>
      <c r="C37" s="217">
        <v>23105</v>
      </c>
      <c r="D37" s="202">
        <v>121</v>
      </c>
      <c r="E37" s="203">
        <v>0.87840290381125197</v>
      </c>
      <c r="F37" s="202">
        <v>639</v>
      </c>
      <c r="G37" s="203">
        <v>4.6388384754990897</v>
      </c>
      <c r="H37" s="202">
        <v>1914</v>
      </c>
      <c r="I37" s="203">
        <v>13.894736842105299</v>
      </c>
      <c r="J37" s="202">
        <v>5646</v>
      </c>
      <c r="K37" s="203">
        <v>40.987295825771298</v>
      </c>
      <c r="L37" s="202">
        <v>2572</v>
      </c>
      <c r="M37" s="203">
        <v>18.6715063520871</v>
      </c>
      <c r="N37" s="202">
        <v>2414</v>
      </c>
      <c r="O37" s="203">
        <v>17.524500907440999</v>
      </c>
      <c r="P37" s="202">
        <v>469</v>
      </c>
      <c r="Q37" s="203">
        <v>3.40471869328494</v>
      </c>
      <c r="R37" s="208">
        <v>13775</v>
      </c>
      <c r="S37" s="271"/>
    </row>
    <row r="38" spans="1:19" ht="15">
      <c r="A38" s="200">
        <v>690</v>
      </c>
      <c r="B38" s="200" t="s">
        <v>221</v>
      </c>
      <c r="C38" s="217">
        <v>13163</v>
      </c>
      <c r="D38" s="202">
        <v>38</v>
      </c>
      <c r="E38" s="203">
        <v>0.63683593095357804</v>
      </c>
      <c r="F38" s="202">
        <v>201</v>
      </c>
      <c r="G38" s="203">
        <v>3.36852689793866</v>
      </c>
      <c r="H38" s="202">
        <v>652</v>
      </c>
      <c r="I38" s="203">
        <v>10.9267638679403</v>
      </c>
      <c r="J38" s="202">
        <v>2207</v>
      </c>
      <c r="K38" s="203">
        <v>36.986760516172303</v>
      </c>
      <c r="L38" s="202">
        <v>1249</v>
      </c>
      <c r="M38" s="203">
        <v>20.931791520026799</v>
      </c>
      <c r="N38" s="202">
        <v>1377</v>
      </c>
      <c r="O38" s="203">
        <v>23.076923076923102</v>
      </c>
      <c r="P38" s="202">
        <v>243</v>
      </c>
      <c r="Q38" s="203">
        <v>4.0723981900452504</v>
      </c>
      <c r="R38" s="208">
        <v>5967</v>
      </c>
      <c r="S38" s="271"/>
    </row>
    <row r="39" spans="1:19" ht="15">
      <c r="A39" s="200">
        <v>736</v>
      </c>
      <c r="B39" s="200" t="s">
        <v>225</v>
      </c>
      <c r="C39" s="217">
        <v>41222</v>
      </c>
      <c r="D39" s="202">
        <v>409</v>
      </c>
      <c r="E39" s="203">
        <v>1.4697427051890199</v>
      </c>
      <c r="F39" s="202">
        <v>1992</v>
      </c>
      <c r="G39" s="203">
        <v>7.1582578697714503</v>
      </c>
      <c r="H39" s="202">
        <v>4803</v>
      </c>
      <c r="I39" s="203">
        <v>17.259594652867602</v>
      </c>
      <c r="J39" s="202">
        <v>12960</v>
      </c>
      <c r="K39" s="203">
        <v>46.571798188874503</v>
      </c>
      <c r="L39" s="202">
        <v>4109</v>
      </c>
      <c r="M39" s="203">
        <v>14.765703607877001</v>
      </c>
      <c r="N39" s="202">
        <v>3124</v>
      </c>
      <c r="O39" s="203">
        <v>11.2261032054046</v>
      </c>
      <c r="P39" s="202">
        <v>431</v>
      </c>
      <c r="Q39" s="203">
        <v>1.54879977001581</v>
      </c>
      <c r="R39" s="208">
        <v>27828</v>
      </c>
      <c r="S39" s="271"/>
    </row>
    <row r="40" spans="1:19" ht="15">
      <c r="A40" s="200">
        <v>858</v>
      </c>
      <c r="B40" s="200" t="s">
        <v>253</v>
      </c>
      <c r="C40" s="217">
        <v>12644</v>
      </c>
      <c r="D40" s="202">
        <v>116</v>
      </c>
      <c r="E40" s="203">
        <v>1.03599178351344</v>
      </c>
      <c r="F40" s="202">
        <v>643</v>
      </c>
      <c r="G40" s="203">
        <v>5.7426096275788199</v>
      </c>
      <c r="H40" s="202">
        <v>1639</v>
      </c>
      <c r="I40" s="203">
        <v>14.637849423952799</v>
      </c>
      <c r="J40" s="202">
        <v>5149</v>
      </c>
      <c r="K40" s="203">
        <v>45.9855318388854</v>
      </c>
      <c r="L40" s="202">
        <v>1776</v>
      </c>
      <c r="M40" s="203">
        <v>15.8613914441368</v>
      </c>
      <c r="N40" s="202">
        <v>1574</v>
      </c>
      <c r="O40" s="203">
        <v>14.057336786639301</v>
      </c>
      <c r="P40" s="202">
        <v>300</v>
      </c>
      <c r="Q40" s="203">
        <v>2.6792890952933801</v>
      </c>
      <c r="R40" s="208">
        <v>11197</v>
      </c>
      <c r="S40" s="271"/>
    </row>
    <row r="41" spans="1:19" ht="15">
      <c r="A41" s="200">
        <v>885</v>
      </c>
      <c r="B41" s="200" t="s">
        <v>259</v>
      </c>
      <c r="C41" s="217">
        <v>8152</v>
      </c>
      <c r="D41" s="202">
        <v>58</v>
      </c>
      <c r="E41" s="203">
        <v>1.0701107011070099</v>
      </c>
      <c r="F41" s="202">
        <v>274</v>
      </c>
      <c r="G41" s="203">
        <v>5.0553505535055399</v>
      </c>
      <c r="H41" s="202">
        <v>777</v>
      </c>
      <c r="I41" s="203">
        <v>14.3357933579336</v>
      </c>
      <c r="J41" s="202">
        <v>2439</v>
      </c>
      <c r="K41" s="203">
        <v>45</v>
      </c>
      <c r="L41" s="202">
        <v>875</v>
      </c>
      <c r="M41" s="203">
        <v>16.143911439114401</v>
      </c>
      <c r="N41" s="202">
        <v>862</v>
      </c>
      <c r="O41" s="203">
        <v>15.904059040590401</v>
      </c>
      <c r="P41" s="202">
        <v>135</v>
      </c>
      <c r="Q41" s="203">
        <v>2.4907749077490799</v>
      </c>
      <c r="R41" s="208">
        <v>5420</v>
      </c>
      <c r="S41" s="271"/>
    </row>
    <row r="42" spans="1:19" ht="15">
      <c r="A42" s="200">
        <v>890</v>
      </c>
      <c r="B42" s="200" t="s">
        <v>263</v>
      </c>
      <c r="C42" s="217">
        <v>24178</v>
      </c>
      <c r="D42" s="202">
        <v>118</v>
      </c>
      <c r="E42" s="203">
        <v>0.78322049648214498</v>
      </c>
      <c r="F42" s="202">
        <v>578</v>
      </c>
      <c r="G42" s="203">
        <v>3.8364529403955898</v>
      </c>
      <c r="H42" s="202">
        <v>1877</v>
      </c>
      <c r="I42" s="203">
        <v>12.458515863533799</v>
      </c>
      <c r="J42" s="202">
        <v>6254</v>
      </c>
      <c r="K42" s="203">
        <v>41.510686313553698</v>
      </c>
      <c r="L42" s="202">
        <v>2804</v>
      </c>
      <c r="M42" s="203">
        <v>18.6114429842028</v>
      </c>
      <c r="N42" s="202">
        <v>2868</v>
      </c>
      <c r="O42" s="203">
        <v>19.036240541616898</v>
      </c>
      <c r="P42" s="202">
        <v>567</v>
      </c>
      <c r="Q42" s="203">
        <v>3.76344086021505</v>
      </c>
      <c r="R42" s="208">
        <v>15066</v>
      </c>
      <c r="S42" s="271"/>
    </row>
    <row r="43" spans="1:19">
      <c r="A43" s="236">
        <v>5</v>
      </c>
      <c r="B43" s="196" t="s">
        <v>535</v>
      </c>
      <c r="C43" s="265">
        <v>223750</v>
      </c>
      <c r="D43" s="265">
        <v>1244</v>
      </c>
      <c r="E43" s="239">
        <v>0.83465845427158603</v>
      </c>
      <c r="F43" s="265">
        <v>8016</v>
      </c>
      <c r="G43" s="239">
        <v>5.3783136410297701</v>
      </c>
      <c r="H43" s="265">
        <v>22643</v>
      </c>
      <c r="I43" s="239">
        <v>15.192259951825999</v>
      </c>
      <c r="J43" s="265">
        <v>62596</v>
      </c>
      <c r="K43" s="239">
        <v>41.998617848540398</v>
      </c>
      <c r="L43" s="265">
        <v>25701</v>
      </c>
      <c r="M43" s="239">
        <v>17.2440168273585</v>
      </c>
      <c r="N43" s="265">
        <v>23597</v>
      </c>
      <c r="O43" s="239">
        <v>15.832343686050301</v>
      </c>
      <c r="P43" s="265">
        <v>5246</v>
      </c>
      <c r="Q43" s="239">
        <v>3.5197895909234198</v>
      </c>
      <c r="R43" s="269">
        <v>149043</v>
      </c>
      <c r="S43" s="271"/>
    </row>
    <row r="44" spans="1:19" ht="15">
      <c r="A44" s="200">
        <v>4</v>
      </c>
      <c r="B44" s="200" t="s">
        <v>10</v>
      </c>
      <c r="C44" s="217">
        <v>2872</v>
      </c>
      <c r="D44" s="202">
        <v>6</v>
      </c>
      <c r="E44" s="203">
        <v>0.43859649122806998</v>
      </c>
      <c r="F44" s="202">
        <v>48</v>
      </c>
      <c r="G44" s="203">
        <v>3.5087719298245599</v>
      </c>
      <c r="H44" s="202">
        <v>193</v>
      </c>
      <c r="I44" s="203">
        <v>14.1081871345029</v>
      </c>
      <c r="J44" s="202">
        <v>506</v>
      </c>
      <c r="K44" s="203">
        <v>36.988304093567301</v>
      </c>
      <c r="L44" s="202">
        <v>289</v>
      </c>
      <c r="M44" s="203">
        <v>21.125730994152001</v>
      </c>
      <c r="N44" s="202">
        <v>270</v>
      </c>
      <c r="O44" s="203">
        <v>19.7368421052632</v>
      </c>
      <c r="P44" s="202">
        <v>56</v>
      </c>
      <c r="Q44" s="203">
        <v>4.0935672514619901</v>
      </c>
      <c r="R44" s="208">
        <v>1368</v>
      </c>
      <c r="S44" s="271"/>
    </row>
    <row r="45" spans="1:19" ht="15">
      <c r="A45" s="200">
        <v>42</v>
      </c>
      <c r="B45" s="200" t="s">
        <v>929</v>
      </c>
      <c r="C45" s="217">
        <v>28246</v>
      </c>
      <c r="D45" s="202">
        <v>155</v>
      </c>
      <c r="E45" s="203">
        <v>0.83490438998114702</v>
      </c>
      <c r="F45" s="202">
        <v>867</v>
      </c>
      <c r="G45" s="203">
        <v>4.6700781039590602</v>
      </c>
      <c r="H45" s="202">
        <v>2370</v>
      </c>
      <c r="I45" s="203">
        <v>12.7659574468085</v>
      </c>
      <c r="J45" s="202">
        <v>8538</v>
      </c>
      <c r="K45" s="203">
        <v>45.989765688122802</v>
      </c>
      <c r="L45" s="202">
        <v>3334</v>
      </c>
      <c r="M45" s="203">
        <v>17.958524104497702</v>
      </c>
      <c r="N45" s="202">
        <v>2732</v>
      </c>
      <c r="O45" s="203">
        <v>14.715863183409599</v>
      </c>
      <c r="P45" s="202">
        <v>569</v>
      </c>
      <c r="Q45" s="203">
        <v>3.0649070832211098</v>
      </c>
      <c r="R45" s="208">
        <v>18565</v>
      </c>
      <c r="S45" s="271"/>
    </row>
    <row r="46" spans="1:19" ht="15">
      <c r="A46" s="200">
        <v>44</v>
      </c>
      <c r="B46" s="200" t="s">
        <v>30</v>
      </c>
      <c r="C46" s="217">
        <v>7537</v>
      </c>
      <c r="D46" s="202">
        <v>42</v>
      </c>
      <c r="E46" s="203">
        <v>0.74336283185840701</v>
      </c>
      <c r="F46" s="202">
        <v>276</v>
      </c>
      <c r="G46" s="203">
        <v>4.8849557522123899</v>
      </c>
      <c r="H46" s="202">
        <v>803</v>
      </c>
      <c r="I46" s="203">
        <v>14.212389380531</v>
      </c>
      <c r="J46" s="202">
        <v>2461</v>
      </c>
      <c r="K46" s="203">
        <v>43.557522123893797</v>
      </c>
      <c r="L46" s="202">
        <v>1029</v>
      </c>
      <c r="M46" s="203">
        <v>18.212389380531</v>
      </c>
      <c r="N46" s="202">
        <v>859</v>
      </c>
      <c r="O46" s="203">
        <v>15.2035398230088</v>
      </c>
      <c r="P46" s="202">
        <v>180</v>
      </c>
      <c r="Q46" s="203">
        <v>3.1858407079646001</v>
      </c>
      <c r="R46" s="208">
        <v>5650</v>
      </c>
      <c r="S46" s="271"/>
    </row>
    <row r="47" spans="1:19" ht="15">
      <c r="A47" s="200">
        <v>59</v>
      </c>
      <c r="B47" s="200" t="s">
        <v>39</v>
      </c>
      <c r="C47" s="217">
        <v>5450</v>
      </c>
      <c r="D47" s="202">
        <v>15</v>
      </c>
      <c r="E47" s="203">
        <v>0.59476605868358401</v>
      </c>
      <c r="F47" s="202">
        <v>64</v>
      </c>
      <c r="G47" s="203">
        <v>2.5376685170499602</v>
      </c>
      <c r="H47" s="202">
        <v>236</v>
      </c>
      <c r="I47" s="203">
        <v>9.3576526566217293</v>
      </c>
      <c r="J47" s="202">
        <v>779</v>
      </c>
      <c r="K47" s="203">
        <v>30.888183980967501</v>
      </c>
      <c r="L47" s="202">
        <v>532</v>
      </c>
      <c r="M47" s="203">
        <v>21.094369547977799</v>
      </c>
      <c r="N47" s="202">
        <v>723</v>
      </c>
      <c r="O47" s="203">
        <v>28.6677240285488</v>
      </c>
      <c r="P47" s="202">
        <v>173</v>
      </c>
      <c r="Q47" s="203">
        <v>6.8596352101506701</v>
      </c>
      <c r="R47" s="208">
        <v>2522</v>
      </c>
      <c r="S47" s="271"/>
    </row>
    <row r="48" spans="1:19" ht="15">
      <c r="A48" s="200">
        <v>113</v>
      </c>
      <c r="B48" s="200" t="s">
        <v>55</v>
      </c>
      <c r="C48" s="217">
        <v>10105</v>
      </c>
      <c r="D48" s="202">
        <v>73</v>
      </c>
      <c r="E48" s="203">
        <v>1.1474379126061001</v>
      </c>
      <c r="F48" s="202">
        <v>347</v>
      </c>
      <c r="G48" s="203">
        <v>5.4542596667714598</v>
      </c>
      <c r="H48" s="202">
        <v>948</v>
      </c>
      <c r="I48" s="203">
        <v>14.900974536309301</v>
      </c>
      <c r="J48" s="202">
        <v>2860</v>
      </c>
      <c r="K48" s="203">
        <v>44.954416850047203</v>
      </c>
      <c r="L48" s="202">
        <v>1043</v>
      </c>
      <c r="M48" s="203">
        <v>16.3942156554543</v>
      </c>
      <c r="N48" s="202">
        <v>820</v>
      </c>
      <c r="O48" s="203">
        <v>12.889028607356201</v>
      </c>
      <c r="P48" s="202">
        <v>271</v>
      </c>
      <c r="Q48" s="203">
        <v>4.2596667714555201</v>
      </c>
      <c r="R48" s="208">
        <v>6362</v>
      </c>
      <c r="S48" s="271"/>
    </row>
    <row r="49" spans="1:19" ht="15">
      <c r="A49" s="200">
        <v>125</v>
      </c>
      <c r="B49" s="200" t="s">
        <v>59</v>
      </c>
      <c r="C49" s="217">
        <v>8938</v>
      </c>
      <c r="D49" s="202">
        <v>52</v>
      </c>
      <c r="E49" s="203">
        <v>0.767981095849948</v>
      </c>
      <c r="F49" s="202">
        <v>322</v>
      </c>
      <c r="G49" s="203">
        <v>4.7555752473785304</v>
      </c>
      <c r="H49" s="202">
        <v>1004</v>
      </c>
      <c r="I49" s="203">
        <v>14.827942696795199</v>
      </c>
      <c r="J49" s="202">
        <v>3101</v>
      </c>
      <c r="K49" s="203">
        <v>45.798257273667097</v>
      </c>
      <c r="L49" s="202">
        <v>1219</v>
      </c>
      <c r="M49" s="203">
        <v>18.003249150790101</v>
      </c>
      <c r="N49" s="202">
        <v>909</v>
      </c>
      <c r="O49" s="203">
        <v>13.424900310146199</v>
      </c>
      <c r="P49" s="202">
        <v>164</v>
      </c>
      <c r="Q49" s="203">
        <v>2.4220942253729101</v>
      </c>
      <c r="R49" s="208">
        <v>6771</v>
      </c>
      <c r="S49" s="271"/>
    </row>
    <row r="50" spans="1:19" ht="15">
      <c r="A50" s="200">
        <v>138</v>
      </c>
      <c r="B50" s="200" t="s">
        <v>65</v>
      </c>
      <c r="C50" s="217">
        <v>16487</v>
      </c>
      <c r="D50" s="202">
        <v>61</v>
      </c>
      <c r="E50" s="203">
        <v>0.54649704354058404</v>
      </c>
      <c r="F50" s="202">
        <v>548</v>
      </c>
      <c r="G50" s="203">
        <v>4.9095144239383597</v>
      </c>
      <c r="H50" s="202">
        <v>1581</v>
      </c>
      <c r="I50" s="203">
        <v>14.164128292420701</v>
      </c>
      <c r="J50" s="202">
        <v>4485</v>
      </c>
      <c r="K50" s="203">
        <v>40.180971152123298</v>
      </c>
      <c r="L50" s="202">
        <v>1936</v>
      </c>
      <c r="M50" s="203">
        <v>17.3445619064684</v>
      </c>
      <c r="N50" s="202">
        <v>2085</v>
      </c>
      <c r="O50" s="203">
        <v>18.6794481275757</v>
      </c>
      <c r="P50" s="202">
        <v>466</v>
      </c>
      <c r="Q50" s="203">
        <v>4.1748790539329903</v>
      </c>
      <c r="R50" s="208">
        <v>11162</v>
      </c>
      <c r="S50" s="271"/>
    </row>
    <row r="51" spans="1:19" ht="15">
      <c r="A51" s="200">
        <v>234</v>
      </c>
      <c r="B51" s="200" t="s">
        <v>92</v>
      </c>
      <c r="C51" s="217">
        <v>24765</v>
      </c>
      <c r="D51" s="202">
        <v>232</v>
      </c>
      <c r="E51" s="203">
        <v>1.07541834700783</v>
      </c>
      <c r="F51" s="202">
        <v>1540</v>
      </c>
      <c r="G51" s="203">
        <v>7.13855282065545</v>
      </c>
      <c r="H51" s="202">
        <v>4238</v>
      </c>
      <c r="I51" s="203">
        <v>19.644926528530998</v>
      </c>
      <c r="J51" s="202">
        <v>9576</v>
      </c>
      <c r="K51" s="203">
        <v>44.388819357530203</v>
      </c>
      <c r="L51" s="202">
        <v>2939</v>
      </c>
      <c r="M51" s="203">
        <v>13.623510870069101</v>
      </c>
      <c r="N51" s="202">
        <v>2462</v>
      </c>
      <c r="O51" s="203">
        <v>11.4124136652297</v>
      </c>
      <c r="P51" s="202">
        <v>586</v>
      </c>
      <c r="Q51" s="203">
        <v>2.7163584109766798</v>
      </c>
      <c r="R51" s="208">
        <v>21573</v>
      </c>
      <c r="S51" s="271"/>
    </row>
    <row r="52" spans="1:19" ht="15">
      <c r="A52" s="200">
        <v>240</v>
      </c>
      <c r="B52" s="200" t="s">
        <v>97</v>
      </c>
      <c r="C52" s="217">
        <v>12914</v>
      </c>
      <c r="D52" s="202">
        <v>24</v>
      </c>
      <c r="E52" s="203">
        <v>0.37383177570093501</v>
      </c>
      <c r="F52" s="202">
        <v>156</v>
      </c>
      <c r="G52" s="203">
        <v>2.4299065420560702</v>
      </c>
      <c r="H52" s="202">
        <v>655</v>
      </c>
      <c r="I52" s="203">
        <v>10.202492211838001</v>
      </c>
      <c r="J52" s="202">
        <v>2087</v>
      </c>
      <c r="K52" s="203">
        <v>32.507788161993801</v>
      </c>
      <c r="L52" s="202">
        <v>1411</v>
      </c>
      <c r="M52" s="203">
        <v>21.9781931464174</v>
      </c>
      <c r="N52" s="202">
        <v>1729</v>
      </c>
      <c r="O52" s="203">
        <v>26.931464174454799</v>
      </c>
      <c r="P52" s="202">
        <v>358</v>
      </c>
      <c r="Q52" s="203">
        <v>5.5763239875389399</v>
      </c>
      <c r="R52" s="208">
        <v>6420</v>
      </c>
      <c r="S52" s="271"/>
    </row>
    <row r="53" spans="1:19" ht="15">
      <c r="A53" s="200">
        <v>284</v>
      </c>
      <c r="B53" s="200" t="s">
        <v>108</v>
      </c>
      <c r="C53" s="217">
        <v>22049</v>
      </c>
      <c r="D53" s="202">
        <v>168</v>
      </c>
      <c r="E53" s="203">
        <v>0.91558123058477303</v>
      </c>
      <c r="F53" s="202">
        <v>1307</v>
      </c>
      <c r="G53" s="203">
        <v>7.1230039784184402</v>
      </c>
      <c r="H53" s="202">
        <v>3501</v>
      </c>
      <c r="I53" s="203">
        <v>19.0800588587934</v>
      </c>
      <c r="J53" s="202">
        <v>7699</v>
      </c>
      <c r="K53" s="203">
        <v>41.9586898468581</v>
      </c>
      <c r="L53" s="202">
        <v>2719</v>
      </c>
      <c r="M53" s="203">
        <v>14.8182462259524</v>
      </c>
      <c r="N53" s="202">
        <v>2402</v>
      </c>
      <c r="O53" s="203">
        <v>13.090631642051299</v>
      </c>
      <c r="P53" s="202">
        <v>553</v>
      </c>
      <c r="Q53" s="203">
        <v>3.0137882173415398</v>
      </c>
      <c r="R53" s="208">
        <v>18349</v>
      </c>
      <c r="S53" s="271"/>
    </row>
    <row r="54" spans="1:19" ht="15">
      <c r="A54" s="200">
        <v>306</v>
      </c>
      <c r="B54" s="200" t="s">
        <v>110</v>
      </c>
      <c r="C54" s="217">
        <v>5988</v>
      </c>
      <c r="D54" s="202">
        <v>42</v>
      </c>
      <c r="E54" s="203">
        <v>1.01424776624004</v>
      </c>
      <c r="F54" s="202">
        <v>229</v>
      </c>
      <c r="G54" s="203">
        <v>5.5300652016421203</v>
      </c>
      <c r="H54" s="202">
        <v>652</v>
      </c>
      <c r="I54" s="203">
        <v>15.744989133059599</v>
      </c>
      <c r="J54" s="202">
        <v>1778</v>
      </c>
      <c r="K54" s="203">
        <v>42.936488770828298</v>
      </c>
      <c r="L54" s="202">
        <v>677</v>
      </c>
      <c r="M54" s="203">
        <v>16.3487080415359</v>
      </c>
      <c r="N54" s="202">
        <v>610</v>
      </c>
      <c r="O54" s="203">
        <v>14.730741366819601</v>
      </c>
      <c r="P54" s="202">
        <v>153</v>
      </c>
      <c r="Q54" s="203">
        <v>3.6947597198744302</v>
      </c>
      <c r="R54" s="208">
        <v>4141</v>
      </c>
      <c r="S54" s="271"/>
    </row>
    <row r="55" spans="1:19" ht="15">
      <c r="A55" s="200">
        <v>347</v>
      </c>
      <c r="B55" s="200" t="s">
        <v>124</v>
      </c>
      <c r="C55" s="217">
        <v>5754</v>
      </c>
      <c r="D55" s="202">
        <v>14</v>
      </c>
      <c r="E55" s="203">
        <v>0.474898236092266</v>
      </c>
      <c r="F55" s="202">
        <v>88</v>
      </c>
      <c r="G55" s="203">
        <v>2.98507462686567</v>
      </c>
      <c r="H55" s="202">
        <v>277</v>
      </c>
      <c r="I55" s="203">
        <v>9.3962008141112605</v>
      </c>
      <c r="J55" s="202">
        <v>972</v>
      </c>
      <c r="K55" s="203">
        <v>32.9715061058345</v>
      </c>
      <c r="L55" s="202">
        <v>692</v>
      </c>
      <c r="M55" s="203">
        <v>23.473541383989101</v>
      </c>
      <c r="N55" s="202">
        <v>760</v>
      </c>
      <c r="O55" s="203">
        <v>25.7801899592944</v>
      </c>
      <c r="P55" s="202">
        <v>145</v>
      </c>
      <c r="Q55" s="203">
        <v>4.9185888738127499</v>
      </c>
      <c r="R55" s="208">
        <v>2948</v>
      </c>
      <c r="S55" s="271"/>
    </row>
    <row r="56" spans="1:19" ht="15">
      <c r="A56" s="200">
        <v>411</v>
      </c>
      <c r="B56" s="200" t="s">
        <v>145</v>
      </c>
      <c r="C56" s="217">
        <v>10709</v>
      </c>
      <c r="D56" s="202">
        <v>47</v>
      </c>
      <c r="E56" s="203">
        <v>0.65826330532212896</v>
      </c>
      <c r="F56" s="202">
        <v>273</v>
      </c>
      <c r="G56" s="203">
        <v>3.8235294117647101</v>
      </c>
      <c r="H56" s="202">
        <v>870</v>
      </c>
      <c r="I56" s="203">
        <v>12.184873949579799</v>
      </c>
      <c r="J56" s="202">
        <v>2834</v>
      </c>
      <c r="K56" s="203">
        <v>39.691876750700303</v>
      </c>
      <c r="L56" s="202">
        <v>1450</v>
      </c>
      <c r="M56" s="203">
        <v>20.308123249299701</v>
      </c>
      <c r="N56" s="202">
        <v>1382</v>
      </c>
      <c r="O56" s="203">
        <v>19.355742296918802</v>
      </c>
      <c r="P56" s="202">
        <v>284</v>
      </c>
      <c r="Q56" s="203">
        <v>3.9775910364145699</v>
      </c>
      <c r="R56" s="208">
        <v>7140</v>
      </c>
      <c r="S56" s="271"/>
    </row>
    <row r="57" spans="1:19" ht="15">
      <c r="A57" s="200">
        <v>501</v>
      </c>
      <c r="B57" s="200" t="s">
        <v>163</v>
      </c>
      <c r="C57" s="217">
        <v>3350</v>
      </c>
      <c r="D57" s="202">
        <v>8</v>
      </c>
      <c r="E57" s="203">
        <v>0.45351473922902502</v>
      </c>
      <c r="F57" s="202">
        <v>71</v>
      </c>
      <c r="G57" s="203">
        <v>4.0249433106575996</v>
      </c>
      <c r="H57" s="202">
        <v>221</v>
      </c>
      <c r="I57" s="203">
        <v>12.528344671201801</v>
      </c>
      <c r="J57" s="202">
        <v>644</v>
      </c>
      <c r="K57" s="203">
        <v>36.507936507936499</v>
      </c>
      <c r="L57" s="202">
        <v>357</v>
      </c>
      <c r="M57" s="203">
        <v>20.238095238095202</v>
      </c>
      <c r="N57" s="202">
        <v>362</v>
      </c>
      <c r="O57" s="203">
        <v>20.521541950113399</v>
      </c>
      <c r="P57" s="202">
        <v>101</v>
      </c>
      <c r="Q57" s="203">
        <v>5.7256235827664401</v>
      </c>
      <c r="R57" s="208">
        <v>1764</v>
      </c>
      <c r="S57" s="271"/>
    </row>
    <row r="58" spans="1:19" ht="15">
      <c r="A58" s="200">
        <v>543</v>
      </c>
      <c r="B58" s="200" t="s">
        <v>167</v>
      </c>
      <c r="C58" s="217">
        <v>8717</v>
      </c>
      <c r="D58" s="202">
        <v>59</v>
      </c>
      <c r="E58" s="203">
        <v>0.91317133570654696</v>
      </c>
      <c r="F58" s="202">
        <v>341</v>
      </c>
      <c r="G58" s="203">
        <v>5.2778207707785203</v>
      </c>
      <c r="H58" s="202">
        <v>1084</v>
      </c>
      <c r="I58" s="203">
        <v>16.777588608574501</v>
      </c>
      <c r="J58" s="202">
        <v>2794</v>
      </c>
      <c r="K58" s="203">
        <v>43.244079863798198</v>
      </c>
      <c r="L58" s="202">
        <v>1094</v>
      </c>
      <c r="M58" s="203">
        <v>16.9323634112367</v>
      </c>
      <c r="N58" s="202">
        <v>819</v>
      </c>
      <c r="O58" s="203">
        <v>12.6760563380282</v>
      </c>
      <c r="P58" s="202">
        <v>270</v>
      </c>
      <c r="Q58" s="203">
        <v>4.17891967187742</v>
      </c>
      <c r="R58" s="208">
        <v>6461</v>
      </c>
      <c r="S58" s="271"/>
    </row>
    <row r="59" spans="1:19" ht="15">
      <c r="A59" s="200">
        <v>628</v>
      </c>
      <c r="B59" s="200" t="s">
        <v>183</v>
      </c>
      <c r="C59" s="217">
        <v>9731</v>
      </c>
      <c r="D59" s="202">
        <v>73</v>
      </c>
      <c r="E59" s="203">
        <v>1.0421127765881499</v>
      </c>
      <c r="F59" s="202">
        <v>411</v>
      </c>
      <c r="G59" s="203">
        <v>5.8672376873661696</v>
      </c>
      <c r="H59" s="202">
        <v>1214</v>
      </c>
      <c r="I59" s="203">
        <v>17.330478229835801</v>
      </c>
      <c r="J59" s="202">
        <v>3027</v>
      </c>
      <c r="K59" s="203">
        <v>43.211991434689502</v>
      </c>
      <c r="L59" s="202">
        <v>1113</v>
      </c>
      <c r="M59" s="203">
        <v>15.888650963597399</v>
      </c>
      <c r="N59" s="202">
        <v>960</v>
      </c>
      <c r="O59" s="203">
        <v>13.704496788008599</v>
      </c>
      <c r="P59" s="202">
        <v>207</v>
      </c>
      <c r="Q59" s="203">
        <v>2.9550321199143501</v>
      </c>
      <c r="R59" s="208">
        <v>7005</v>
      </c>
      <c r="S59" s="271"/>
    </row>
    <row r="60" spans="1:19" ht="15">
      <c r="A60" s="200">
        <v>656</v>
      </c>
      <c r="B60" s="200" t="s">
        <v>195</v>
      </c>
      <c r="C60" s="217">
        <v>16609</v>
      </c>
      <c r="D60" s="202">
        <v>66</v>
      </c>
      <c r="E60" s="203">
        <v>0.91679399916655102</v>
      </c>
      <c r="F60" s="202">
        <v>411</v>
      </c>
      <c r="G60" s="203">
        <v>5.7091262675371599</v>
      </c>
      <c r="H60" s="202">
        <v>946</v>
      </c>
      <c r="I60" s="203">
        <v>13.1407139880539</v>
      </c>
      <c r="J60" s="202">
        <v>2885</v>
      </c>
      <c r="K60" s="203">
        <v>40.0750104181136</v>
      </c>
      <c r="L60" s="202">
        <v>1392</v>
      </c>
      <c r="M60" s="203">
        <v>19.336018891512701</v>
      </c>
      <c r="N60" s="202">
        <v>1288</v>
      </c>
      <c r="O60" s="203">
        <v>17.891373801916899</v>
      </c>
      <c r="P60" s="202">
        <v>211</v>
      </c>
      <c r="Q60" s="203">
        <v>2.9309626336991199</v>
      </c>
      <c r="R60" s="208">
        <v>7199</v>
      </c>
      <c r="S60" s="271"/>
    </row>
    <row r="61" spans="1:19" ht="15">
      <c r="A61" s="200">
        <v>761</v>
      </c>
      <c r="B61" s="200" t="s">
        <v>230</v>
      </c>
      <c r="C61" s="217">
        <v>16200</v>
      </c>
      <c r="D61" s="202">
        <v>68</v>
      </c>
      <c r="E61" s="203">
        <v>0.82414252817840306</v>
      </c>
      <c r="F61" s="202">
        <v>417</v>
      </c>
      <c r="G61" s="203">
        <v>5.0539328566234403</v>
      </c>
      <c r="H61" s="202">
        <v>1014</v>
      </c>
      <c r="I61" s="203">
        <v>12.2894194643074</v>
      </c>
      <c r="J61" s="202">
        <v>3315</v>
      </c>
      <c r="K61" s="203">
        <v>40.176948248697101</v>
      </c>
      <c r="L61" s="202">
        <v>1555</v>
      </c>
      <c r="M61" s="203">
        <v>18.8462004605502</v>
      </c>
      <c r="N61" s="202">
        <v>1571</v>
      </c>
      <c r="O61" s="203">
        <v>19.040116349533399</v>
      </c>
      <c r="P61" s="202">
        <v>311</v>
      </c>
      <c r="Q61" s="203">
        <v>3.7692400921100502</v>
      </c>
      <c r="R61" s="208">
        <v>8251</v>
      </c>
      <c r="S61" s="271"/>
    </row>
    <row r="62" spans="1:19" ht="15">
      <c r="A62" s="200">
        <v>842</v>
      </c>
      <c r="B62" s="200" t="s">
        <v>244</v>
      </c>
      <c r="C62" s="217">
        <v>7329</v>
      </c>
      <c r="D62" s="202">
        <v>39</v>
      </c>
      <c r="E62" s="203">
        <v>0.72329376854599403</v>
      </c>
      <c r="F62" s="202">
        <v>300</v>
      </c>
      <c r="G62" s="203">
        <v>5.5637982195845703</v>
      </c>
      <c r="H62" s="202">
        <v>836</v>
      </c>
      <c r="I62" s="203">
        <v>15.5044510385757</v>
      </c>
      <c r="J62" s="202">
        <v>2255</v>
      </c>
      <c r="K62" s="203">
        <v>41.821216617210702</v>
      </c>
      <c r="L62" s="202">
        <v>920</v>
      </c>
      <c r="M62" s="203">
        <v>17.062314540059301</v>
      </c>
      <c r="N62" s="202">
        <v>854</v>
      </c>
      <c r="O62" s="203">
        <v>15.8382789317507</v>
      </c>
      <c r="P62" s="202">
        <v>188</v>
      </c>
      <c r="Q62" s="203">
        <v>3.4866468842730001</v>
      </c>
      <c r="R62" s="208">
        <v>5392</v>
      </c>
      <c r="S62" s="271"/>
    </row>
    <row r="63" spans="1:19">
      <c r="A63" s="236">
        <v>6</v>
      </c>
      <c r="B63" s="196" t="s">
        <v>536</v>
      </c>
      <c r="C63" s="265">
        <v>260133</v>
      </c>
      <c r="D63" s="265">
        <v>990</v>
      </c>
      <c r="E63" s="239">
        <v>0.72719793740221395</v>
      </c>
      <c r="F63" s="265">
        <v>6135</v>
      </c>
      <c r="G63" s="239">
        <v>4.5064235817803899</v>
      </c>
      <c r="H63" s="265">
        <v>19746</v>
      </c>
      <c r="I63" s="239">
        <v>14.5042934060042</v>
      </c>
      <c r="J63" s="265">
        <v>61556</v>
      </c>
      <c r="K63" s="239">
        <v>45.215551752253198</v>
      </c>
      <c r="L63" s="265">
        <v>23404</v>
      </c>
      <c r="M63" s="239">
        <v>17.191253057536802</v>
      </c>
      <c r="N63" s="265">
        <v>20557</v>
      </c>
      <c r="O63" s="239">
        <v>15.100008079977099</v>
      </c>
      <c r="P63" s="265">
        <v>3751</v>
      </c>
      <c r="Q63" s="239">
        <v>2.7552721850461701</v>
      </c>
      <c r="R63" s="269">
        <v>136139</v>
      </c>
      <c r="S63" s="271"/>
    </row>
    <row r="64" spans="1:19" ht="15">
      <c r="A64" s="200">
        <v>38</v>
      </c>
      <c r="B64" s="200" t="s">
        <v>22</v>
      </c>
      <c r="C64" s="217">
        <v>12190</v>
      </c>
      <c r="D64" s="202">
        <v>53</v>
      </c>
      <c r="E64" s="203">
        <v>0.60919540229885005</v>
      </c>
      <c r="F64" s="202">
        <v>408</v>
      </c>
      <c r="G64" s="203">
        <v>4.68965517241379</v>
      </c>
      <c r="H64" s="202">
        <v>1212</v>
      </c>
      <c r="I64" s="203">
        <v>13.9310344827586</v>
      </c>
      <c r="J64" s="202">
        <v>3774</v>
      </c>
      <c r="K64" s="203">
        <v>43.379310344827601</v>
      </c>
      <c r="L64" s="202">
        <v>1551</v>
      </c>
      <c r="M64" s="203">
        <v>17.827586206896601</v>
      </c>
      <c r="N64" s="202">
        <v>1471</v>
      </c>
      <c r="O64" s="203">
        <v>16.908045977011501</v>
      </c>
      <c r="P64" s="202">
        <v>231</v>
      </c>
      <c r="Q64" s="203">
        <v>2.6551724137931001</v>
      </c>
      <c r="R64" s="208">
        <v>8700</v>
      </c>
      <c r="S64" s="271"/>
    </row>
    <row r="65" spans="1:19" ht="15">
      <c r="A65" s="200">
        <v>86</v>
      </c>
      <c r="B65" s="200" t="s">
        <v>43</v>
      </c>
      <c r="C65" s="217">
        <v>6436</v>
      </c>
      <c r="D65" s="202">
        <v>17</v>
      </c>
      <c r="E65" s="203">
        <v>0.64247921390778495</v>
      </c>
      <c r="F65" s="202">
        <v>116</v>
      </c>
      <c r="G65" s="203">
        <v>4.3839758125472397</v>
      </c>
      <c r="H65" s="202">
        <v>333</v>
      </c>
      <c r="I65" s="203">
        <v>12.5850340136054</v>
      </c>
      <c r="J65" s="202">
        <v>1130</v>
      </c>
      <c r="K65" s="203">
        <v>42.705971277399897</v>
      </c>
      <c r="L65" s="202">
        <v>552</v>
      </c>
      <c r="M65" s="203">
        <v>20.861678004535101</v>
      </c>
      <c r="N65" s="202">
        <v>428</v>
      </c>
      <c r="O65" s="203">
        <v>16.175359032501898</v>
      </c>
      <c r="P65" s="202">
        <v>70</v>
      </c>
      <c r="Q65" s="203">
        <v>2.64550264550265</v>
      </c>
      <c r="R65" s="208">
        <v>2646</v>
      </c>
      <c r="S65" s="271"/>
    </row>
    <row r="66" spans="1:19" ht="15">
      <c r="A66" s="200">
        <v>107</v>
      </c>
      <c r="B66" s="200" t="s">
        <v>930</v>
      </c>
      <c r="C66" s="217">
        <v>8599</v>
      </c>
      <c r="D66" s="202">
        <v>49</v>
      </c>
      <c r="E66" s="203">
        <v>0.88864708015959404</v>
      </c>
      <c r="F66" s="202">
        <v>277</v>
      </c>
      <c r="G66" s="203">
        <v>5.0235763511062697</v>
      </c>
      <c r="H66" s="202">
        <v>930</v>
      </c>
      <c r="I66" s="203">
        <v>16.866158868335098</v>
      </c>
      <c r="J66" s="202">
        <v>2545</v>
      </c>
      <c r="K66" s="203">
        <v>46.155241204207499</v>
      </c>
      <c r="L66" s="202">
        <v>866</v>
      </c>
      <c r="M66" s="203">
        <v>15.7054769677185</v>
      </c>
      <c r="N66" s="202">
        <v>730</v>
      </c>
      <c r="O66" s="203">
        <v>13.2390279289082</v>
      </c>
      <c r="P66" s="202">
        <v>117</v>
      </c>
      <c r="Q66" s="203">
        <v>2.1218715995647401</v>
      </c>
      <c r="R66" s="208">
        <v>5514</v>
      </c>
      <c r="S66" s="271"/>
    </row>
    <row r="67" spans="1:19" ht="15">
      <c r="A67" s="200">
        <v>134</v>
      </c>
      <c r="B67" s="200" t="s">
        <v>63</v>
      </c>
      <c r="C67" s="217">
        <v>9839</v>
      </c>
      <c r="D67" s="202">
        <v>39</v>
      </c>
      <c r="E67" s="203">
        <v>0.61282212445003104</v>
      </c>
      <c r="F67" s="202">
        <v>253</v>
      </c>
      <c r="G67" s="203">
        <v>3.9754871150220001</v>
      </c>
      <c r="H67" s="202">
        <v>940</v>
      </c>
      <c r="I67" s="203">
        <v>14.7705845380264</v>
      </c>
      <c r="J67" s="202">
        <v>2969</v>
      </c>
      <c r="K67" s="203">
        <v>46.6530483972344</v>
      </c>
      <c r="L67" s="202">
        <v>1080</v>
      </c>
      <c r="M67" s="203">
        <v>16.970458830923899</v>
      </c>
      <c r="N67" s="202">
        <v>916</v>
      </c>
      <c r="O67" s="203">
        <v>14.3934632306725</v>
      </c>
      <c r="P67" s="202">
        <v>167</v>
      </c>
      <c r="Q67" s="203">
        <v>2.6241357636706502</v>
      </c>
      <c r="R67" s="208">
        <v>6364</v>
      </c>
      <c r="S67" s="271"/>
    </row>
    <row r="68" spans="1:19" ht="15">
      <c r="A68" s="200">
        <v>150</v>
      </c>
      <c r="B68" s="200" t="s">
        <v>931</v>
      </c>
      <c r="C68" s="217">
        <v>4242</v>
      </c>
      <c r="D68" s="202">
        <v>6</v>
      </c>
      <c r="E68" s="203">
        <v>0.392927308447937</v>
      </c>
      <c r="F68" s="202">
        <v>40</v>
      </c>
      <c r="G68" s="203">
        <v>2.6195153896529102</v>
      </c>
      <c r="H68" s="202">
        <v>156</v>
      </c>
      <c r="I68" s="203">
        <v>10.216110019646401</v>
      </c>
      <c r="J68" s="202">
        <v>553</v>
      </c>
      <c r="K68" s="203">
        <v>36.214800261951503</v>
      </c>
      <c r="L68" s="202">
        <v>329</v>
      </c>
      <c r="M68" s="203">
        <v>21.545514079895199</v>
      </c>
      <c r="N68" s="202">
        <v>365</v>
      </c>
      <c r="O68" s="203">
        <v>23.9030779305828</v>
      </c>
      <c r="P68" s="202">
        <v>78</v>
      </c>
      <c r="Q68" s="203">
        <v>5.1080550098231798</v>
      </c>
      <c r="R68" s="208">
        <v>1527</v>
      </c>
      <c r="S68" s="271"/>
    </row>
    <row r="69" spans="1:19" ht="15">
      <c r="A69" s="200">
        <v>237</v>
      </c>
      <c r="B69" s="200" t="s">
        <v>95</v>
      </c>
      <c r="C69" s="217">
        <v>20498</v>
      </c>
      <c r="D69" s="202">
        <v>48</v>
      </c>
      <c r="E69" s="203">
        <v>0.53244592346089803</v>
      </c>
      <c r="F69" s="202">
        <v>359</v>
      </c>
      <c r="G69" s="203">
        <v>3.9822518025512998</v>
      </c>
      <c r="H69" s="202">
        <v>1185</v>
      </c>
      <c r="I69" s="203">
        <v>13.144758735440901</v>
      </c>
      <c r="J69" s="202">
        <v>4623</v>
      </c>
      <c r="K69" s="203">
        <v>51.281198003327802</v>
      </c>
      <c r="L69" s="202">
        <v>1438</v>
      </c>
      <c r="M69" s="203">
        <v>15.9511924570161</v>
      </c>
      <c r="N69" s="202">
        <v>1164</v>
      </c>
      <c r="O69" s="203">
        <v>12.9118136439268</v>
      </c>
      <c r="P69" s="202">
        <v>198</v>
      </c>
      <c r="Q69" s="203">
        <v>2.1963394342762101</v>
      </c>
      <c r="R69" s="208">
        <v>9015</v>
      </c>
      <c r="S69" s="271"/>
    </row>
    <row r="70" spans="1:19" ht="15">
      <c r="A70" s="200">
        <v>264</v>
      </c>
      <c r="B70" s="200" t="s">
        <v>102</v>
      </c>
      <c r="C70" s="217">
        <v>12158</v>
      </c>
      <c r="D70" s="202">
        <v>12</v>
      </c>
      <c r="E70" s="203">
        <v>0.42553191489361702</v>
      </c>
      <c r="F70" s="202">
        <v>140</v>
      </c>
      <c r="G70" s="203">
        <v>4.9645390070922</v>
      </c>
      <c r="H70" s="202">
        <v>394</v>
      </c>
      <c r="I70" s="203">
        <v>13.9716312056738</v>
      </c>
      <c r="J70" s="202">
        <v>1244</v>
      </c>
      <c r="K70" s="203">
        <v>44.113475177304998</v>
      </c>
      <c r="L70" s="202">
        <v>532</v>
      </c>
      <c r="M70" s="203">
        <v>18.865248226950399</v>
      </c>
      <c r="N70" s="202">
        <v>421</v>
      </c>
      <c r="O70" s="203">
        <v>14.9290780141844</v>
      </c>
      <c r="P70" s="202">
        <v>77</v>
      </c>
      <c r="Q70" s="203">
        <v>2.7304964539007099</v>
      </c>
      <c r="R70" s="208">
        <v>2820</v>
      </c>
      <c r="S70" s="271"/>
    </row>
    <row r="71" spans="1:19" ht="15">
      <c r="A71" s="200">
        <v>310</v>
      </c>
      <c r="B71" s="200" t="s">
        <v>114</v>
      </c>
      <c r="C71" s="217">
        <v>10464</v>
      </c>
      <c r="D71" s="202">
        <v>21</v>
      </c>
      <c r="E71" s="203">
        <v>0.45572916666666702</v>
      </c>
      <c r="F71" s="202">
        <v>135</v>
      </c>
      <c r="G71" s="203">
        <v>2.9296875</v>
      </c>
      <c r="H71" s="202">
        <v>535</v>
      </c>
      <c r="I71" s="203">
        <v>11.6102430555556</v>
      </c>
      <c r="J71" s="202">
        <v>1709</v>
      </c>
      <c r="K71" s="203">
        <v>37.0876736111111</v>
      </c>
      <c r="L71" s="202">
        <v>934</v>
      </c>
      <c r="M71" s="203">
        <v>20.2690972222222</v>
      </c>
      <c r="N71" s="202">
        <v>1069</v>
      </c>
      <c r="O71" s="203">
        <v>23.1987847222222</v>
      </c>
      <c r="P71" s="202">
        <v>205</v>
      </c>
      <c r="Q71" s="203">
        <v>4.4487847222222197</v>
      </c>
      <c r="R71" s="208">
        <v>4608</v>
      </c>
      <c r="S71" s="271"/>
    </row>
    <row r="72" spans="1:19" ht="15">
      <c r="A72" s="200">
        <v>315</v>
      </c>
      <c r="B72" s="200" t="s">
        <v>118</v>
      </c>
      <c r="C72" s="217">
        <v>7015</v>
      </c>
      <c r="D72" s="202">
        <v>27</v>
      </c>
      <c r="E72" s="203">
        <v>0.70111659309270302</v>
      </c>
      <c r="F72" s="202">
        <v>186</v>
      </c>
      <c r="G72" s="203">
        <v>4.8299143079719604</v>
      </c>
      <c r="H72" s="202">
        <v>513</v>
      </c>
      <c r="I72" s="203">
        <v>13.321215268761399</v>
      </c>
      <c r="J72" s="202">
        <v>1540</v>
      </c>
      <c r="K72" s="203">
        <v>39.989613087509703</v>
      </c>
      <c r="L72" s="202">
        <v>710</v>
      </c>
      <c r="M72" s="203">
        <v>18.436769670215501</v>
      </c>
      <c r="N72" s="202">
        <v>744</v>
      </c>
      <c r="O72" s="203">
        <v>19.319657231887799</v>
      </c>
      <c r="P72" s="202">
        <v>131</v>
      </c>
      <c r="Q72" s="203">
        <v>3.4017138405608902</v>
      </c>
      <c r="R72" s="208">
        <v>3851</v>
      </c>
      <c r="S72" s="271"/>
    </row>
    <row r="73" spans="1:19" ht="15">
      <c r="A73" s="200">
        <v>361</v>
      </c>
      <c r="B73" s="200" t="s">
        <v>131</v>
      </c>
      <c r="C73" s="217">
        <v>29074</v>
      </c>
      <c r="D73" s="202">
        <v>149</v>
      </c>
      <c r="E73" s="203">
        <v>0.93893755120045397</v>
      </c>
      <c r="F73" s="202">
        <v>763</v>
      </c>
      <c r="G73" s="203">
        <v>4.8081164534627296</v>
      </c>
      <c r="H73" s="202">
        <v>2594</v>
      </c>
      <c r="I73" s="203">
        <v>16.346335622912601</v>
      </c>
      <c r="J73" s="202">
        <v>7137</v>
      </c>
      <c r="K73" s="203">
        <v>44.974478543071399</v>
      </c>
      <c r="L73" s="202">
        <v>2433</v>
      </c>
      <c r="M73" s="203">
        <v>15.3317789400718</v>
      </c>
      <c r="N73" s="202">
        <v>2241</v>
      </c>
      <c r="O73" s="203">
        <v>14.121872833827</v>
      </c>
      <c r="P73" s="202">
        <v>552</v>
      </c>
      <c r="Q73" s="203">
        <v>3.4784800554540301</v>
      </c>
      <c r="R73" s="208">
        <v>15869</v>
      </c>
      <c r="S73" s="271"/>
    </row>
    <row r="74" spans="1:19" ht="15">
      <c r="A74" s="200">
        <v>647</v>
      </c>
      <c r="B74" s="200" t="s">
        <v>932</v>
      </c>
      <c r="C74" s="217">
        <v>7697</v>
      </c>
      <c r="D74" s="202">
        <v>35</v>
      </c>
      <c r="E74" s="203">
        <v>0.82958046930552298</v>
      </c>
      <c r="F74" s="202">
        <v>232</v>
      </c>
      <c r="G74" s="203">
        <v>5.49893339653946</v>
      </c>
      <c r="H74" s="202">
        <v>658</v>
      </c>
      <c r="I74" s="203">
        <v>15.5961128229438</v>
      </c>
      <c r="J74" s="202">
        <v>1704</v>
      </c>
      <c r="K74" s="203">
        <v>40.388717705617402</v>
      </c>
      <c r="L74" s="202">
        <v>738</v>
      </c>
      <c r="M74" s="203">
        <v>17.492296752784998</v>
      </c>
      <c r="N74" s="202">
        <v>711</v>
      </c>
      <c r="O74" s="203">
        <v>16.852334676463599</v>
      </c>
      <c r="P74" s="202">
        <v>141</v>
      </c>
      <c r="Q74" s="203">
        <v>3.34202417634511</v>
      </c>
      <c r="R74" s="208">
        <v>4219</v>
      </c>
      <c r="S74" s="271"/>
    </row>
    <row r="75" spans="1:19" ht="15">
      <c r="A75" s="200">
        <v>658</v>
      </c>
      <c r="B75" s="200" t="s">
        <v>933</v>
      </c>
      <c r="C75" s="217">
        <v>3941</v>
      </c>
      <c r="D75" s="202">
        <v>21</v>
      </c>
      <c r="E75" s="203">
        <v>1.1764705882352899</v>
      </c>
      <c r="F75" s="202">
        <v>86</v>
      </c>
      <c r="G75" s="203">
        <v>4.8179271708683498</v>
      </c>
      <c r="H75" s="202">
        <v>273</v>
      </c>
      <c r="I75" s="203">
        <v>15.294117647058799</v>
      </c>
      <c r="J75" s="202">
        <v>820</v>
      </c>
      <c r="K75" s="203">
        <v>45.938375350140099</v>
      </c>
      <c r="L75" s="202">
        <v>290</v>
      </c>
      <c r="M75" s="203">
        <v>16.2464985994398</v>
      </c>
      <c r="N75" s="202">
        <v>268</v>
      </c>
      <c r="O75" s="203">
        <v>15.0140056022409</v>
      </c>
      <c r="P75" s="202">
        <v>27</v>
      </c>
      <c r="Q75" s="203">
        <v>1.51260504201681</v>
      </c>
      <c r="R75" s="208">
        <v>1785</v>
      </c>
      <c r="S75" s="271"/>
    </row>
    <row r="76" spans="1:19" ht="15">
      <c r="A76" s="200">
        <v>664</v>
      </c>
      <c r="B76" s="200" t="s">
        <v>934</v>
      </c>
      <c r="C76" s="217">
        <v>23751</v>
      </c>
      <c r="D76" s="202">
        <v>79</v>
      </c>
      <c r="E76" s="203">
        <v>0.78921078921078902</v>
      </c>
      <c r="F76" s="202">
        <v>465</v>
      </c>
      <c r="G76" s="203">
        <v>4.6453546453546499</v>
      </c>
      <c r="H76" s="202">
        <v>1317</v>
      </c>
      <c r="I76" s="203">
        <v>13.1568431568432</v>
      </c>
      <c r="J76" s="202">
        <v>4477</v>
      </c>
      <c r="K76" s="203">
        <v>44.725274725274701</v>
      </c>
      <c r="L76" s="202">
        <v>1924</v>
      </c>
      <c r="M76" s="203">
        <v>19.2207792207792</v>
      </c>
      <c r="N76" s="202">
        <v>1508</v>
      </c>
      <c r="O76" s="203">
        <v>15.064935064935099</v>
      </c>
      <c r="P76" s="202">
        <v>240</v>
      </c>
      <c r="Q76" s="203">
        <v>2.3976023976023999</v>
      </c>
      <c r="R76" s="208">
        <v>10010</v>
      </c>
      <c r="S76" s="271"/>
    </row>
    <row r="77" spans="1:19" ht="15">
      <c r="A77" s="200">
        <v>686</v>
      </c>
      <c r="B77" s="200" t="s">
        <v>219</v>
      </c>
      <c r="C77" s="217">
        <v>39340</v>
      </c>
      <c r="D77" s="202">
        <v>101</v>
      </c>
      <c r="E77" s="203">
        <v>0.58929925899994196</v>
      </c>
      <c r="F77" s="202">
        <v>678</v>
      </c>
      <c r="G77" s="203">
        <v>3.9558900752669302</v>
      </c>
      <c r="H77" s="202">
        <v>2294</v>
      </c>
      <c r="I77" s="203">
        <v>13.384678219266</v>
      </c>
      <c r="J77" s="202">
        <v>7954</v>
      </c>
      <c r="K77" s="203">
        <v>46.408775307777603</v>
      </c>
      <c r="L77" s="202">
        <v>3037</v>
      </c>
      <c r="M77" s="203">
        <v>17.7198202928992</v>
      </c>
      <c r="N77" s="202">
        <v>2617</v>
      </c>
      <c r="O77" s="203">
        <v>15.269268918840099</v>
      </c>
      <c r="P77" s="202">
        <v>458</v>
      </c>
      <c r="Q77" s="203">
        <v>2.6722679269502301</v>
      </c>
      <c r="R77" s="208">
        <v>17139</v>
      </c>
      <c r="S77" s="271"/>
    </row>
    <row r="78" spans="1:19" ht="15">
      <c r="A78" s="200">
        <v>819</v>
      </c>
      <c r="B78" s="200" t="s">
        <v>240</v>
      </c>
      <c r="C78" s="217">
        <v>5296</v>
      </c>
      <c r="D78" s="202">
        <v>43</v>
      </c>
      <c r="E78" s="203">
        <v>1.15591397849462</v>
      </c>
      <c r="F78" s="202">
        <v>165</v>
      </c>
      <c r="G78" s="203">
        <v>4.4354838709677402</v>
      </c>
      <c r="H78" s="202">
        <v>557</v>
      </c>
      <c r="I78" s="203">
        <v>14.973118279569899</v>
      </c>
      <c r="J78" s="202">
        <v>1655</v>
      </c>
      <c r="K78" s="203">
        <v>44.489247311828002</v>
      </c>
      <c r="L78" s="202">
        <v>649</v>
      </c>
      <c r="M78" s="203">
        <v>17.446236559139798</v>
      </c>
      <c r="N78" s="202">
        <v>524</v>
      </c>
      <c r="O78" s="203">
        <v>14.0860215053763</v>
      </c>
      <c r="P78" s="202">
        <v>127</v>
      </c>
      <c r="Q78" s="203">
        <v>3.41397849462366</v>
      </c>
      <c r="R78" s="208">
        <v>3720</v>
      </c>
      <c r="S78" s="271"/>
    </row>
    <row r="79" spans="1:19" ht="15">
      <c r="A79" s="200">
        <v>854</v>
      </c>
      <c r="B79" s="200" t="s">
        <v>248</v>
      </c>
      <c r="C79" s="217">
        <v>14823</v>
      </c>
      <c r="D79" s="202">
        <v>107</v>
      </c>
      <c r="E79" s="203">
        <v>0.82478994835427399</v>
      </c>
      <c r="F79" s="202">
        <v>779</v>
      </c>
      <c r="G79" s="203">
        <v>6.0047791567100903</v>
      </c>
      <c r="H79" s="202">
        <v>2249</v>
      </c>
      <c r="I79" s="203">
        <v>17.3360055499884</v>
      </c>
      <c r="J79" s="202">
        <v>6157</v>
      </c>
      <c r="K79" s="203">
        <v>47.4601094581053</v>
      </c>
      <c r="L79" s="202">
        <v>1973</v>
      </c>
      <c r="M79" s="203">
        <v>15.2085099822709</v>
      </c>
      <c r="N79" s="202">
        <v>1452</v>
      </c>
      <c r="O79" s="203">
        <v>11.1924766823402</v>
      </c>
      <c r="P79" s="202">
        <v>256</v>
      </c>
      <c r="Q79" s="203">
        <v>1.9733292222307901</v>
      </c>
      <c r="R79" s="208">
        <v>12973</v>
      </c>
      <c r="S79" s="271"/>
    </row>
    <row r="80" spans="1:19" ht="15">
      <c r="A80" s="200">
        <v>887</v>
      </c>
      <c r="B80" s="200" t="s">
        <v>261</v>
      </c>
      <c r="C80" s="217">
        <v>44770</v>
      </c>
      <c r="D80" s="202">
        <v>183</v>
      </c>
      <c r="E80" s="203">
        <v>0.72106860002364204</v>
      </c>
      <c r="F80" s="202">
        <v>1053</v>
      </c>
      <c r="G80" s="203">
        <v>4.1490996493163603</v>
      </c>
      <c r="H80" s="202">
        <v>3606</v>
      </c>
      <c r="I80" s="203">
        <v>14.2085976594822</v>
      </c>
      <c r="J80" s="202">
        <v>11565</v>
      </c>
      <c r="K80" s="203">
        <v>45.569171362149802</v>
      </c>
      <c r="L80" s="202">
        <v>4368</v>
      </c>
      <c r="M80" s="203">
        <v>17.211080026793798</v>
      </c>
      <c r="N80" s="202">
        <v>3928</v>
      </c>
      <c r="O80" s="203">
        <v>15.477363174277899</v>
      </c>
      <c r="P80" s="202">
        <v>676</v>
      </c>
      <c r="Q80" s="203">
        <v>2.6636195279561798</v>
      </c>
      <c r="R80" s="208">
        <v>25379</v>
      </c>
      <c r="S80" s="271"/>
    </row>
    <row r="81" spans="1:19">
      <c r="A81" s="236">
        <v>7</v>
      </c>
      <c r="B81" s="196" t="s">
        <v>537</v>
      </c>
      <c r="C81" s="265">
        <v>727559</v>
      </c>
      <c r="D81" s="265">
        <v>2393</v>
      </c>
      <c r="E81" s="239">
        <v>0.88277174835287298</v>
      </c>
      <c r="F81" s="265">
        <v>13618</v>
      </c>
      <c r="G81" s="239">
        <v>5.0236463305764403</v>
      </c>
      <c r="H81" s="265">
        <v>36499</v>
      </c>
      <c r="I81" s="239">
        <v>13.4643903230804</v>
      </c>
      <c r="J81" s="265">
        <v>115452</v>
      </c>
      <c r="K81" s="239">
        <v>42.589955658519003</v>
      </c>
      <c r="L81" s="265">
        <v>48296</v>
      </c>
      <c r="M81" s="239">
        <v>17.816274282678801</v>
      </c>
      <c r="N81" s="265">
        <v>45679</v>
      </c>
      <c r="O81" s="239">
        <v>16.850869491437901</v>
      </c>
      <c r="P81" s="265">
        <v>9141</v>
      </c>
      <c r="Q81" s="239">
        <v>3.3720921653546201</v>
      </c>
      <c r="R81" s="269">
        <v>271078</v>
      </c>
      <c r="S81" s="271"/>
    </row>
    <row r="82" spans="1:19" ht="15">
      <c r="A82" s="200">
        <v>2</v>
      </c>
      <c r="B82" s="200" t="s">
        <v>8</v>
      </c>
      <c r="C82" s="217">
        <v>21622</v>
      </c>
      <c r="D82" s="202">
        <v>83</v>
      </c>
      <c r="E82" s="203">
        <v>0.71134727459718905</v>
      </c>
      <c r="F82" s="202">
        <v>496</v>
      </c>
      <c r="G82" s="203">
        <v>4.2509427494000702</v>
      </c>
      <c r="H82" s="202">
        <v>1402</v>
      </c>
      <c r="I82" s="203">
        <v>12.0157696263284</v>
      </c>
      <c r="J82" s="202">
        <v>4516</v>
      </c>
      <c r="K82" s="203">
        <v>38.704148097360303</v>
      </c>
      <c r="L82" s="202">
        <v>2303</v>
      </c>
      <c r="M82" s="203">
        <v>19.7377442577991</v>
      </c>
      <c r="N82" s="202">
        <v>2415</v>
      </c>
      <c r="O82" s="203">
        <v>20.697634556050701</v>
      </c>
      <c r="P82" s="202">
        <v>453</v>
      </c>
      <c r="Q82" s="203">
        <v>3.8824134384641802</v>
      </c>
      <c r="R82" s="208">
        <v>11668</v>
      </c>
      <c r="S82" s="271"/>
    </row>
    <row r="83" spans="1:19" ht="15">
      <c r="A83" s="200">
        <v>21</v>
      </c>
      <c r="B83" s="200" t="s">
        <v>12</v>
      </c>
      <c r="C83" s="217">
        <v>4989</v>
      </c>
      <c r="D83" s="202">
        <v>21</v>
      </c>
      <c r="E83" s="203">
        <v>0.74100211714890596</v>
      </c>
      <c r="F83" s="202">
        <v>104</v>
      </c>
      <c r="G83" s="203">
        <v>3.6697247706421998</v>
      </c>
      <c r="H83" s="202">
        <v>395</v>
      </c>
      <c r="I83" s="203">
        <v>13.937896965419901</v>
      </c>
      <c r="J83" s="202">
        <v>1140</v>
      </c>
      <c r="K83" s="203">
        <v>40.225829216654901</v>
      </c>
      <c r="L83" s="202">
        <v>514</v>
      </c>
      <c r="M83" s="203">
        <v>18.136908962597001</v>
      </c>
      <c r="N83" s="202">
        <v>536</v>
      </c>
      <c r="O83" s="203">
        <v>18.913196894848301</v>
      </c>
      <c r="P83" s="202">
        <v>124</v>
      </c>
      <c r="Q83" s="203">
        <v>4.3754410726887798</v>
      </c>
      <c r="R83" s="208">
        <v>2834</v>
      </c>
      <c r="S83" s="271"/>
    </row>
    <row r="84" spans="1:19" ht="15">
      <c r="A84" s="200">
        <v>55</v>
      </c>
      <c r="B84" s="200" t="s">
        <v>935</v>
      </c>
      <c r="C84" s="217">
        <v>8075</v>
      </c>
      <c r="D84" s="202">
        <v>48</v>
      </c>
      <c r="E84" s="203">
        <v>0.80240722166499501</v>
      </c>
      <c r="F84" s="202">
        <v>270</v>
      </c>
      <c r="G84" s="203">
        <v>4.5135406218655998</v>
      </c>
      <c r="H84" s="202">
        <v>932</v>
      </c>
      <c r="I84" s="203">
        <v>15.5800735539953</v>
      </c>
      <c r="J84" s="202">
        <v>2508</v>
      </c>
      <c r="K84" s="203">
        <v>41.925777331996002</v>
      </c>
      <c r="L84" s="202">
        <v>1039</v>
      </c>
      <c r="M84" s="203">
        <v>17.368772985623501</v>
      </c>
      <c r="N84" s="202">
        <v>996</v>
      </c>
      <c r="O84" s="203">
        <v>16.649949849548602</v>
      </c>
      <c r="P84" s="202">
        <v>189</v>
      </c>
      <c r="Q84" s="203">
        <v>3.1594784353059202</v>
      </c>
      <c r="R84" s="208">
        <v>5982</v>
      </c>
      <c r="S84" s="271"/>
    </row>
    <row r="85" spans="1:19" ht="15">
      <c r="A85" s="200">
        <v>148</v>
      </c>
      <c r="B85" s="200" t="s">
        <v>73</v>
      </c>
      <c r="C85" s="217">
        <v>64717</v>
      </c>
      <c r="D85" s="202">
        <v>146</v>
      </c>
      <c r="E85" s="203">
        <v>0.81962611575815403</v>
      </c>
      <c r="F85" s="202">
        <v>1029</v>
      </c>
      <c r="G85" s="203">
        <v>5.7766799528434296</v>
      </c>
      <c r="H85" s="202">
        <v>2537</v>
      </c>
      <c r="I85" s="203">
        <v>14.2424072306742</v>
      </c>
      <c r="J85" s="202">
        <v>7950</v>
      </c>
      <c r="K85" s="203">
        <v>44.630326166283098</v>
      </c>
      <c r="L85" s="202">
        <v>3041</v>
      </c>
      <c r="M85" s="203">
        <v>17.0718014932914</v>
      </c>
      <c r="N85" s="202">
        <v>2577</v>
      </c>
      <c r="O85" s="203">
        <v>14.4669623308819</v>
      </c>
      <c r="P85" s="202">
        <v>533</v>
      </c>
      <c r="Q85" s="203">
        <v>2.99219671026778</v>
      </c>
      <c r="R85" s="208">
        <v>17813</v>
      </c>
      <c r="S85" s="271"/>
    </row>
    <row r="86" spans="1:19" ht="15">
      <c r="A86" s="200">
        <v>197</v>
      </c>
      <c r="B86" s="200" t="s">
        <v>84</v>
      </c>
      <c r="C86" s="217">
        <v>16686</v>
      </c>
      <c r="D86" s="202">
        <v>89</v>
      </c>
      <c r="E86" s="203">
        <v>0.77933450087565703</v>
      </c>
      <c r="F86" s="202">
        <v>517</v>
      </c>
      <c r="G86" s="203">
        <v>4.5271453590192596</v>
      </c>
      <c r="H86" s="202">
        <v>1644</v>
      </c>
      <c r="I86" s="203">
        <v>14.395796847635699</v>
      </c>
      <c r="J86" s="202">
        <v>4521</v>
      </c>
      <c r="K86" s="203">
        <v>39.5884413309983</v>
      </c>
      <c r="L86" s="202">
        <v>2031</v>
      </c>
      <c r="M86" s="203">
        <v>17.784588441331</v>
      </c>
      <c r="N86" s="202">
        <v>2151</v>
      </c>
      <c r="O86" s="203">
        <v>18.835376532399302</v>
      </c>
      <c r="P86" s="202">
        <v>467</v>
      </c>
      <c r="Q86" s="203">
        <v>4.0893169877408102</v>
      </c>
      <c r="R86" s="208">
        <v>11420</v>
      </c>
      <c r="S86" s="271"/>
    </row>
    <row r="87" spans="1:19" ht="15">
      <c r="A87" s="200">
        <v>206</v>
      </c>
      <c r="B87" s="200" t="s">
        <v>86</v>
      </c>
      <c r="C87" s="217">
        <v>5093</v>
      </c>
      <c r="D87" s="202">
        <v>16</v>
      </c>
      <c r="E87" s="203">
        <v>0.60331825037707398</v>
      </c>
      <c r="F87" s="202">
        <v>84</v>
      </c>
      <c r="G87" s="203">
        <v>3.1674208144796401</v>
      </c>
      <c r="H87" s="202">
        <v>324</v>
      </c>
      <c r="I87" s="203">
        <v>12.2171945701357</v>
      </c>
      <c r="J87" s="202">
        <v>972</v>
      </c>
      <c r="K87" s="203">
        <v>36.651583710407202</v>
      </c>
      <c r="L87" s="202">
        <v>549</v>
      </c>
      <c r="M87" s="203">
        <v>20.7013574660633</v>
      </c>
      <c r="N87" s="202">
        <v>581</v>
      </c>
      <c r="O87" s="203">
        <v>21.9079939668175</v>
      </c>
      <c r="P87" s="202">
        <v>126</v>
      </c>
      <c r="Q87" s="203">
        <v>4.7511312217194597</v>
      </c>
      <c r="R87" s="208">
        <v>2652</v>
      </c>
      <c r="S87" s="271"/>
    </row>
    <row r="88" spans="1:19" ht="15">
      <c r="A88" s="200">
        <v>313</v>
      </c>
      <c r="B88" s="200" t="s">
        <v>936</v>
      </c>
      <c r="C88" s="217">
        <v>10855</v>
      </c>
      <c r="D88" s="202">
        <v>55</v>
      </c>
      <c r="E88" s="203">
        <v>0.86832964951057801</v>
      </c>
      <c r="F88" s="202">
        <v>339</v>
      </c>
      <c r="G88" s="203">
        <v>5.3520682033470202</v>
      </c>
      <c r="H88" s="202">
        <v>926</v>
      </c>
      <c r="I88" s="203">
        <v>14.6195137353963</v>
      </c>
      <c r="J88" s="202">
        <v>2391</v>
      </c>
      <c r="K88" s="203">
        <v>37.748658035996201</v>
      </c>
      <c r="L88" s="202">
        <v>1185</v>
      </c>
      <c r="M88" s="203">
        <v>18.708556994000599</v>
      </c>
      <c r="N88" s="202">
        <v>1194</v>
      </c>
      <c r="O88" s="203">
        <v>18.850647300284201</v>
      </c>
      <c r="P88" s="202">
        <v>244</v>
      </c>
      <c r="Q88" s="203">
        <v>3.8522260814651101</v>
      </c>
      <c r="R88" s="208">
        <v>6334</v>
      </c>
      <c r="S88" s="271"/>
    </row>
    <row r="89" spans="1:19" ht="15">
      <c r="A89" s="200">
        <v>318</v>
      </c>
      <c r="B89" s="200" t="s">
        <v>120</v>
      </c>
      <c r="C89" s="217">
        <v>60148</v>
      </c>
      <c r="D89" s="202">
        <v>119</v>
      </c>
      <c r="E89" s="203">
        <v>0.823700422232989</v>
      </c>
      <c r="F89" s="202">
        <v>647</v>
      </c>
      <c r="G89" s="203">
        <v>4.4784384301238997</v>
      </c>
      <c r="H89" s="202">
        <v>1667</v>
      </c>
      <c r="I89" s="203">
        <v>11.538727763549501</v>
      </c>
      <c r="J89" s="202">
        <v>5969</v>
      </c>
      <c r="K89" s="203">
        <v>41.3165363051152</v>
      </c>
      <c r="L89" s="202">
        <v>2872</v>
      </c>
      <c r="M89" s="203">
        <v>19.879559770194501</v>
      </c>
      <c r="N89" s="202">
        <v>2589</v>
      </c>
      <c r="O89" s="203">
        <v>17.920675572783299</v>
      </c>
      <c r="P89" s="202">
        <v>584</v>
      </c>
      <c r="Q89" s="203">
        <v>4.0423617360005499</v>
      </c>
      <c r="R89" s="208">
        <v>14447</v>
      </c>
      <c r="S89" s="271"/>
    </row>
    <row r="90" spans="1:19" ht="15">
      <c r="A90" s="200">
        <v>321</v>
      </c>
      <c r="B90" s="200" t="s">
        <v>122</v>
      </c>
      <c r="C90" s="217">
        <v>9072</v>
      </c>
      <c r="D90" s="202">
        <v>34</v>
      </c>
      <c r="E90" s="203">
        <v>1.04551045510455</v>
      </c>
      <c r="F90" s="202">
        <v>214</v>
      </c>
      <c r="G90" s="203">
        <v>6.5805658056580603</v>
      </c>
      <c r="H90" s="202">
        <v>424</v>
      </c>
      <c r="I90" s="203">
        <v>13.0381303813038</v>
      </c>
      <c r="J90" s="202">
        <v>1323</v>
      </c>
      <c r="K90" s="203">
        <v>40.682656826568298</v>
      </c>
      <c r="L90" s="202">
        <v>572</v>
      </c>
      <c r="M90" s="203">
        <v>17.589175891758899</v>
      </c>
      <c r="N90" s="202">
        <v>553</v>
      </c>
      <c r="O90" s="203">
        <v>17.0049200492005</v>
      </c>
      <c r="P90" s="202">
        <v>132</v>
      </c>
      <c r="Q90" s="203">
        <v>4.0590405904058997</v>
      </c>
      <c r="R90" s="208">
        <v>3252</v>
      </c>
      <c r="S90" s="271"/>
    </row>
    <row r="91" spans="1:19" ht="15">
      <c r="A91" s="200">
        <v>376</v>
      </c>
      <c r="B91" s="200" t="s">
        <v>937</v>
      </c>
      <c r="C91" s="217">
        <v>70868</v>
      </c>
      <c r="D91" s="202">
        <v>106</v>
      </c>
      <c r="E91" s="203">
        <v>0.69608615707906496</v>
      </c>
      <c r="F91" s="202">
        <v>610</v>
      </c>
      <c r="G91" s="203">
        <v>4.0057788284738596</v>
      </c>
      <c r="H91" s="202">
        <v>1842</v>
      </c>
      <c r="I91" s="203">
        <v>12.0961386918834</v>
      </c>
      <c r="J91" s="202">
        <v>7124</v>
      </c>
      <c r="K91" s="203">
        <v>46.782243236143898</v>
      </c>
      <c r="L91" s="202">
        <v>2503</v>
      </c>
      <c r="M91" s="203">
        <v>16.436826897819799</v>
      </c>
      <c r="N91" s="202">
        <v>2533</v>
      </c>
      <c r="O91" s="203">
        <v>16.6338324139743</v>
      </c>
      <c r="P91" s="202">
        <v>510</v>
      </c>
      <c r="Q91" s="203">
        <v>3.3490937746256901</v>
      </c>
      <c r="R91" s="208">
        <v>15228</v>
      </c>
      <c r="S91" s="271"/>
    </row>
    <row r="92" spans="1:19" ht="15">
      <c r="A92" s="200">
        <v>400</v>
      </c>
      <c r="B92" s="200" t="s">
        <v>938</v>
      </c>
      <c r="C92" s="217">
        <v>23240</v>
      </c>
      <c r="D92" s="202">
        <v>90</v>
      </c>
      <c r="E92" s="203">
        <v>0.88687426093811605</v>
      </c>
      <c r="F92" s="202">
        <v>411</v>
      </c>
      <c r="G92" s="203">
        <v>4.0500591249507298</v>
      </c>
      <c r="H92" s="202">
        <v>1175</v>
      </c>
      <c r="I92" s="203">
        <v>11.578636184469801</v>
      </c>
      <c r="J92" s="202">
        <v>4583</v>
      </c>
      <c r="K92" s="203">
        <v>45.161608198659799</v>
      </c>
      <c r="L92" s="202">
        <v>1887</v>
      </c>
      <c r="M92" s="203">
        <v>18.594797004335799</v>
      </c>
      <c r="N92" s="202">
        <v>1727</v>
      </c>
      <c r="O92" s="203">
        <v>17.018131651556999</v>
      </c>
      <c r="P92" s="202">
        <v>275</v>
      </c>
      <c r="Q92" s="203">
        <v>2.7098935750886901</v>
      </c>
      <c r="R92" s="208">
        <v>10148</v>
      </c>
      <c r="S92" s="271"/>
    </row>
    <row r="93" spans="1:19" ht="15">
      <c r="A93" s="200">
        <v>440</v>
      </c>
      <c r="B93" s="200" t="s">
        <v>149</v>
      </c>
      <c r="C93" s="217">
        <v>70392</v>
      </c>
      <c r="D93" s="202">
        <v>252</v>
      </c>
      <c r="E93" s="203">
        <v>1.0874724895352399</v>
      </c>
      <c r="F93" s="202">
        <v>1507</v>
      </c>
      <c r="G93" s="203">
        <v>6.5032581021015803</v>
      </c>
      <c r="H93" s="202">
        <v>3400</v>
      </c>
      <c r="I93" s="203">
        <v>14.6722478746817</v>
      </c>
      <c r="J93" s="202">
        <v>10061</v>
      </c>
      <c r="K93" s="203">
        <v>43.416907607992101</v>
      </c>
      <c r="L93" s="202">
        <v>3908</v>
      </c>
      <c r="M93" s="203">
        <v>16.8644543218401</v>
      </c>
      <c r="N93" s="202">
        <v>3372</v>
      </c>
      <c r="O93" s="203">
        <v>14.551417598066701</v>
      </c>
      <c r="P93" s="202">
        <v>673</v>
      </c>
      <c r="Q93" s="203">
        <v>2.90424200578259</v>
      </c>
      <c r="R93" s="208">
        <v>23173</v>
      </c>
      <c r="S93" s="271"/>
    </row>
    <row r="94" spans="1:19" ht="15">
      <c r="A94" s="200">
        <v>483</v>
      </c>
      <c r="B94" s="200" t="s">
        <v>157</v>
      </c>
      <c r="C94" s="217">
        <v>10889</v>
      </c>
      <c r="D94" s="202">
        <v>57</v>
      </c>
      <c r="E94" s="203">
        <v>0.75757575757575801</v>
      </c>
      <c r="F94" s="202">
        <v>342</v>
      </c>
      <c r="G94" s="203">
        <v>4.5454545454545503</v>
      </c>
      <c r="H94" s="202">
        <v>1041</v>
      </c>
      <c r="I94" s="203">
        <v>13.835725677830901</v>
      </c>
      <c r="J94" s="202">
        <v>2968</v>
      </c>
      <c r="K94" s="203">
        <v>39.447102604997298</v>
      </c>
      <c r="L94" s="202">
        <v>1395</v>
      </c>
      <c r="M94" s="203">
        <v>18.540669856459299</v>
      </c>
      <c r="N94" s="202">
        <v>1468</v>
      </c>
      <c r="O94" s="203">
        <v>19.510898458266901</v>
      </c>
      <c r="P94" s="202">
        <v>253</v>
      </c>
      <c r="Q94" s="203">
        <v>3.3625730994151999</v>
      </c>
      <c r="R94" s="208">
        <v>7524</v>
      </c>
      <c r="S94" s="271"/>
    </row>
    <row r="95" spans="1:19" ht="15">
      <c r="A95" s="200">
        <v>541</v>
      </c>
      <c r="B95" s="200" t="s">
        <v>939</v>
      </c>
      <c r="C95" s="217">
        <v>22736</v>
      </c>
      <c r="D95" s="202">
        <v>113</v>
      </c>
      <c r="E95" s="203">
        <v>0.92305178892337902</v>
      </c>
      <c r="F95" s="202">
        <v>619</v>
      </c>
      <c r="G95" s="203">
        <v>5.0563633393236396</v>
      </c>
      <c r="H95" s="202">
        <v>1733</v>
      </c>
      <c r="I95" s="203">
        <v>14.156183630125801</v>
      </c>
      <c r="J95" s="202">
        <v>4948</v>
      </c>
      <c r="K95" s="203">
        <v>40.418232314981204</v>
      </c>
      <c r="L95" s="202">
        <v>2221</v>
      </c>
      <c r="M95" s="203">
        <v>18.142460382290501</v>
      </c>
      <c r="N95" s="202">
        <v>2183</v>
      </c>
      <c r="O95" s="203">
        <v>17.832053586015402</v>
      </c>
      <c r="P95" s="202">
        <v>425</v>
      </c>
      <c r="Q95" s="203">
        <v>3.4716549583401402</v>
      </c>
      <c r="R95" s="208">
        <v>12242</v>
      </c>
      <c r="S95" s="271"/>
    </row>
    <row r="96" spans="1:19" ht="15">
      <c r="A96" s="200">
        <v>607</v>
      </c>
      <c r="B96" s="200" t="s">
        <v>940</v>
      </c>
      <c r="C96" s="217">
        <v>25589</v>
      </c>
      <c r="D96" s="202">
        <v>38</v>
      </c>
      <c r="E96" s="203">
        <v>0.94597958675628602</v>
      </c>
      <c r="F96" s="202">
        <v>175</v>
      </c>
      <c r="G96" s="203">
        <v>4.35648493900921</v>
      </c>
      <c r="H96" s="202">
        <v>452</v>
      </c>
      <c r="I96" s="203">
        <v>11.252178242469499</v>
      </c>
      <c r="J96" s="202">
        <v>1666</v>
      </c>
      <c r="K96" s="203">
        <v>41.473736619367699</v>
      </c>
      <c r="L96" s="202">
        <v>746</v>
      </c>
      <c r="M96" s="203">
        <v>18.571072940004999</v>
      </c>
      <c r="N96" s="202">
        <v>804</v>
      </c>
      <c r="O96" s="203">
        <v>20.014936519790901</v>
      </c>
      <c r="P96" s="202">
        <v>136</v>
      </c>
      <c r="Q96" s="203">
        <v>3.3856111526014399</v>
      </c>
      <c r="R96" s="208">
        <v>4017</v>
      </c>
      <c r="S96" s="271"/>
    </row>
    <row r="97" spans="1:19" ht="15">
      <c r="A97" s="200">
        <v>615</v>
      </c>
      <c r="B97" s="200" t="s">
        <v>941</v>
      </c>
      <c r="C97" s="217">
        <v>147907</v>
      </c>
      <c r="D97" s="202">
        <v>341</v>
      </c>
      <c r="E97" s="203">
        <v>0.93016912165848298</v>
      </c>
      <c r="F97" s="202">
        <v>1943</v>
      </c>
      <c r="G97" s="203">
        <v>5.3000545553737002</v>
      </c>
      <c r="H97" s="202">
        <v>4426</v>
      </c>
      <c r="I97" s="203">
        <v>12.073104200763799</v>
      </c>
      <c r="J97" s="202">
        <v>17277</v>
      </c>
      <c r="K97" s="203">
        <v>47.127659574468098</v>
      </c>
      <c r="L97" s="202">
        <v>6157</v>
      </c>
      <c r="M97" s="203">
        <v>16.794871794871799</v>
      </c>
      <c r="N97" s="202">
        <v>5506</v>
      </c>
      <c r="O97" s="203">
        <v>15.019094380796499</v>
      </c>
      <c r="P97" s="202">
        <v>1010</v>
      </c>
      <c r="Q97" s="203">
        <v>2.7550463720676501</v>
      </c>
      <c r="R97" s="208">
        <v>36660</v>
      </c>
      <c r="S97" s="271"/>
    </row>
    <row r="98" spans="1:19" ht="15">
      <c r="A98" s="200">
        <v>649</v>
      </c>
      <c r="B98" s="200" t="s">
        <v>942</v>
      </c>
      <c r="C98" s="217">
        <v>17103</v>
      </c>
      <c r="D98" s="202">
        <v>90</v>
      </c>
      <c r="E98" s="203">
        <v>0.88853786158554604</v>
      </c>
      <c r="F98" s="202">
        <v>415</v>
      </c>
      <c r="G98" s="203">
        <v>4.09714680620002</v>
      </c>
      <c r="H98" s="202">
        <v>1416</v>
      </c>
      <c r="I98" s="203">
        <v>13.9796623556126</v>
      </c>
      <c r="J98" s="202">
        <v>4135</v>
      </c>
      <c r="K98" s="203">
        <v>40.823378418402598</v>
      </c>
      <c r="L98" s="202">
        <v>1772</v>
      </c>
      <c r="M98" s="203">
        <v>17.494323230328799</v>
      </c>
      <c r="N98" s="202">
        <v>1938</v>
      </c>
      <c r="O98" s="203">
        <v>19.133181952808801</v>
      </c>
      <c r="P98" s="202">
        <v>363</v>
      </c>
      <c r="Q98" s="203">
        <v>3.5837693750617001</v>
      </c>
      <c r="R98" s="208">
        <v>10129</v>
      </c>
      <c r="S98" s="271"/>
    </row>
    <row r="99" spans="1:19" ht="15">
      <c r="A99" s="200">
        <v>652</v>
      </c>
      <c r="B99" s="200" t="s">
        <v>193</v>
      </c>
      <c r="C99" s="217">
        <v>6048</v>
      </c>
      <c r="D99" s="202">
        <v>45</v>
      </c>
      <c r="E99" s="203">
        <v>0.92554504319210196</v>
      </c>
      <c r="F99" s="202">
        <v>233</v>
      </c>
      <c r="G99" s="203">
        <v>4.7922665569724403</v>
      </c>
      <c r="H99" s="202">
        <v>757</v>
      </c>
      <c r="I99" s="203">
        <v>15.5697243932538</v>
      </c>
      <c r="J99" s="202">
        <v>1949</v>
      </c>
      <c r="K99" s="203">
        <v>40.086384204031297</v>
      </c>
      <c r="L99" s="202">
        <v>809</v>
      </c>
      <c r="M99" s="203">
        <v>16.639243109831298</v>
      </c>
      <c r="N99" s="202">
        <v>846</v>
      </c>
      <c r="O99" s="203">
        <v>17.400246812011499</v>
      </c>
      <c r="P99" s="202">
        <v>223</v>
      </c>
      <c r="Q99" s="203">
        <v>4.58658988070753</v>
      </c>
      <c r="R99" s="208">
        <v>4862</v>
      </c>
      <c r="S99" s="271"/>
    </row>
    <row r="100" spans="1:19" ht="15">
      <c r="A100" s="200">
        <v>660</v>
      </c>
      <c r="B100" s="200" t="s">
        <v>943</v>
      </c>
      <c r="C100" s="217">
        <v>13893</v>
      </c>
      <c r="D100" s="202">
        <v>72</v>
      </c>
      <c r="E100" s="203">
        <v>0.71884984025559095</v>
      </c>
      <c r="F100" s="202">
        <v>528</v>
      </c>
      <c r="G100" s="203">
        <v>5.2715654952076703</v>
      </c>
      <c r="H100" s="202">
        <v>1610</v>
      </c>
      <c r="I100" s="203">
        <v>16.074281150159699</v>
      </c>
      <c r="J100" s="202">
        <v>4132</v>
      </c>
      <c r="K100" s="203">
        <v>41.253993610223603</v>
      </c>
      <c r="L100" s="202">
        <v>1825</v>
      </c>
      <c r="M100" s="203">
        <v>18.220846645367399</v>
      </c>
      <c r="N100" s="202">
        <v>1536</v>
      </c>
      <c r="O100" s="203">
        <v>15.3354632587859</v>
      </c>
      <c r="P100" s="202">
        <v>313</v>
      </c>
      <c r="Q100" s="203">
        <v>3.125</v>
      </c>
      <c r="R100" s="208">
        <v>10016</v>
      </c>
      <c r="S100" s="271"/>
    </row>
    <row r="101" spans="1:19" ht="15">
      <c r="A101" s="200">
        <v>667</v>
      </c>
      <c r="B101" s="200" t="s">
        <v>209</v>
      </c>
      <c r="C101" s="217">
        <v>16753</v>
      </c>
      <c r="D101" s="202">
        <v>72</v>
      </c>
      <c r="E101" s="203">
        <v>0.72683222289521499</v>
      </c>
      <c r="F101" s="202">
        <v>469</v>
      </c>
      <c r="G101" s="203">
        <v>4.7345043408035501</v>
      </c>
      <c r="H101" s="202">
        <v>1266</v>
      </c>
      <c r="I101" s="203">
        <v>12.780133252574201</v>
      </c>
      <c r="J101" s="202">
        <v>4093</v>
      </c>
      <c r="K101" s="203">
        <v>41.318392893195998</v>
      </c>
      <c r="L101" s="202">
        <v>1729</v>
      </c>
      <c r="M101" s="203">
        <v>17.454068241469798</v>
      </c>
      <c r="N101" s="202">
        <v>1806</v>
      </c>
      <c r="O101" s="203">
        <v>18.2313749242883</v>
      </c>
      <c r="P101" s="202">
        <v>471</v>
      </c>
      <c r="Q101" s="203">
        <v>4.75469412477287</v>
      </c>
      <c r="R101" s="208">
        <v>9906</v>
      </c>
      <c r="S101" s="271"/>
    </row>
    <row r="102" spans="1:19" ht="15">
      <c r="A102" s="200">
        <v>674</v>
      </c>
      <c r="B102" s="200" t="s">
        <v>213</v>
      </c>
      <c r="C102" s="217">
        <v>23714</v>
      </c>
      <c r="D102" s="202">
        <v>86</v>
      </c>
      <c r="E102" s="203">
        <v>0.75844430725813605</v>
      </c>
      <c r="F102" s="202">
        <v>435</v>
      </c>
      <c r="G102" s="203">
        <v>3.8363171355498702</v>
      </c>
      <c r="H102" s="202">
        <v>1352</v>
      </c>
      <c r="I102" s="203">
        <v>11.923450039685999</v>
      </c>
      <c r="J102" s="202">
        <v>4608</v>
      </c>
      <c r="K102" s="203">
        <v>40.6385042772731</v>
      </c>
      <c r="L102" s="202">
        <v>2398</v>
      </c>
      <c r="M102" s="203">
        <v>21.1482494047094</v>
      </c>
      <c r="N102" s="202">
        <v>1995</v>
      </c>
      <c r="O102" s="203">
        <v>17.594144104418401</v>
      </c>
      <c r="P102" s="202">
        <v>465</v>
      </c>
      <c r="Q102" s="203">
        <v>4.1008907311050402</v>
      </c>
      <c r="R102" s="208">
        <v>11339</v>
      </c>
      <c r="S102" s="271"/>
    </row>
    <row r="103" spans="1:19" ht="15">
      <c r="A103" s="200">
        <v>697</v>
      </c>
      <c r="B103" s="200" t="s">
        <v>223</v>
      </c>
      <c r="C103" s="217">
        <v>38386</v>
      </c>
      <c r="D103" s="202">
        <v>213</v>
      </c>
      <c r="E103" s="203">
        <v>1.29192697276642</v>
      </c>
      <c r="F103" s="202">
        <v>1023</v>
      </c>
      <c r="G103" s="203">
        <v>6.2048887001880297</v>
      </c>
      <c r="H103" s="202">
        <v>2674</v>
      </c>
      <c r="I103" s="203">
        <v>16.218839085340001</v>
      </c>
      <c r="J103" s="202">
        <v>6968</v>
      </c>
      <c r="K103" s="203">
        <v>42.263601625523101</v>
      </c>
      <c r="L103" s="202">
        <v>2841</v>
      </c>
      <c r="M103" s="203">
        <v>17.231758355067601</v>
      </c>
      <c r="N103" s="202">
        <v>2350</v>
      </c>
      <c r="O103" s="203">
        <v>14.253654394371299</v>
      </c>
      <c r="P103" s="202">
        <v>418</v>
      </c>
      <c r="Q103" s="203">
        <v>2.53533086674349</v>
      </c>
      <c r="R103" s="208">
        <v>16487</v>
      </c>
      <c r="S103" s="271"/>
    </row>
    <row r="104" spans="1:19" ht="15">
      <c r="A104" s="200">
        <v>756</v>
      </c>
      <c r="B104" s="200" t="s">
        <v>228</v>
      </c>
      <c r="C104" s="217">
        <v>38784</v>
      </c>
      <c r="D104" s="202">
        <v>207</v>
      </c>
      <c r="E104" s="203">
        <v>0.90215733275223398</v>
      </c>
      <c r="F104" s="202">
        <v>1208</v>
      </c>
      <c r="G104" s="203">
        <v>5.2647635650468496</v>
      </c>
      <c r="H104" s="202">
        <v>3104</v>
      </c>
      <c r="I104" s="203">
        <v>13.5280017432992</v>
      </c>
      <c r="J104" s="202">
        <v>9650</v>
      </c>
      <c r="K104" s="203">
        <v>42.057093048594503</v>
      </c>
      <c r="L104" s="202">
        <v>3999</v>
      </c>
      <c r="M104" s="203">
        <v>17.428633689256898</v>
      </c>
      <c r="N104" s="202">
        <v>4023</v>
      </c>
      <c r="O104" s="203">
        <v>17.533231640880398</v>
      </c>
      <c r="P104" s="202">
        <v>754</v>
      </c>
      <c r="Q104" s="203">
        <v>3.2861189801699702</v>
      </c>
      <c r="R104" s="208">
        <v>22945</v>
      </c>
      <c r="S104" s="271"/>
    </row>
    <row r="105" spans="1:19">
      <c r="A105" s="236">
        <v>8</v>
      </c>
      <c r="B105" s="196" t="s">
        <v>538</v>
      </c>
      <c r="C105" s="265">
        <v>390606</v>
      </c>
      <c r="D105" s="265">
        <v>1556</v>
      </c>
      <c r="E105" s="239">
        <v>0.75258519786799805</v>
      </c>
      <c r="F105" s="265">
        <v>8919</v>
      </c>
      <c r="G105" s="239">
        <v>4.3138222235120001</v>
      </c>
      <c r="H105" s="265">
        <v>26229</v>
      </c>
      <c r="I105" s="239">
        <v>12.686090716503699</v>
      </c>
      <c r="J105" s="265">
        <v>82321</v>
      </c>
      <c r="K105" s="239">
        <v>39.815916499801702</v>
      </c>
      <c r="L105" s="265">
        <v>39073</v>
      </c>
      <c r="M105" s="239">
        <v>18.898304264971902</v>
      </c>
      <c r="N105" s="265">
        <v>41254</v>
      </c>
      <c r="O105" s="239">
        <v>19.953181075094101</v>
      </c>
      <c r="P105" s="265">
        <v>7402</v>
      </c>
      <c r="Q105" s="239">
        <v>3.5801000222486601</v>
      </c>
      <c r="R105" s="269">
        <v>206754</v>
      </c>
      <c r="S105" s="271"/>
    </row>
    <row r="106" spans="1:19" ht="15">
      <c r="A106" s="200">
        <v>30</v>
      </c>
      <c r="B106" s="200" t="s">
        <v>14</v>
      </c>
      <c r="C106" s="217">
        <v>32628</v>
      </c>
      <c r="D106" s="202">
        <v>94</v>
      </c>
      <c r="E106" s="203">
        <v>0.90541321518011897</v>
      </c>
      <c r="F106" s="202">
        <v>413</v>
      </c>
      <c r="G106" s="203">
        <v>3.9780389135041401</v>
      </c>
      <c r="H106" s="202">
        <v>1023</v>
      </c>
      <c r="I106" s="203">
        <v>9.8535927566942796</v>
      </c>
      <c r="J106" s="202">
        <v>4191</v>
      </c>
      <c r="K106" s="203">
        <v>40.3679445193604</v>
      </c>
      <c r="L106" s="202">
        <v>1995</v>
      </c>
      <c r="M106" s="203">
        <v>19.215950683875899</v>
      </c>
      <c r="N106" s="202">
        <v>2261</v>
      </c>
      <c r="O106" s="203">
        <v>21.778077441726101</v>
      </c>
      <c r="P106" s="202">
        <v>405</v>
      </c>
      <c r="Q106" s="203">
        <v>3.9009824696590201</v>
      </c>
      <c r="R106" s="208">
        <v>10382</v>
      </c>
      <c r="S106" s="271"/>
    </row>
    <row r="107" spans="1:19" ht="15">
      <c r="A107" s="200">
        <v>34</v>
      </c>
      <c r="B107" s="200" t="s">
        <v>18</v>
      </c>
      <c r="C107" s="217">
        <v>46485</v>
      </c>
      <c r="D107" s="202">
        <v>215</v>
      </c>
      <c r="E107" s="203">
        <v>0.80158079188725695</v>
      </c>
      <c r="F107" s="202">
        <v>1102</v>
      </c>
      <c r="G107" s="203">
        <v>4.1085675937663098</v>
      </c>
      <c r="H107" s="202">
        <v>3452</v>
      </c>
      <c r="I107" s="203">
        <v>12.870032063231699</v>
      </c>
      <c r="J107" s="202">
        <v>10940</v>
      </c>
      <c r="K107" s="203">
        <v>40.787413317426001</v>
      </c>
      <c r="L107" s="202">
        <v>5217</v>
      </c>
      <c r="M107" s="203">
        <v>19.450451122213099</v>
      </c>
      <c r="N107" s="202">
        <v>5134</v>
      </c>
      <c r="O107" s="203">
        <v>19.1410036537171</v>
      </c>
      <c r="P107" s="202">
        <v>762</v>
      </c>
      <c r="Q107" s="203">
        <v>2.84095145775856</v>
      </c>
      <c r="R107" s="208">
        <v>26822</v>
      </c>
      <c r="S107" s="271"/>
    </row>
    <row r="108" spans="1:19" ht="15">
      <c r="A108" s="200">
        <v>36</v>
      </c>
      <c r="B108" s="200" t="s">
        <v>20</v>
      </c>
      <c r="C108" s="217">
        <v>6183</v>
      </c>
      <c r="D108" s="202">
        <v>17</v>
      </c>
      <c r="E108" s="203">
        <v>0.78341013824884798</v>
      </c>
      <c r="F108" s="202">
        <v>96</v>
      </c>
      <c r="G108" s="203">
        <v>4.4239631336405498</v>
      </c>
      <c r="H108" s="202">
        <v>265</v>
      </c>
      <c r="I108" s="203">
        <v>12.211981566820301</v>
      </c>
      <c r="J108" s="202">
        <v>755</v>
      </c>
      <c r="K108" s="203">
        <v>34.792626728110598</v>
      </c>
      <c r="L108" s="202">
        <v>381</v>
      </c>
      <c r="M108" s="203">
        <v>17.5576036866359</v>
      </c>
      <c r="N108" s="202">
        <v>549</v>
      </c>
      <c r="O108" s="203">
        <v>25.2995391705069</v>
      </c>
      <c r="P108" s="202">
        <v>107</v>
      </c>
      <c r="Q108" s="203">
        <v>4.9308755760368701</v>
      </c>
      <c r="R108" s="208">
        <v>2170</v>
      </c>
      <c r="S108" s="271"/>
    </row>
    <row r="109" spans="1:19" ht="15">
      <c r="A109" s="200">
        <v>91</v>
      </c>
      <c r="B109" s="200" t="s">
        <v>47</v>
      </c>
      <c r="C109" s="217">
        <v>10985</v>
      </c>
      <c r="D109" s="202">
        <v>43</v>
      </c>
      <c r="E109" s="203">
        <v>0.69366026778512702</v>
      </c>
      <c r="F109" s="202">
        <v>255</v>
      </c>
      <c r="G109" s="203">
        <v>4.11356670430715</v>
      </c>
      <c r="H109" s="202">
        <v>804</v>
      </c>
      <c r="I109" s="203">
        <v>12.9698338441684</v>
      </c>
      <c r="J109" s="202">
        <v>2544</v>
      </c>
      <c r="K109" s="203">
        <v>41.038877238264199</v>
      </c>
      <c r="L109" s="202">
        <v>1183</v>
      </c>
      <c r="M109" s="203">
        <v>19.083723181158302</v>
      </c>
      <c r="N109" s="202">
        <v>1194</v>
      </c>
      <c r="O109" s="203">
        <v>19.261171156638198</v>
      </c>
      <c r="P109" s="202">
        <v>176</v>
      </c>
      <c r="Q109" s="203">
        <v>2.8391676076786601</v>
      </c>
      <c r="R109" s="208">
        <v>6199</v>
      </c>
      <c r="S109" s="271"/>
    </row>
    <row r="110" spans="1:19" ht="15">
      <c r="A110" s="200">
        <v>93</v>
      </c>
      <c r="B110" s="200" t="s">
        <v>49</v>
      </c>
      <c r="C110" s="217">
        <v>16722</v>
      </c>
      <c r="D110" s="202">
        <v>117</v>
      </c>
      <c r="E110" s="203">
        <v>0.84635416666666696</v>
      </c>
      <c r="F110" s="202">
        <v>718</v>
      </c>
      <c r="G110" s="203">
        <v>5.1938657407407396</v>
      </c>
      <c r="H110" s="202">
        <v>2104</v>
      </c>
      <c r="I110" s="203">
        <v>15.219907407407399</v>
      </c>
      <c r="J110" s="202">
        <v>6091</v>
      </c>
      <c r="K110" s="203">
        <v>44.061053240740698</v>
      </c>
      <c r="L110" s="202">
        <v>2497</v>
      </c>
      <c r="M110" s="203">
        <v>18.062789351851901</v>
      </c>
      <c r="N110" s="202">
        <v>1977</v>
      </c>
      <c r="O110" s="203">
        <v>14.3012152777778</v>
      </c>
      <c r="P110" s="202">
        <v>320</v>
      </c>
      <c r="Q110" s="203">
        <v>2.31481481481481</v>
      </c>
      <c r="R110" s="208">
        <v>13824</v>
      </c>
      <c r="S110" s="271"/>
    </row>
    <row r="111" spans="1:19" ht="15">
      <c r="A111" s="200">
        <v>101</v>
      </c>
      <c r="B111" s="200" t="s">
        <v>944</v>
      </c>
      <c r="C111" s="217">
        <v>27884</v>
      </c>
      <c r="D111" s="202">
        <v>135</v>
      </c>
      <c r="E111" s="203">
        <v>0.75486468351599201</v>
      </c>
      <c r="F111" s="202">
        <v>797</v>
      </c>
      <c r="G111" s="203">
        <v>4.4564974278684897</v>
      </c>
      <c r="H111" s="202">
        <v>2274</v>
      </c>
      <c r="I111" s="203">
        <v>12.7152762245583</v>
      </c>
      <c r="J111" s="202">
        <v>7129</v>
      </c>
      <c r="K111" s="203">
        <v>39.862446879892602</v>
      </c>
      <c r="L111" s="202">
        <v>3445</v>
      </c>
      <c r="M111" s="203">
        <v>19.263028405278501</v>
      </c>
      <c r="N111" s="202">
        <v>3517</v>
      </c>
      <c r="O111" s="203">
        <v>19.6656229031537</v>
      </c>
      <c r="P111" s="202">
        <v>587</v>
      </c>
      <c r="Q111" s="203">
        <v>3.2822634757325</v>
      </c>
      <c r="R111" s="208">
        <v>17884</v>
      </c>
      <c r="S111" s="271"/>
    </row>
    <row r="112" spans="1:19" ht="15">
      <c r="A112" s="200">
        <v>145</v>
      </c>
      <c r="B112" s="200" t="s">
        <v>69</v>
      </c>
      <c r="C112" s="217">
        <v>4973</v>
      </c>
      <c r="D112" s="202">
        <v>24</v>
      </c>
      <c r="E112" s="203">
        <v>0.73349633251833701</v>
      </c>
      <c r="F112" s="202">
        <v>126</v>
      </c>
      <c r="G112" s="203">
        <v>3.8508557457212702</v>
      </c>
      <c r="H112" s="202">
        <v>340</v>
      </c>
      <c r="I112" s="203">
        <v>10.3911980440098</v>
      </c>
      <c r="J112" s="202">
        <v>1246</v>
      </c>
      <c r="K112" s="203">
        <v>38.080684596577001</v>
      </c>
      <c r="L112" s="202">
        <v>660</v>
      </c>
      <c r="M112" s="203">
        <v>20.171149144254301</v>
      </c>
      <c r="N112" s="202">
        <v>768</v>
      </c>
      <c r="O112" s="203">
        <v>23.471882640586799</v>
      </c>
      <c r="P112" s="202">
        <v>108</v>
      </c>
      <c r="Q112" s="203">
        <v>3.3007334963325201</v>
      </c>
      <c r="R112" s="208">
        <v>3272</v>
      </c>
      <c r="S112" s="271"/>
    </row>
    <row r="113" spans="1:19" ht="15">
      <c r="A113" s="200">
        <v>209</v>
      </c>
      <c r="B113" s="200" t="s">
        <v>88</v>
      </c>
      <c r="C113" s="217">
        <v>22905</v>
      </c>
      <c r="D113" s="202">
        <v>77</v>
      </c>
      <c r="E113" s="203">
        <v>0.62121823315853197</v>
      </c>
      <c r="F113" s="202">
        <v>487</v>
      </c>
      <c r="G113" s="203">
        <v>3.9290036304961702</v>
      </c>
      <c r="H113" s="202">
        <v>1504</v>
      </c>
      <c r="I113" s="203">
        <v>12.1339249697459</v>
      </c>
      <c r="J113" s="202">
        <v>5149</v>
      </c>
      <c r="K113" s="203">
        <v>41.540943929003603</v>
      </c>
      <c r="L113" s="202">
        <v>2531</v>
      </c>
      <c r="M113" s="203">
        <v>20.419524001613599</v>
      </c>
      <c r="N113" s="202">
        <v>2248</v>
      </c>
      <c r="O113" s="203">
        <v>18.1363453005244</v>
      </c>
      <c r="P113" s="202">
        <v>399</v>
      </c>
      <c r="Q113" s="203">
        <v>3.2190399354578498</v>
      </c>
      <c r="R113" s="208">
        <v>12395</v>
      </c>
      <c r="S113" s="271"/>
    </row>
    <row r="114" spans="1:19" ht="15">
      <c r="A114" s="200">
        <v>282</v>
      </c>
      <c r="B114" s="200" t="s">
        <v>106</v>
      </c>
      <c r="C114" s="217">
        <v>26163</v>
      </c>
      <c r="D114" s="202">
        <v>36</v>
      </c>
      <c r="E114" s="203">
        <v>0.463857750289911</v>
      </c>
      <c r="F114" s="202">
        <v>260</v>
      </c>
      <c r="G114" s="203">
        <v>3.3500837520937998</v>
      </c>
      <c r="H114" s="202">
        <v>657</v>
      </c>
      <c r="I114" s="203">
        <v>8.4654039427908803</v>
      </c>
      <c r="J114" s="202">
        <v>2751</v>
      </c>
      <c r="K114" s="203">
        <v>35.446463084653999</v>
      </c>
      <c r="L114" s="202">
        <v>1531</v>
      </c>
      <c r="M114" s="203">
        <v>19.726839324829299</v>
      </c>
      <c r="N114" s="202">
        <v>2111</v>
      </c>
      <c r="O114" s="203">
        <v>27.200103079500099</v>
      </c>
      <c r="P114" s="202">
        <v>415</v>
      </c>
      <c r="Q114" s="203">
        <v>5.3472490658420302</v>
      </c>
      <c r="R114" s="208">
        <v>7761</v>
      </c>
      <c r="S114" s="271"/>
    </row>
    <row r="115" spans="1:19" ht="15">
      <c r="A115" s="200">
        <v>353</v>
      </c>
      <c r="B115" s="200" t="s">
        <v>126</v>
      </c>
      <c r="C115" s="217">
        <v>5876</v>
      </c>
      <c r="D115" s="202">
        <v>12</v>
      </c>
      <c r="E115" s="203">
        <v>0.44859813084112099</v>
      </c>
      <c r="F115" s="202">
        <v>98</v>
      </c>
      <c r="G115" s="203">
        <v>3.6635514018691602</v>
      </c>
      <c r="H115" s="202">
        <v>304</v>
      </c>
      <c r="I115" s="203">
        <v>11.3644859813084</v>
      </c>
      <c r="J115" s="202">
        <v>1012</v>
      </c>
      <c r="K115" s="203">
        <v>37.8317757009346</v>
      </c>
      <c r="L115" s="202">
        <v>529</v>
      </c>
      <c r="M115" s="203">
        <v>19.775700934579401</v>
      </c>
      <c r="N115" s="202">
        <v>604</v>
      </c>
      <c r="O115" s="203">
        <v>22.5794392523364</v>
      </c>
      <c r="P115" s="202">
        <v>116</v>
      </c>
      <c r="Q115" s="203">
        <v>4.3364485981308398</v>
      </c>
      <c r="R115" s="208">
        <v>2675</v>
      </c>
      <c r="S115" s="271"/>
    </row>
    <row r="116" spans="1:19" ht="15">
      <c r="A116" s="200">
        <v>364</v>
      </c>
      <c r="B116" s="200" t="s">
        <v>133</v>
      </c>
      <c r="C116" s="217">
        <v>15637</v>
      </c>
      <c r="D116" s="202">
        <v>64</v>
      </c>
      <c r="E116" s="203">
        <v>0.69121935414191604</v>
      </c>
      <c r="F116" s="202">
        <v>356</v>
      </c>
      <c r="G116" s="203">
        <v>3.8449076574144101</v>
      </c>
      <c r="H116" s="202">
        <v>1144</v>
      </c>
      <c r="I116" s="203">
        <v>12.355545955286701</v>
      </c>
      <c r="J116" s="202">
        <v>3786</v>
      </c>
      <c r="K116" s="203">
        <v>40.889944918457701</v>
      </c>
      <c r="L116" s="202">
        <v>1739</v>
      </c>
      <c r="M116" s="203">
        <v>18.7817258883249</v>
      </c>
      <c r="N116" s="202">
        <v>1831</v>
      </c>
      <c r="O116" s="203">
        <v>19.7753537099039</v>
      </c>
      <c r="P116" s="202">
        <v>339</v>
      </c>
      <c r="Q116" s="203">
        <v>3.6613025164704598</v>
      </c>
      <c r="R116" s="208">
        <v>9259</v>
      </c>
      <c r="S116" s="271"/>
    </row>
    <row r="117" spans="1:19" ht="15">
      <c r="A117" s="200">
        <v>368</v>
      </c>
      <c r="B117" s="200" t="s">
        <v>135</v>
      </c>
      <c r="C117" s="217">
        <v>14576</v>
      </c>
      <c r="D117" s="202">
        <v>43</v>
      </c>
      <c r="E117" s="203">
        <v>0.676952141057935</v>
      </c>
      <c r="F117" s="202">
        <v>212</v>
      </c>
      <c r="G117" s="203">
        <v>3.3375314861461001</v>
      </c>
      <c r="H117" s="202">
        <v>737</v>
      </c>
      <c r="I117" s="203">
        <v>11.602644836272001</v>
      </c>
      <c r="J117" s="202">
        <v>2262</v>
      </c>
      <c r="K117" s="203">
        <v>35.610831234256899</v>
      </c>
      <c r="L117" s="202">
        <v>1252</v>
      </c>
      <c r="M117" s="203">
        <v>19.710327455919401</v>
      </c>
      <c r="N117" s="202">
        <v>1528</v>
      </c>
      <c r="O117" s="203">
        <v>24.055415617128499</v>
      </c>
      <c r="P117" s="202">
        <v>318</v>
      </c>
      <c r="Q117" s="203">
        <v>5.0062972292191397</v>
      </c>
      <c r="R117" s="208">
        <v>6352</v>
      </c>
      <c r="S117" s="271"/>
    </row>
    <row r="118" spans="1:19" ht="15">
      <c r="A118" s="200">
        <v>390</v>
      </c>
      <c r="B118" s="200" t="s">
        <v>141</v>
      </c>
      <c r="C118" s="217">
        <v>8689</v>
      </c>
      <c r="D118" s="202">
        <v>40</v>
      </c>
      <c r="E118" s="203">
        <v>0.87527352297592997</v>
      </c>
      <c r="F118" s="202">
        <v>232</v>
      </c>
      <c r="G118" s="203">
        <v>5.0765864332603901</v>
      </c>
      <c r="H118" s="202">
        <v>596</v>
      </c>
      <c r="I118" s="203">
        <v>13.0415754923414</v>
      </c>
      <c r="J118" s="202">
        <v>1991</v>
      </c>
      <c r="K118" s="203">
        <v>43.566739606126902</v>
      </c>
      <c r="L118" s="202">
        <v>817</v>
      </c>
      <c r="M118" s="203">
        <v>17.8774617067834</v>
      </c>
      <c r="N118" s="202">
        <v>769</v>
      </c>
      <c r="O118" s="203">
        <v>16.8271334792123</v>
      </c>
      <c r="P118" s="202">
        <v>125</v>
      </c>
      <c r="Q118" s="203">
        <v>2.7352297592997799</v>
      </c>
      <c r="R118" s="208">
        <v>4570</v>
      </c>
      <c r="S118" s="271"/>
    </row>
    <row r="119" spans="1:19" ht="15">
      <c r="A119" s="200">
        <v>467</v>
      </c>
      <c r="B119" s="200" t="s">
        <v>151</v>
      </c>
      <c r="C119" s="217">
        <v>7062</v>
      </c>
      <c r="D119" s="202">
        <v>21</v>
      </c>
      <c r="E119" s="203">
        <v>0.48814504881450499</v>
      </c>
      <c r="F119" s="202">
        <v>129</v>
      </c>
      <c r="G119" s="203">
        <v>2.9986052998605301</v>
      </c>
      <c r="H119" s="202">
        <v>428</v>
      </c>
      <c r="I119" s="203">
        <v>9.9488609948861004</v>
      </c>
      <c r="J119" s="202">
        <v>1558</v>
      </c>
      <c r="K119" s="203">
        <v>36.215713621571403</v>
      </c>
      <c r="L119" s="202">
        <v>905</v>
      </c>
      <c r="M119" s="203">
        <v>21.0367271036727</v>
      </c>
      <c r="N119" s="202">
        <v>1066</v>
      </c>
      <c r="O119" s="203">
        <v>24.7791724779172</v>
      </c>
      <c r="P119" s="202">
        <v>195</v>
      </c>
      <c r="Q119" s="203">
        <v>4.5327754532775497</v>
      </c>
      <c r="R119" s="208">
        <v>4302</v>
      </c>
      <c r="S119" s="271"/>
    </row>
    <row r="120" spans="1:19" ht="15">
      <c r="A120" s="200">
        <v>576</v>
      </c>
      <c r="B120" s="200" t="s">
        <v>169</v>
      </c>
      <c r="C120" s="217">
        <v>9280</v>
      </c>
      <c r="D120" s="202">
        <v>32</v>
      </c>
      <c r="E120" s="203">
        <v>0.58683293599853303</v>
      </c>
      <c r="F120" s="202">
        <v>204</v>
      </c>
      <c r="G120" s="203">
        <v>3.7410599669906501</v>
      </c>
      <c r="H120" s="202">
        <v>711</v>
      </c>
      <c r="I120" s="203">
        <v>13.0386942967174</v>
      </c>
      <c r="J120" s="202">
        <v>2173</v>
      </c>
      <c r="K120" s="203">
        <v>39.849624060150397</v>
      </c>
      <c r="L120" s="202">
        <v>999</v>
      </c>
      <c r="M120" s="203">
        <v>18.320190720704201</v>
      </c>
      <c r="N120" s="202">
        <v>1158</v>
      </c>
      <c r="O120" s="203">
        <v>21.2360168714469</v>
      </c>
      <c r="P120" s="202">
        <v>176</v>
      </c>
      <c r="Q120" s="203">
        <v>3.2275811479919301</v>
      </c>
      <c r="R120" s="208">
        <v>5453</v>
      </c>
      <c r="S120" s="271"/>
    </row>
    <row r="121" spans="1:19" ht="15">
      <c r="A121" s="200">
        <v>642</v>
      </c>
      <c r="B121" s="200" t="s">
        <v>187</v>
      </c>
      <c r="C121" s="217">
        <v>19448</v>
      </c>
      <c r="D121" s="202">
        <v>108</v>
      </c>
      <c r="E121" s="203">
        <v>0.88372473610997504</v>
      </c>
      <c r="F121" s="202">
        <v>575</v>
      </c>
      <c r="G121" s="203">
        <v>4.7050159561410698</v>
      </c>
      <c r="H121" s="202">
        <v>1650</v>
      </c>
      <c r="I121" s="203">
        <v>13.501350135013499</v>
      </c>
      <c r="J121" s="202">
        <v>5025</v>
      </c>
      <c r="K121" s="203">
        <v>41.117748138450203</v>
      </c>
      <c r="L121" s="202">
        <v>2254</v>
      </c>
      <c r="M121" s="203">
        <v>18.443662548073</v>
      </c>
      <c r="N121" s="202">
        <v>2256</v>
      </c>
      <c r="O121" s="203">
        <v>18.460027820963901</v>
      </c>
      <c r="P121" s="202">
        <v>353</v>
      </c>
      <c r="Q121" s="203">
        <v>2.8884706652483398</v>
      </c>
      <c r="R121" s="208">
        <v>12221</v>
      </c>
      <c r="S121" s="271"/>
    </row>
    <row r="122" spans="1:19" ht="15">
      <c r="A122" s="200">
        <v>679</v>
      </c>
      <c r="B122" s="200" t="s">
        <v>945</v>
      </c>
      <c r="C122" s="217">
        <v>28051</v>
      </c>
      <c r="D122" s="202">
        <v>63</v>
      </c>
      <c r="E122" s="203">
        <v>0.51136363636363602</v>
      </c>
      <c r="F122" s="202">
        <v>384</v>
      </c>
      <c r="G122" s="203">
        <v>3.1168831168831201</v>
      </c>
      <c r="H122" s="202">
        <v>1296</v>
      </c>
      <c r="I122" s="203">
        <v>10.519480519480499</v>
      </c>
      <c r="J122" s="202">
        <v>4344</v>
      </c>
      <c r="K122" s="203">
        <v>35.259740259740298</v>
      </c>
      <c r="L122" s="202">
        <v>2409</v>
      </c>
      <c r="M122" s="203">
        <v>19.553571428571399</v>
      </c>
      <c r="N122" s="202">
        <v>3187</v>
      </c>
      <c r="O122" s="203">
        <v>25.868506493506501</v>
      </c>
      <c r="P122" s="202">
        <v>637</v>
      </c>
      <c r="Q122" s="203">
        <v>5.1704545454545503</v>
      </c>
      <c r="R122" s="208">
        <v>12320</v>
      </c>
      <c r="S122" s="271"/>
    </row>
    <row r="123" spans="1:19" ht="15">
      <c r="A123" s="200">
        <v>789</v>
      </c>
      <c r="B123" s="200" t="s">
        <v>232</v>
      </c>
      <c r="C123" s="217">
        <v>17270</v>
      </c>
      <c r="D123" s="202">
        <v>56</v>
      </c>
      <c r="E123" s="203">
        <v>0.61585835257890698</v>
      </c>
      <c r="F123" s="202">
        <v>287</v>
      </c>
      <c r="G123" s="203">
        <v>3.1562740569668999</v>
      </c>
      <c r="H123" s="202">
        <v>977</v>
      </c>
      <c r="I123" s="203">
        <v>10.7445287583856</v>
      </c>
      <c r="J123" s="202">
        <v>3212</v>
      </c>
      <c r="K123" s="203">
        <v>35.323875508633002</v>
      </c>
      <c r="L123" s="202">
        <v>1922</v>
      </c>
      <c r="M123" s="203">
        <v>21.137138458154599</v>
      </c>
      <c r="N123" s="202">
        <v>2142</v>
      </c>
      <c r="O123" s="203">
        <v>23.5565819861432</v>
      </c>
      <c r="P123" s="202">
        <v>497</v>
      </c>
      <c r="Q123" s="203">
        <v>5.4657428791378004</v>
      </c>
      <c r="R123" s="208">
        <v>9093</v>
      </c>
      <c r="S123" s="271"/>
    </row>
    <row r="124" spans="1:19" ht="15">
      <c r="A124" s="200">
        <v>792</v>
      </c>
      <c r="B124" s="200" t="s">
        <v>236</v>
      </c>
      <c r="C124" s="217">
        <v>6593</v>
      </c>
      <c r="D124" s="202">
        <v>13</v>
      </c>
      <c r="E124" s="203">
        <v>0.41800643086816702</v>
      </c>
      <c r="F124" s="202">
        <v>120</v>
      </c>
      <c r="G124" s="203">
        <v>3.8585209003215399</v>
      </c>
      <c r="H124" s="202">
        <v>388</v>
      </c>
      <c r="I124" s="203">
        <v>12.475884244373001</v>
      </c>
      <c r="J124" s="202">
        <v>1229</v>
      </c>
      <c r="K124" s="203">
        <v>39.517684887459801</v>
      </c>
      <c r="L124" s="202">
        <v>579</v>
      </c>
      <c r="M124" s="203">
        <v>18.617363344051402</v>
      </c>
      <c r="N124" s="202">
        <v>659</v>
      </c>
      <c r="O124" s="203">
        <v>21.189710610932501</v>
      </c>
      <c r="P124" s="202">
        <v>122</v>
      </c>
      <c r="Q124" s="203">
        <v>3.9228295819935699</v>
      </c>
      <c r="R124" s="208">
        <v>3110</v>
      </c>
      <c r="S124" s="271"/>
    </row>
    <row r="125" spans="1:19" ht="15">
      <c r="A125" s="200">
        <v>809</v>
      </c>
      <c r="B125" s="200" t="s">
        <v>238</v>
      </c>
      <c r="C125" s="217">
        <v>11457</v>
      </c>
      <c r="D125" s="202">
        <v>18</v>
      </c>
      <c r="E125" s="203">
        <v>0.521587945523037</v>
      </c>
      <c r="F125" s="202">
        <v>86</v>
      </c>
      <c r="G125" s="203">
        <v>2.4920312952767301</v>
      </c>
      <c r="H125" s="202">
        <v>307</v>
      </c>
      <c r="I125" s="203">
        <v>8.8959721819762407</v>
      </c>
      <c r="J125" s="202">
        <v>1138</v>
      </c>
      <c r="K125" s="203">
        <v>32.975949000289802</v>
      </c>
      <c r="L125" s="202">
        <v>704</v>
      </c>
      <c r="M125" s="203">
        <v>20.399884091567699</v>
      </c>
      <c r="N125" s="202">
        <v>973</v>
      </c>
      <c r="O125" s="203">
        <v>28.1947261663286</v>
      </c>
      <c r="P125" s="202">
        <v>225</v>
      </c>
      <c r="Q125" s="203">
        <v>6.5198493190379603</v>
      </c>
      <c r="R125" s="208">
        <v>3451</v>
      </c>
      <c r="S125" s="271"/>
    </row>
    <row r="126" spans="1:19" ht="15">
      <c r="A126" s="200">
        <v>847</v>
      </c>
      <c r="B126" s="200" t="s">
        <v>246</v>
      </c>
      <c r="C126" s="217">
        <v>32366</v>
      </c>
      <c r="D126" s="202">
        <v>279</v>
      </c>
      <c r="E126" s="203">
        <v>1.11922336328626</v>
      </c>
      <c r="F126" s="202">
        <v>1707</v>
      </c>
      <c r="G126" s="203">
        <v>6.8477214377406899</v>
      </c>
      <c r="H126" s="202">
        <v>4449</v>
      </c>
      <c r="I126" s="203">
        <v>17.847400513478799</v>
      </c>
      <c r="J126" s="202">
        <v>10771</v>
      </c>
      <c r="K126" s="203">
        <v>43.208440308087297</v>
      </c>
      <c r="L126" s="202">
        <v>3869</v>
      </c>
      <c r="M126" s="203">
        <v>15.5206996148909</v>
      </c>
      <c r="N126" s="202">
        <v>3227</v>
      </c>
      <c r="O126" s="203">
        <v>12.9452824133504</v>
      </c>
      <c r="P126" s="202">
        <v>626</v>
      </c>
      <c r="Q126" s="203">
        <v>2.5112323491656001</v>
      </c>
      <c r="R126" s="208">
        <v>24928</v>
      </c>
      <c r="S126" s="271"/>
    </row>
    <row r="127" spans="1:19" ht="15">
      <c r="A127" s="200">
        <v>856</v>
      </c>
      <c r="B127" s="200" t="s">
        <v>251</v>
      </c>
      <c r="C127" s="217">
        <v>6966</v>
      </c>
      <c r="D127" s="202">
        <v>20</v>
      </c>
      <c r="E127" s="203">
        <v>0.70521861777150896</v>
      </c>
      <c r="F127" s="202">
        <v>80</v>
      </c>
      <c r="G127" s="203">
        <v>2.8208744710860398</v>
      </c>
      <c r="H127" s="202">
        <v>308</v>
      </c>
      <c r="I127" s="203">
        <v>10.8603667136812</v>
      </c>
      <c r="J127" s="202">
        <v>930</v>
      </c>
      <c r="K127" s="203">
        <v>32.792665726375198</v>
      </c>
      <c r="L127" s="202">
        <v>605</v>
      </c>
      <c r="M127" s="203">
        <v>21.332863187588199</v>
      </c>
      <c r="N127" s="202">
        <v>756</v>
      </c>
      <c r="O127" s="203">
        <v>26.657263751763001</v>
      </c>
      <c r="P127" s="202">
        <v>137</v>
      </c>
      <c r="Q127" s="203">
        <v>4.8307475317348398</v>
      </c>
      <c r="R127" s="208">
        <v>2836</v>
      </c>
      <c r="S127" s="271"/>
    </row>
    <row r="128" spans="1:19" ht="15">
      <c r="A128" s="200">
        <v>861</v>
      </c>
      <c r="B128" s="200" t="s">
        <v>255</v>
      </c>
      <c r="C128" s="217">
        <v>12407</v>
      </c>
      <c r="D128" s="202">
        <v>29</v>
      </c>
      <c r="E128" s="203">
        <v>0.52968036529680396</v>
      </c>
      <c r="F128" s="202">
        <v>195</v>
      </c>
      <c r="G128" s="203">
        <v>3.5616438356164402</v>
      </c>
      <c r="H128" s="202">
        <v>511</v>
      </c>
      <c r="I128" s="203">
        <v>9.3333333333333304</v>
      </c>
      <c r="J128" s="202">
        <v>2094</v>
      </c>
      <c r="K128" s="203">
        <v>38.246575342465803</v>
      </c>
      <c r="L128" s="202">
        <v>1050</v>
      </c>
      <c r="M128" s="203">
        <v>19.178082191780799</v>
      </c>
      <c r="N128" s="202">
        <v>1339</v>
      </c>
      <c r="O128" s="203">
        <v>24.456621004566198</v>
      </c>
      <c r="P128" s="202">
        <v>257</v>
      </c>
      <c r="Q128" s="203">
        <v>4.6940639269406397</v>
      </c>
      <c r="R128" s="208">
        <v>5475</v>
      </c>
      <c r="S128" s="271"/>
    </row>
    <row r="129" spans="1:19">
      <c r="A129" s="236">
        <v>9</v>
      </c>
      <c r="B129" s="196" t="s">
        <v>862</v>
      </c>
      <c r="C129" s="265">
        <v>4209006</v>
      </c>
      <c r="D129" s="265">
        <v>8255</v>
      </c>
      <c r="E129" s="239">
        <v>0.73886114243774903</v>
      </c>
      <c r="F129" s="265">
        <v>48347</v>
      </c>
      <c r="G129" s="239">
        <v>4.3272828168913202</v>
      </c>
      <c r="H129" s="265">
        <v>136312</v>
      </c>
      <c r="I129" s="239">
        <v>12.2005620893973</v>
      </c>
      <c r="J129" s="265">
        <v>530474</v>
      </c>
      <c r="K129" s="239">
        <v>47.479906199094202</v>
      </c>
      <c r="L129" s="265">
        <v>191892</v>
      </c>
      <c r="M129" s="239">
        <v>17.175232264647398</v>
      </c>
      <c r="N129" s="265">
        <v>173340</v>
      </c>
      <c r="O129" s="239">
        <v>15.5147414209763</v>
      </c>
      <c r="P129" s="265">
        <v>28640</v>
      </c>
      <c r="Q129" s="239">
        <v>2.5634140665556799</v>
      </c>
      <c r="R129" s="269">
        <v>1117260</v>
      </c>
      <c r="S129" s="271"/>
    </row>
    <row r="130" spans="1:19" ht="15">
      <c r="A130" s="200">
        <v>1</v>
      </c>
      <c r="B130" s="200" t="s">
        <v>6</v>
      </c>
      <c r="C130" s="217">
        <v>2634570</v>
      </c>
      <c r="D130" s="202">
        <v>5980</v>
      </c>
      <c r="E130" s="203">
        <v>0.75927926875565799</v>
      </c>
      <c r="F130" s="202">
        <v>34290</v>
      </c>
      <c r="G130" s="203">
        <v>4.3537936664935604</v>
      </c>
      <c r="H130" s="202">
        <v>96893</v>
      </c>
      <c r="I130" s="203">
        <v>12.3024826400572</v>
      </c>
      <c r="J130" s="202">
        <v>379619</v>
      </c>
      <c r="K130" s="203">
        <v>48.200139920694703</v>
      </c>
      <c r="L130" s="202">
        <v>133436</v>
      </c>
      <c r="M130" s="203">
        <v>16.9423392149967</v>
      </c>
      <c r="N130" s="202">
        <v>117984</v>
      </c>
      <c r="O130" s="203">
        <v>14.980402214860799</v>
      </c>
      <c r="P130" s="202">
        <v>19387</v>
      </c>
      <c r="Q130" s="203">
        <v>2.46156307414146</v>
      </c>
      <c r="R130" s="208">
        <v>787589</v>
      </c>
      <c r="S130" s="271"/>
    </row>
    <row r="131" spans="1:19" ht="15">
      <c r="A131" s="200">
        <v>79</v>
      </c>
      <c r="B131" s="200" t="s">
        <v>41</v>
      </c>
      <c r="C131" s="217">
        <v>56505</v>
      </c>
      <c r="D131" s="202">
        <v>132</v>
      </c>
      <c r="E131" s="203">
        <v>0.636911942098914</v>
      </c>
      <c r="F131" s="202">
        <v>809</v>
      </c>
      <c r="G131" s="203">
        <v>3.9034981905910699</v>
      </c>
      <c r="H131" s="202">
        <v>2318</v>
      </c>
      <c r="I131" s="203">
        <v>11.1845597104946</v>
      </c>
      <c r="J131" s="202">
        <v>8805</v>
      </c>
      <c r="K131" s="203">
        <v>42.484921592279903</v>
      </c>
      <c r="L131" s="202">
        <v>4160</v>
      </c>
      <c r="M131" s="203">
        <v>20.072376357056701</v>
      </c>
      <c r="N131" s="202">
        <v>3822</v>
      </c>
      <c r="O131" s="203">
        <v>18.441495778045802</v>
      </c>
      <c r="P131" s="202">
        <v>679</v>
      </c>
      <c r="Q131" s="203">
        <v>3.2762364294330499</v>
      </c>
      <c r="R131" s="208">
        <v>20725</v>
      </c>
      <c r="S131" s="271"/>
    </row>
    <row r="132" spans="1:19" ht="15">
      <c r="A132" s="200">
        <v>88</v>
      </c>
      <c r="B132" s="200" t="s">
        <v>45</v>
      </c>
      <c r="C132" s="217">
        <v>570329</v>
      </c>
      <c r="D132" s="202">
        <v>1059</v>
      </c>
      <c r="E132" s="203">
        <v>0.796444203781418</v>
      </c>
      <c r="F132" s="202">
        <v>6348</v>
      </c>
      <c r="G132" s="203">
        <v>4.7741527909390404</v>
      </c>
      <c r="H132" s="202">
        <v>16960</v>
      </c>
      <c r="I132" s="203">
        <v>12.755140411834599</v>
      </c>
      <c r="J132" s="202">
        <v>63071</v>
      </c>
      <c r="K132" s="203">
        <v>47.433930478468199</v>
      </c>
      <c r="L132" s="202">
        <v>22487</v>
      </c>
      <c r="M132" s="203">
        <v>16.911842125054498</v>
      </c>
      <c r="N132" s="202">
        <v>19851</v>
      </c>
      <c r="O132" s="203">
        <v>14.929380443120801</v>
      </c>
      <c r="P132" s="202">
        <v>3190</v>
      </c>
      <c r="Q132" s="203">
        <v>2.3991095468014398</v>
      </c>
      <c r="R132" s="208">
        <v>132966</v>
      </c>
    </row>
    <row r="133" spans="1:19" ht="15">
      <c r="A133" s="200">
        <v>129</v>
      </c>
      <c r="B133" s="200" t="s">
        <v>946</v>
      </c>
      <c r="C133" s="217">
        <v>86667</v>
      </c>
      <c r="D133" s="202">
        <v>164</v>
      </c>
      <c r="E133" s="203">
        <v>0.782741504390989</v>
      </c>
      <c r="F133" s="202">
        <v>831</v>
      </c>
      <c r="G133" s="203">
        <v>3.9662084765177501</v>
      </c>
      <c r="H133" s="202">
        <v>2130</v>
      </c>
      <c r="I133" s="203">
        <v>10.1660939289805</v>
      </c>
      <c r="J133" s="202">
        <v>8996</v>
      </c>
      <c r="K133" s="203">
        <v>42.9362352042764</v>
      </c>
      <c r="L133" s="202">
        <v>3932</v>
      </c>
      <c r="M133" s="203">
        <v>18.766704849179099</v>
      </c>
      <c r="N133" s="202">
        <v>4237</v>
      </c>
      <c r="O133" s="203">
        <v>20.222413134784301</v>
      </c>
      <c r="P133" s="202">
        <v>662</v>
      </c>
      <c r="Q133" s="203">
        <v>3.1596029018709402</v>
      </c>
      <c r="R133" s="208">
        <v>20952</v>
      </c>
    </row>
    <row r="134" spans="1:19" ht="15">
      <c r="A134" s="200">
        <v>212</v>
      </c>
      <c r="B134" s="200" t="s">
        <v>90</v>
      </c>
      <c r="C134" s="217">
        <v>84787</v>
      </c>
      <c r="D134" s="202">
        <v>113</v>
      </c>
      <c r="E134" s="203">
        <v>0.57267382931279098</v>
      </c>
      <c r="F134" s="202">
        <v>690</v>
      </c>
      <c r="G134" s="203">
        <v>3.4968578958037702</v>
      </c>
      <c r="H134" s="202">
        <v>2094</v>
      </c>
      <c r="I134" s="203">
        <v>10.6122035272654</v>
      </c>
      <c r="J134" s="202">
        <v>8650</v>
      </c>
      <c r="K134" s="203">
        <v>43.837421447395101</v>
      </c>
      <c r="L134" s="202">
        <v>3811</v>
      </c>
      <c r="M134" s="203">
        <v>19.313804986823399</v>
      </c>
      <c r="N134" s="202">
        <v>3747</v>
      </c>
      <c r="O134" s="203">
        <v>18.989458747212701</v>
      </c>
      <c r="P134" s="202">
        <v>627</v>
      </c>
      <c r="Q134" s="203">
        <v>3.1775795661869002</v>
      </c>
      <c r="R134" s="208">
        <v>19732</v>
      </c>
    </row>
    <row r="135" spans="1:19" ht="15">
      <c r="A135" s="200">
        <v>266</v>
      </c>
      <c r="B135" s="200" t="s">
        <v>104</v>
      </c>
      <c r="C135" s="217">
        <v>250012</v>
      </c>
      <c r="D135" s="202">
        <v>118</v>
      </c>
      <c r="E135" s="203">
        <v>0.40950893631788998</v>
      </c>
      <c r="F135" s="202">
        <v>940</v>
      </c>
      <c r="G135" s="203">
        <v>3.2621898316848901</v>
      </c>
      <c r="H135" s="202">
        <v>3301</v>
      </c>
      <c r="I135" s="203">
        <v>11.455838972757199</v>
      </c>
      <c r="J135" s="202">
        <v>12836</v>
      </c>
      <c r="K135" s="203">
        <v>44.5462432760715</v>
      </c>
      <c r="L135" s="202">
        <v>5185</v>
      </c>
      <c r="M135" s="203">
        <v>17.994100294985302</v>
      </c>
      <c r="N135" s="202">
        <v>5497</v>
      </c>
      <c r="O135" s="203">
        <v>19.076869685927502</v>
      </c>
      <c r="P135" s="202">
        <v>938</v>
      </c>
      <c r="Q135" s="203">
        <v>3.2552490022557699</v>
      </c>
      <c r="R135" s="208">
        <v>28815</v>
      </c>
    </row>
    <row r="136" spans="1:19" ht="15">
      <c r="A136" s="200">
        <v>308</v>
      </c>
      <c r="B136" s="200" t="s">
        <v>112</v>
      </c>
      <c r="C136" s="217">
        <v>56312</v>
      </c>
      <c r="D136" s="202">
        <v>85</v>
      </c>
      <c r="E136" s="203">
        <v>0.55280957336108205</v>
      </c>
      <c r="F136" s="202">
        <v>648</v>
      </c>
      <c r="G136" s="203">
        <v>4.2143600416233102</v>
      </c>
      <c r="H136" s="202">
        <v>1870</v>
      </c>
      <c r="I136" s="203">
        <v>12.1618106139438</v>
      </c>
      <c r="J136" s="202">
        <v>6563</v>
      </c>
      <c r="K136" s="203">
        <v>42.6834027055151</v>
      </c>
      <c r="L136" s="202">
        <v>2910</v>
      </c>
      <c r="M136" s="203">
        <v>18.925598335067601</v>
      </c>
      <c r="N136" s="202">
        <v>2790</v>
      </c>
      <c r="O136" s="203">
        <v>18.145161290322601</v>
      </c>
      <c r="P136" s="202">
        <v>510</v>
      </c>
      <c r="Q136" s="203">
        <v>3.3168574401664901</v>
      </c>
      <c r="R136" s="208">
        <v>15376</v>
      </c>
    </row>
    <row r="137" spans="1:19" ht="15">
      <c r="A137" s="200">
        <v>360</v>
      </c>
      <c r="B137" s="200" t="s">
        <v>947</v>
      </c>
      <c r="C137" s="217">
        <v>301428</v>
      </c>
      <c r="D137" s="202">
        <v>459</v>
      </c>
      <c r="E137" s="203">
        <v>0.69447596568471703</v>
      </c>
      <c r="F137" s="202">
        <v>2788</v>
      </c>
      <c r="G137" s="203">
        <v>4.2182984582331002</v>
      </c>
      <c r="H137" s="202">
        <v>7650</v>
      </c>
      <c r="I137" s="203">
        <v>11.574599428078599</v>
      </c>
      <c r="J137" s="202">
        <v>30697</v>
      </c>
      <c r="K137" s="203">
        <v>46.445160607023404</v>
      </c>
      <c r="L137" s="202">
        <v>11657</v>
      </c>
      <c r="M137" s="203">
        <v>17.6372686971389</v>
      </c>
      <c r="N137" s="202">
        <v>11023</v>
      </c>
      <c r="O137" s="203">
        <v>16.678014313164802</v>
      </c>
      <c r="P137" s="202">
        <v>1819</v>
      </c>
      <c r="Q137" s="203">
        <v>2.7521825306764698</v>
      </c>
      <c r="R137" s="208">
        <v>66093</v>
      </c>
    </row>
    <row r="138" spans="1:19" ht="15">
      <c r="A138" s="200">
        <v>380</v>
      </c>
      <c r="B138" s="200" t="s">
        <v>139</v>
      </c>
      <c r="C138" s="217">
        <v>78143</v>
      </c>
      <c r="D138" s="202">
        <v>73</v>
      </c>
      <c r="E138" s="203">
        <v>0.58937510092039402</v>
      </c>
      <c r="F138" s="202">
        <v>462</v>
      </c>
      <c r="G138" s="203">
        <v>3.7300177619893402</v>
      </c>
      <c r="H138" s="202">
        <v>1385</v>
      </c>
      <c r="I138" s="203">
        <v>11.1819796544486</v>
      </c>
      <c r="J138" s="202">
        <v>5272</v>
      </c>
      <c r="K138" s="203">
        <v>42.5641853705797</v>
      </c>
      <c r="L138" s="202">
        <v>2254</v>
      </c>
      <c r="M138" s="203">
        <v>18.1979654448571</v>
      </c>
      <c r="N138" s="202">
        <v>2434</v>
      </c>
      <c r="O138" s="203">
        <v>19.6512191183594</v>
      </c>
      <c r="P138" s="202">
        <v>506</v>
      </c>
      <c r="Q138" s="203">
        <v>4.0852575488454699</v>
      </c>
      <c r="R138" s="208">
        <v>12386</v>
      </c>
    </row>
    <row r="139" spans="1:19" ht="15">
      <c r="A139" s="200">
        <v>631</v>
      </c>
      <c r="B139" s="200" t="s">
        <v>185</v>
      </c>
      <c r="C139" s="217">
        <v>90253</v>
      </c>
      <c r="D139" s="202">
        <v>72</v>
      </c>
      <c r="E139" s="203">
        <v>0.57025186123871396</v>
      </c>
      <c r="F139" s="202">
        <v>541</v>
      </c>
      <c r="G139" s="203">
        <v>4.2848091240297803</v>
      </c>
      <c r="H139" s="202">
        <v>1711</v>
      </c>
      <c r="I139" s="203">
        <v>13.5514018691589</v>
      </c>
      <c r="J139" s="202">
        <v>5965</v>
      </c>
      <c r="K139" s="203">
        <v>47.2437826706796</v>
      </c>
      <c r="L139" s="202">
        <v>2060</v>
      </c>
      <c r="M139" s="203">
        <v>16.3155393632188</v>
      </c>
      <c r="N139" s="202">
        <v>1955</v>
      </c>
      <c r="O139" s="203">
        <v>15.483922065579</v>
      </c>
      <c r="P139" s="202">
        <v>322</v>
      </c>
      <c r="Q139" s="203">
        <v>2.5502930460953599</v>
      </c>
      <c r="R139" s="208">
        <v>12626</v>
      </c>
    </row>
    <row r="140" spans="1:19">
      <c r="B140" s="210"/>
    </row>
    <row r="141" spans="1:19">
      <c r="A141" s="247" t="s">
        <v>540</v>
      </c>
      <c r="B141" s="938" t="s">
        <v>959</v>
      </c>
      <c r="C141" s="939"/>
      <c r="D141" s="939"/>
      <c r="E141" s="939"/>
      <c r="F141" s="940" t="s">
        <v>508</v>
      </c>
      <c r="G141" s="940"/>
      <c r="H141" s="940"/>
      <c r="I141" s="940"/>
      <c r="J141" s="940"/>
      <c r="K141" s="940"/>
      <c r="L141" s="940"/>
      <c r="M141" s="941"/>
    </row>
    <row r="142" spans="1:19">
      <c r="A142" s="175" t="s">
        <v>543</v>
      </c>
      <c r="B142" s="753" t="s">
        <v>544</v>
      </c>
      <c r="C142" s="754"/>
      <c r="D142" s="754"/>
      <c r="E142" s="754"/>
      <c r="F142" s="754"/>
      <c r="G142" s="754"/>
      <c r="H142" s="754"/>
      <c r="I142" s="754"/>
      <c r="J142" s="754"/>
      <c r="K142" s="754"/>
      <c r="L142" s="754"/>
      <c r="M142" s="756"/>
    </row>
    <row r="143" spans="1:19">
      <c r="A143" s="176" t="s">
        <v>545</v>
      </c>
      <c r="B143" s="942" t="s">
        <v>546</v>
      </c>
      <c r="C143" s="943"/>
      <c r="D143" s="943"/>
      <c r="E143" s="943"/>
      <c r="F143" s="943"/>
      <c r="G143" s="943"/>
      <c r="H143" s="943"/>
      <c r="I143" s="943"/>
      <c r="J143" s="943"/>
      <c r="K143" s="943"/>
      <c r="L143" s="943"/>
      <c r="M143" s="944"/>
    </row>
    <row r="144" spans="1:19">
      <c r="B144" s="250"/>
    </row>
  </sheetData>
  <sheetProtection autoFilter="0"/>
  <mergeCells count="10">
    <mergeCell ref="D1:Q1"/>
    <mergeCell ref="B141:E141"/>
    <mergeCell ref="F141:M141"/>
    <mergeCell ref="B142:M142"/>
    <mergeCell ref="B143:M143"/>
    <mergeCell ref="A2:A5"/>
    <mergeCell ref="B2:B4"/>
    <mergeCell ref="C2:C4"/>
    <mergeCell ref="R2:R4"/>
    <mergeCell ref="D2:Q3"/>
  </mergeCells>
  <hyperlinks>
    <hyperlink ref="S1" location="INDICE!B2" display="Indice" xr:uid="{00000000-0004-0000-1300-000000000000}"/>
  </hyperlinks>
  <pageMargins left="0.75" right="0.75" top="1" bottom="1" header="0" footer="0"/>
  <pageSetup scale="65" orientation="portrait"/>
  <headerFooter alignWithMargins="0"/>
  <colBreaks count="1" manualBreakCount="1">
    <brk id="14" max="142" man="1"/>
  </col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Q144"/>
  <sheetViews>
    <sheetView showGridLines="0" showRowColHeader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4.140625" style="24" customWidth="1"/>
    <col min="2" max="2" width="20.140625" style="184" customWidth="1"/>
    <col min="3" max="3" width="11.42578125" style="24" customWidth="1"/>
    <col min="4" max="4" width="12.42578125" style="24" customWidth="1"/>
    <col min="5" max="5" width="6.7109375" style="24" customWidth="1"/>
    <col min="6" max="6" width="11.42578125" style="24" customWidth="1"/>
    <col min="7" max="7" width="6.7109375" style="24" customWidth="1"/>
    <col min="8" max="8" width="13.7109375" style="24" customWidth="1"/>
    <col min="9" max="9" width="6.7109375" style="24" customWidth="1"/>
    <col min="10" max="10" width="11.42578125" style="24" customWidth="1"/>
    <col min="11" max="11" width="6.7109375" style="24" customWidth="1"/>
    <col min="12" max="12" width="11.42578125" style="24" customWidth="1"/>
    <col min="13" max="13" width="6.7109375" style="24" customWidth="1"/>
    <col min="14" max="14" width="11.42578125" style="24" customWidth="1"/>
    <col min="15" max="15" width="6.7109375" style="24" customWidth="1"/>
    <col min="16" max="16" width="13.5703125" style="24" customWidth="1"/>
    <col min="17" max="17" width="11.42578125" style="24" customWidth="1"/>
    <col min="18" max="16384" width="11.42578125" style="24" hidden="1"/>
  </cols>
  <sheetData>
    <row r="1" spans="1:17" ht="69" customHeight="1">
      <c r="A1" s="254"/>
      <c r="B1" s="255"/>
      <c r="C1" s="256"/>
      <c r="D1" s="947" t="s">
        <v>960</v>
      </c>
      <c r="E1" s="947"/>
      <c r="F1" s="947"/>
      <c r="G1" s="947"/>
      <c r="H1" s="947"/>
      <c r="I1" s="947"/>
      <c r="J1" s="947"/>
      <c r="K1" s="947"/>
      <c r="L1" s="947"/>
      <c r="M1" s="947"/>
      <c r="N1" s="947"/>
      <c r="O1" s="947"/>
      <c r="P1" s="242" t="s">
        <v>508</v>
      </c>
      <c r="Q1" s="168" t="s">
        <v>529</v>
      </c>
    </row>
    <row r="2" spans="1:17" ht="12.75" customHeight="1">
      <c r="A2" s="952" t="s">
        <v>901</v>
      </c>
      <c r="B2" s="953" t="s">
        <v>902</v>
      </c>
      <c r="C2" s="954" t="s">
        <v>523</v>
      </c>
      <c r="D2" s="946" t="s">
        <v>950</v>
      </c>
      <c r="E2" s="946"/>
      <c r="F2" s="946"/>
      <c r="G2" s="946"/>
      <c r="H2" s="946"/>
      <c r="I2" s="946"/>
      <c r="J2" s="946"/>
      <c r="K2" s="946"/>
      <c r="L2" s="946"/>
      <c r="M2" s="946"/>
      <c r="N2" s="946"/>
      <c r="O2" s="946"/>
      <c r="P2" s="945" t="s">
        <v>951</v>
      </c>
    </row>
    <row r="3" spans="1:17" ht="12.75" customHeight="1">
      <c r="A3" s="952"/>
      <c r="B3" s="953"/>
      <c r="C3" s="954"/>
      <c r="D3" s="946"/>
      <c r="E3" s="946"/>
      <c r="F3" s="946"/>
      <c r="G3" s="946"/>
      <c r="H3" s="946"/>
      <c r="I3" s="946"/>
      <c r="J3" s="946"/>
      <c r="K3" s="946"/>
      <c r="L3" s="946"/>
      <c r="M3" s="946"/>
      <c r="N3" s="946"/>
      <c r="O3" s="946"/>
      <c r="P3" s="945"/>
    </row>
    <row r="4" spans="1:17" ht="28.5" customHeight="1">
      <c r="A4" s="952"/>
      <c r="B4" s="953"/>
      <c r="C4" s="954"/>
      <c r="D4" s="189" t="s">
        <v>961</v>
      </c>
      <c r="E4" s="189" t="s">
        <v>687</v>
      </c>
      <c r="F4" s="189" t="s">
        <v>962</v>
      </c>
      <c r="G4" s="189" t="s">
        <v>687</v>
      </c>
      <c r="H4" s="189" t="s">
        <v>963</v>
      </c>
      <c r="I4" s="189" t="s">
        <v>687</v>
      </c>
      <c r="J4" s="189" t="s">
        <v>964</v>
      </c>
      <c r="K4" s="189" t="s">
        <v>687</v>
      </c>
      <c r="L4" s="189" t="s">
        <v>965</v>
      </c>
      <c r="M4" s="189" t="s">
        <v>687</v>
      </c>
      <c r="N4" s="189" t="s">
        <v>966</v>
      </c>
      <c r="O4" s="189" t="s">
        <v>687</v>
      </c>
      <c r="P4" s="945"/>
    </row>
    <row r="5" spans="1:17" ht="20.25" customHeight="1">
      <c r="A5" s="952"/>
      <c r="B5" s="190" t="s">
        <v>927</v>
      </c>
      <c r="C5" s="191">
        <v>6951825</v>
      </c>
      <c r="D5" s="192">
        <v>201985</v>
      </c>
      <c r="E5" s="215">
        <v>2.9054960388099502E-2</v>
      </c>
      <c r="F5" s="192">
        <v>226778</v>
      </c>
      <c r="G5" s="215">
        <v>3.2621362016448899E-2</v>
      </c>
      <c r="H5" s="192">
        <v>258336</v>
      </c>
      <c r="I5" s="215">
        <v>3.71608894067385E-2</v>
      </c>
      <c r="J5" s="192">
        <v>483079</v>
      </c>
      <c r="K5" s="215">
        <v>6.9489522535449294E-2</v>
      </c>
      <c r="L5" s="192">
        <v>1062249</v>
      </c>
      <c r="M5" s="215">
        <v>0.15280145860979</v>
      </c>
      <c r="N5" s="192">
        <v>473251</v>
      </c>
      <c r="O5" s="215">
        <v>6.8075793047149502E-2</v>
      </c>
      <c r="P5" s="206">
        <v>2705678</v>
      </c>
    </row>
    <row r="6" spans="1:17" ht="24.75" customHeight="1">
      <c r="A6" s="195">
        <v>1</v>
      </c>
      <c r="B6" s="196" t="s">
        <v>531</v>
      </c>
      <c r="C6" s="197">
        <v>112011</v>
      </c>
      <c r="D6" s="197">
        <v>4352</v>
      </c>
      <c r="E6" s="216">
        <v>3.8853326905393198E-2</v>
      </c>
      <c r="F6" s="197">
        <v>5114</v>
      </c>
      <c r="G6" s="216">
        <v>4.5656230191677603E-2</v>
      </c>
      <c r="H6" s="197">
        <v>6191</v>
      </c>
      <c r="I6" s="216">
        <v>5.5271357277410303E-2</v>
      </c>
      <c r="J6" s="197">
        <v>9503</v>
      </c>
      <c r="K6" s="216">
        <v>8.4839881797323505E-2</v>
      </c>
      <c r="L6" s="197">
        <v>21566</v>
      </c>
      <c r="M6" s="216">
        <v>0.19253466177428999</v>
      </c>
      <c r="N6" s="197">
        <v>11450</v>
      </c>
      <c r="O6" s="216">
        <v>0.102222103186294</v>
      </c>
      <c r="P6" s="207">
        <v>58176</v>
      </c>
    </row>
    <row r="7" spans="1:17" ht="15">
      <c r="A7" s="200">
        <v>142</v>
      </c>
      <c r="B7" s="200" t="s">
        <v>67</v>
      </c>
      <c r="C7" s="217">
        <v>4850</v>
      </c>
      <c r="D7" s="202">
        <v>186</v>
      </c>
      <c r="E7" s="218">
        <v>3.8350515463917503E-2</v>
      </c>
      <c r="F7" s="202">
        <v>201</v>
      </c>
      <c r="G7" s="218">
        <v>4.1443298969072201E-2</v>
      </c>
      <c r="H7" s="202">
        <v>277</v>
      </c>
      <c r="I7" s="218">
        <v>5.7113402061855702E-2</v>
      </c>
      <c r="J7" s="202">
        <v>390</v>
      </c>
      <c r="K7" s="218">
        <v>8.0412371134020597E-2</v>
      </c>
      <c r="L7" s="202">
        <v>1135</v>
      </c>
      <c r="M7" s="218">
        <v>0.234020618556701</v>
      </c>
      <c r="N7" s="202">
        <v>732</v>
      </c>
      <c r="O7" s="218">
        <v>0.150927835051546</v>
      </c>
      <c r="P7" s="208">
        <v>2921</v>
      </c>
    </row>
    <row r="8" spans="1:17" ht="15">
      <c r="A8" s="200">
        <v>425</v>
      </c>
      <c r="B8" s="200" t="s">
        <v>147</v>
      </c>
      <c r="C8" s="217">
        <v>8785</v>
      </c>
      <c r="D8" s="202">
        <v>343</v>
      </c>
      <c r="E8" s="218">
        <v>3.9043824701195197E-2</v>
      </c>
      <c r="F8" s="202">
        <v>488</v>
      </c>
      <c r="G8" s="218">
        <v>5.5549231644849199E-2</v>
      </c>
      <c r="H8" s="202">
        <v>570</v>
      </c>
      <c r="I8" s="218">
        <v>6.4883323847467297E-2</v>
      </c>
      <c r="J8" s="202">
        <v>889</v>
      </c>
      <c r="K8" s="218">
        <v>0.101195219123506</v>
      </c>
      <c r="L8" s="202">
        <v>2117</v>
      </c>
      <c r="M8" s="218">
        <v>0.24097894137734799</v>
      </c>
      <c r="N8" s="202">
        <v>1199</v>
      </c>
      <c r="O8" s="218">
        <v>0.136482640865111</v>
      </c>
      <c r="P8" s="208">
        <v>5606</v>
      </c>
    </row>
    <row r="9" spans="1:17" ht="15">
      <c r="A9" s="200">
        <v>579</v>
      </c>
      <c r="B9" s="200" t="s">
        <v>171</v>
      </c>
      <c r="C9" s="217">
        <v>42468</v>
      </c>
      <c r="D9" s="202">
        <v>1855</v>
      </c>
      <c r="E9" s="218">
        <v>4.3679947254403301E-2</v>
      </c>
      <c r="F9" s="202">
        <v>2058</v>
      </c>
      <c r="G9" s="218">
        <v>4.8460016953941802E-2</v>
      </c>
      <c r="H9" s="202">
        <v>2490</v>
      </c>
      <c r="I9" s="218">
        <v>5.8632382028821699E-2</v>
      </c>
      <c r="J9" s="202">
        <v>4047</v>
      </c>
      <c r="K9" s="218">
        <v>9.5295281152868005E-2</v>
      </c>
      <c r="L9" s="202">
        <v>9441</v>
      </c>
      <c r="M9" s="218">
        <v>0.22230856174060501</v>
      </c>
      <c r="N9" s="202">
        <v>5079</v>
      </c>
      <c r="O9" s="218">
        <v>0.11959593105397</v>
      </c>
      <c r="P9" s="208">
        <v>24970</v>
      </c>
    </row>
    <row r="10" spans="1:17" ht="15">
      <c r="A10" s="200">
        <v>585</v>
      </c>
      <c r="B10" s="200" t="s">
        <v>173</v>
      </c>
      <c r="C10" s="217">
        <v>15350</v>
      </c>
      <c r="D10" s="202">
        <v>413</v>
      </c>
      <c r="E10" s="218">
        <v>2.69055374592834E-2</v>
      </c>
      <c r="F10" s="202">
        <v>490</v>
      </c>
      <c r="G10" s="218">
        <v>3.1921824104234497E-2</v>
      </c>
      <c r="H10" s="202">
        <v>691</v>
      </c>
      <c r="I10" s="218">
        <v>4.5016286644951102E-2</v>
      </c>
      <c r="J10" s="202">
        <v>979</v>
      </c>
      <c r="K10" s="218">
        <v>6.3778501628664497E-2</v>
      </c>
      <c r="L10" s="202">
        <v>2504</v>
      </c>
      <c r="M10" s="218">
        <v>0.16312703583061899</v>
      </c>
      <c r="N10" s="202">
        <v>1645</v>
      </c>
      <c r="O10" s="218">
        <v>0.107166123778502</v>
      </c>
      <c r="P10" s="208">
        <v>6722</v>
      </c>
    </row>
    <row r="11" spans="1:17" ht="15">
      <c r="A11" s="200">
        <v>591</v>
      </c>
      <c r="B11" s="200" t="s">
        <v>175</v>
      </c>
      <c r="C11" s="217">
        <v>19688</v>
      </c>
      <c r="D11" s="202">
        <v>868</v>
      </c>
      <c r="E11" s="218">
        <v>4.4087769199512399E-2</v>
      </c>
      <c r="F11" s="202">
        <v>837</v>
      </c>
      <c r="G11" s="218">
        <v>4.2513206013815502E-2</v>
      </c>
      <c r="H11" s="202">
        <v>1037</v>
      </c>
      <c r="I11" s="218">
        <v>5.2671678179601798E-2</v>
      </c>
      <c r="J11" s="202">
        <v>1713</v>
      </c>
      <c r="K11" s="218">
        <v>8.7007314099959404E-2</v>
      </c>
      <c r="L11" s="202">
        <v>3567</v>
      </c>
      <c r="M11" s="218">
        <v>0.181176351076798</v>
      </c>
      <c r="N11" s="202">
        <v>1518</v>
      </c>
      <c r="O11" s="218">
        <v>7.7102803738317793E-2</v>
      </c>
      <c r="P11" s="208">
        <v>9540</v>
      </c>
    </row>
    <row r="12" spans="1:17" ht="15">
      <c r="A12" s="200">
        <v>893</v>
      </c>
      <c r="B12" s="200" t="s">
        <v>265</v>
      </c>
      <c r="C12" s="217">
        <v>20870</v>
      </c>
      <c r="D12" s="202">
        <v>687</v>
      </c>
      <c r="E12" s="218">
        <v>3.2918064206995702E-2</v>
      </c>
      <c r="F12" s="202">
        <v>1040</v>
      </c>
      <c r="G12" s="218">
        <v>4.9832295160517501E-2</v>
      </c>
      <c r="H12" s="202">
        <v>1126</v>
      </c>
      <c r="I12" s="218">
        <v>5.3953042644944903E-2</v>
      </c>
      <c r="J12" s="202">
        <v>1485</v>
      </c>
      <c r="K12" s="218">
        <v>7.1154767609008102E-2</v>
      </c>
      <c r="L12" s="202">
        <v>2802</v>
      </c>
      <c r="M12" s="218">
        <v>0.13425970292285599</v>
      </c>
      <c r="N12" s="202">
        <v>1277</v>
      </c>
      <c r="O12" s="218">
        <v>6.1188308576904597E-2</v>
      </c>
      <c r="P12" s="208">
        <v>8417</v>
      </c>
    </row>
    <row r="13" spans="1:17">
      <c r="A13" s="195">
        <v>2</v>
      </c>
      <c r="B13" s="196" t="s">
        <v>532</v>
      </c>
      <c r="C13" s="197">
        <v>270335</v>
      </c>
      <c r="D13" s="197">
        <v>21730</v>
      </c>
      <c r="E13" s="216">
        <v>8.0381748571217201E-2</v>
      </c>
      <c r="F13" s="197">
        <v>24369</v>
      </c>
      <c r="G13" s="216">
        <v>9.0143710581315803E-2</v>
      </c>
      <c r="H13" s="197">
        <v>28582</v>
      </c>
      <c r="I13" s="216">
        <v>0.105728078125289</v>
      </c>
      <c r="J13" s="197">
        <v>42771</v>
      </c>
      <c r="K13" s="216">
        <v>0.15821480755359099</v>
      </c>
      <c r="L13" s="197">
        <v>78678</v>
      </c>
      <c r="M13" s="216">
        <v>0.29103889618436402</v>
      </c>
      <c r="N13" s="197">
        <v>30133</v>
      </c>
      <c r="O13" s="216">
        <v>0.111465404035733</v>
      </c>
      <c r="P13" s="207">
        <v>226263</v>
      </c>
    </row>
    <row r="14" spans="1:17" ht="15">
      <c r="A14" s="200">
        <v>120</v>
      </c>
      <c r="B14" s="200" t="s">
        <v>57</v>
      </c>
      <c r="C14" s="217">
        <v>31368</v>
      </c>
      <c r="D14" s="202">
        <v>2111</v>
      </c>
      <c r="E14" s="218">
        <v>6.7297883193062999E-2</v>
      </c>
      <c r="F14" s="202">
        <v>2481</v>
      </c>
      <c r="G14" s="218">
        <v>7.9093343534812593E-2</v>
      </c>
      <c r="H14" s="202">
        <v>3112</v>
      </c>
      <c r="I14" s="218">
        <v>9.9209385360877297E-2</v>
      </c>
      <c r="J14" s="202">
        <v>4356</v>
      </c>
      <c r="K14" s="218">
        <v>0.138867635807192</v>
      </c>
      <c r="L14" s="202">
        <v>7544</v>
      </c>
      <c r="M14" s="218">
        <v>0.24049987248151</v>
      </c>
      <c r="N14" s="202">
        <v>3049</v>
      </c>
      <c r="O14" s="218">
        <v>9.7200969140525395E-2</v>
      </c>
      <c r="P14" s="208">
        <v>22653</v>
      </c>
    </row>
    <row r="15" spans="1:17" ht="15">
      <c r="A15" s="200">
        <v>154</v>
      </c>
      <c r="B15" s="200" t="s">
        <v>77</v>
      </c>
      <c r="C15" s="217">
        <v>98488</v>
      </c>
      <c r="D15" s="202">
        <v>6883</v>
      </c>
      <c r="E15" s="218">
        <v>6.9886686702948606E-2</v>
      </c>
      <c r="F15" s="202">
        <v>8228</v>
      </c>
      <c r="G15" s="218">
        <v>8.3543172772317403E-2</v>
      </c>
      <c r="H15" s="202">
        <v>9077</v>
      </c>
      <c r="I15" s="218">
        <v>9.2163512306067702E-2</v>
      </c>
      <c r="J15" s="202">
        <v>14289</v>
      </c>
      <c r="K15" s="218">
        <v>0.14508366501502701</v>
      </c>
      <c r="L15" s="202">
        <v>28702</v>
      </c>
      <c r="M15" s="218">
        <v>0.29142636666395899</v>
      </c>
      <c r="N15" s="202">
        <v>11685</v>
      </c>
      <c r="O15" s="218">
        <v>0.11864389570302999</v>
      </c>
      <c r="P15" s="208">
        <v>78864</v>
      </c>
    </row>
    <row r="16" spans="1:17" ht="15">
      <c r="A16" s="200">
        <v>250</v>
      </c>
      <c r="B16" s="200" t="s">
        <v>99</v>
      </c>
      <c r="C16" s="217">
        <v>56681</v>
      </c>
      <c r="D16" s="202">
        <v>4832</v>
      </c>
      <c r="E16" s="218">
        <v>8.5249025246555296E-2</v>
      </c>
      <c r="F16" s="202">
        <v>5411</v>
      </c>
      <c r="G16" s="218">
        <v>9.5464088495263E-2</v>
      </c>
      <c r="H16" s="202">
        <v>6351</v>
      </c>
      <c r="I16" s="218">
        <v>0.112048129002664</v>
      </c>
      <c r="J16" s="202">
        <v>9445</v>
      </c>
      <c r="K16" s="218">
        <v>0.16663432190681199</v>
      </c>
      <c r="L16" s="202">
        <v>16553</v>
      </c>
      <c r="M16" s="218">
        <v>0.29203789629681898</v>
      </c>
      <c r="N16" s="202">
        <v>6018</v>
      </c>
      <c r="O16" s="218">
        <v>0.106173144439936</v>
      </c>
      <c r="P16" s="208">
        <v>48610</v>
      </c>
    </row>
    <row r="17" spans="1:16" ht="15">
      <c r="A17" s="200">
        <v>495</v>
      </c>
      <c r="B17" s="200" t="s">
        <v>161</v>
      </c>
      <c r="C17" s="217">
        <v>28100</v>
      </c>
      <c r="D17" s="202">
        <v>3056</v>
      </c>
      <c r="E17" s="218">
        <v>0.10875444839857699</v>
      </c>
      <c r="F17" s="202">
        <v>2993</v>
      </c>
      <c r="G17" s="218">
        <v>0.106512455516014</v>
      </c>
      <c r="H17" s="202">
        <v>3519</v>
      </c>
      <c r="I17" s="218">
        <v>0.12523131672597901</v>
      </c>
      <c r="J17" s="202">
        <v>5015</v>
      </c>
      <c r="K17" s="218">
        <v>0.17846975088968001</v>
      </c>
      <c r="L17" s="202">
        <v>8523</v>
      </c>
      <c r="M17" s="218">
        <v>0.30330960854092498</v>
      </c>
      <c r="N17" s="202">
        <v>3312</v>
      </c>
      <c r="O17" s="218">
        <v>0.117864768683274</v>
      </c>
      <c r="P17" s="208">
        <v>26418</v>
      </c>
    </row>
    <row r="18" spans="1:16" ht="15">
      <c r="A18" s="200">
        <v>790</v>
      </c>
      <c r="B18" s="200" t="s">
        <v>234</v>
      </c>
      <c r="C18" s="217">
        <v>29306</v>
      </c>
      <c r="D18" s="202">
        <v>2293</v>
      </c>
      <c r="E18" s="218">
        <v>7.8243363133829194E-2</v>
      </c>
      <c r="F18" s="202">
        <v>2535</v>
      </c>
      <c r="G18" s="218">
        <v>8.6501057803862705E-2</v>
      </c>
      <c r="H18" s="202">
        <v>3343</v>
      </c>
      <c r="I18" s="218">
        <v>0.114072203644305</v>
      </c>
      <c r="J18" s="202">
        <v>4929</v>
      </c>
      <c r="K18" s="218">
        <v>0.168190814167747</v>
      </c>
      <c r="L18" s="202">
        <v>9007</v>
      </c>
      <c r="M18" s="218">
        <v>0.30734320616938499</v>
      </c>
      <c r="N18" s="202">
        <v>3153</v>
      </c>
      <c r="O18" s="218">
        <v>0.107588889647171</v>
      </c>
      <c r="P18" s="208">
        <v>25260</v>
      </c>
    </row>
    <row r="19" spans="1:16" ht="15">
      <c r="A19" s="200">
        <v>895</v>
      </c>
      <c r="B19" s="200" t="s">
        <v>267</v>
      </c>
      <c r="C19" s="217">
        <v>26392</v>
      </c>
      <c r="D19" s="202">
        <v>2555</v>
      </c>
      <c r="E19" s="218">
        <v>9.6809639284631696E-2</v>
      </c>
      <c r="F19" s="202">
        <v>2721</v>
      </c>
      <c r="G19" s="218">
        <v>0.103099424067899</v>
      </c>
      <c r="H19" s="202">
        <v>3180</v>
      </c>
      <c r="I19" s="218">
        <v>0.12049105789633199</v>
      </c>
      <c r="J19" s="202">
        <v>4737</v>
      </c>
      <c r="K19" s="218">
        <v>0.17948620794180101</v>
      </c>
      <c r="L19" s="202">
        <v>8349</v>
      </c>
      <c r="M19" s="218">
        <v>0.31634586238253998</v>
      </c>
      <c r="N19" s="202">
        <v>2916</v>
      </c>
      <c r="O19" s="218">
        <v>0.11048802667475</v>
      </c>
      <c r="P19" s="208">
        <v>24458</v>
      </c>
    </row>
    <row r="20" spans="1:16">
      <c r="A20" s="195">
        <v>3</v>
      </c>
      <c r="B20" s="196" t="s">
        <v>698</v>
      </c>
      <c r="C20" s="197">
        <v>546872</v>
      </c>
      <c r="D20" s="197">
        <v>40255</v>
      </c>
      <c r="E20" s="216">
        <v>7.3609546658084501E-2</v>
      </c>
      <c r="F20" s="197">
        <v>41790</v>
      </c>
      <c r="G20" s="216">
        <v>7.6416419198642505E-2</v>
      </c>
      <c r="H20" s="197">
        <v>48557</v>
      </c>
      <c r="I20" s="216">
        <v>8.8790429936072807E-2</v>
      </c>
      <c r="J20" s="197">
        <v>76433</v>
      </c>
      <c r="K20" s="216">
        <v>0.13976396670518901</v>
      </c>
      <c r="L20" s="197">
        <v>141078</v>
      </c>
      <c r="M20" s="216">
        <v>0.25797261516406</v>
      </c>
      <c r="N20" s="197">
        <v>49322</v>
      </c>
      <c r="O20" s="216">
        <v>9.0189294752702598E-2</v>
      </c>
      <c r="P20" s="207">
        <v>397435</v>
      </c>
    </row>
    <row r="21" spans="1:16" ht="15">
      <c r="A21" s="199">
        <v>45</v>
      </c>
      <c r="B21" s="200" t="s">
        <v>32</v>
      </c>
      <c r="C21" s="217">
        <v>132328</v>
      </c>
      <c r="D21" s="202">
        <v>5595</v>
      </c>
      <c r="E21" s="218">
        <v>4.2281301009612499E-2</v>
      </c>
      <c r="F21" s="202">
        <v>6114</v>
      </c>
      <c r="G21" s="218">
        <v>4.62033734357052E-2</v>
      </c>
      <c r="H21" s="202">
        <v>6583</v>
      </c>
      <c r="I21" s="218">
        <v>4.9747596880478799E-2</v>
      </c>
      <c r="J21" s="202">
        <v>13172</v>
      </c>
      <c r="K21" s="218">
        <v>9.9540535638715899E-2</v>
      </c>
      <c r="L21" s="202">
        <v>25708</v>
      </c>
      <c r="M21" s="218">
        <v>0.19427483223505199</v>
      </c>
      <c r="N21" s="202">
        <v>8832</v>
      </c>
      <c r="O21" s="218">
        <v>6.6743244060213994E-2</v>
      </c>
      <c r="P21" s="208">
        <v>66004</v>
      </c>
    </row>
    <row r="22" spans="1:16" ht="15">
      <c r="A22" s="199">
        <v>51</v>
      </c>
      <c r="B22" s="200" t="s">
        <v>35</v>
      </c>
      <c r="C22" s="217">
        <v>32478</v>
      </c>
      <c r="D22" s="202">
        <v>2407</v>
      </c>
      <c r="E22" s="218">
        <v>7.4111706385861204E-2</v>
      </c>
      <c r="F22" s="202">
        <v>2631</v>
      </c>
      <c r="G22" s="218">
        <v>8.1008682800665102E-2</v>
      </c>
      <c r="H22" s="202">
        <v>2929</v>
      </c>
      <c r="I22" s="218">
        <v>9.0184124638216595E-2</v>
      </c>
      <c r="J22" s="202">
        <v>4146</v>
      </c>
      <c r="K22" s="218">
        <v>0.12765564382043201</v>
      </c>
      <c r="L22" s="202">
        <v>8906</v>
      </c>
      <c r="M22" s="218">
        <v>0.27421639263501402</v>
      </c>
      <c r="N22" s="202">
        <v>3864</v>
      </c>
      <c r="O22" s="218">
        <v>0.11897284315536701</v>
      </c>
      <c r="P22" s="208">
        <v>24883</v>
      </c>
    </row>
    <row r="23" spans="1:16" ht="15">
      <c r="A23" s="199">
        <v>147</v>
      </c>
      <c r="B23" s="200" t="s">
        <v>71</v>
      </c>
      <c r="C23" s="217">
        <v>52540</v>
      </c>
      <c r="D23" s="202">
        <v>3127</v>
      </c>
      <c r="E23" s="218">
        <v>5.9516558812333503E-2</v>
      </c>
      <c r="F23" s="202">
        <v>2997</v>
      </c>
      <c r="G23" s="218">
        <v>5.7042253521126803E-2</v>
      </c>
      <c r="H23" s="202">
        <v>3486</v>
      </c>
      <c r="I23" s="218">
        <v>6.6349448039588907E-2</v>
      </c>
      <c r="J23" s="202">
        <v>6631</v>
      </c>
      <c r="K23" s="218">
        <v>0.126208602969166</v>
      </c>
      <c r="L23" s="202">
        <v>11489</v>
      </c>
      <c r="M23" s="218">
        <v>0.218671488389798</v>
      </c>
      <c r="N23" s="202">
        <v>3870</v>
      </c>
      <c r="O23" s="218">
        <v>7.3658165207461004E-2</v>
      </c>
      <c r="P23" s="208">
        <v>31600</v>
      </c>
    </row>
    <row r="24" spans="1:16" ht="15">
      <c r="A24" s="199">
        <v>172</v>
      </c>
      <c r="B24" s="200" t="s">
        <v>79</v>
      </c>
      <c r="C24" s="217">
        <v>62675</v>
      </c>
      <c r="D24" s="202">
        <v>4197</v>
      </c>
      <c r="E24" s="218">
        <v>6.6964499401675301E-2</v>
      </c>
      <c r="F24" s="202">
        <v>4378</v>
      </c>
      <c r="G24" s="218">
        <v>6.9852413242919797E-2</v>
      </c>
      <c r="H24" s="202">
        <v>4881</v>
      </c>
      <c r="I24" s="218">
        <v>7.7877941763063396E-2</v>
      </c>
      <c r="J24" s="202">
        <v>8404</v>
      </c>
      <c r="K24" s="218">
        <v>0.13408855205424799</v>
      </c>
      <c r="L24" s="202">
        <v>15379</v>
      </c>
      <c r="M24" s="218">
        <v>0.245376944555245</v>
      </c>
      <c r="N24" s="202">
        <v>5477</v>
      </c>
      <c r="O24" s="218">
        <v>8.7387315516553696E-2</v>
      </c>
      <c r="P24" s="208">
        <v>42716</v>
      </c>
    </row>
    <row r="25" spans="1:16" ht="15">
      <c r="A25" s="199">
        <v>475</v>
      </c>
      <c r="B25" s="200" t="s">
        <v>153</v>
      </c>
      <c r="C25" s="217">
        <v>5332</v>
      </c>
      <c r="D25" s="202">
        <v>804</v>
      </c>
      <c r="E25" s="218">
        <v>0.150787696924231</v>
      </c>
      <c r="F25" s="202">
        <v>804</v>
      </c>
      <c r="G25" s="218">
        <v>0.150787696924231</v>
      </c>
      <c r="H25" s="202">
        <v>773</v>
      </c>
      <c r="I25" s="218">
        <v>0.144973743435859</v>
      </c>
      <c r="J25" s="202">
        <v>932</v>
      </c>
      <c r="K25" s="218">
        <v>0.17479369842460599</v>
      </c>
      <c r="L25" s="202">
        <v>1171</v>
      </c>
      <c r="M25" s="218">
        <v>0.21961740435108801</v>
      </c>
      <c r="N25" s="202">
        <v>353</v>
      </c>
      <c r="O25" s="218">
        <v>6.6204051012753201E-2</v>
      </c>
      <c r="P25" s="208">
        <v>4837</v>
      </c>
    </row>
    <row r="26" spans="1:16" ht="15">
      <c r="A26" s="199">
        <v>480</v>
      </c>
      <c r="B26" s="200" t="s">
        <v>155</v>
      </c>
      <c r="C26" s="217">
        <v>15148</v>
      </c>
      <c r="D26" s="202">
        <v>2579</v>
      </c>
      <c r="E26" s="218">
        <v>0.170253498811724</v>
      </c>
      <c r="F26" s="202">
        <v>2405</v>
      </c>
      <c r="G26" s="218">
        <v>0.158766833905466</v>
      </c>
      <c r="H26" s="202">
        <v>2626</v>
      </c>
      <c r="I26" s="218">
        <v>0.17335621864272499</v>
      </c>
      <c r="J26" s="202">
        <v>3586</v>
      </c>
      <c r="K26" s="218">
        <v>0.23673092157380499</v>
      </c>
      <c r="L26" s="202">
        <v>6648</v>
      </c>
      <c r="M26" s="218">
        <v>0.43886981779772899</v>
      </c>
      <c r="N26" s="202">
        <v>2047</v>
      </c>
      <c r="O26" s="218">
        <v>0.13513335093741699</v>
      </c>
      <c r="P26" s="208">
        <v>19891</v>
      </c>
    </row>
    <row r="27" spans="1:16" ht="15">
      <c r="A27" s="199">
        <v>490</v>
      </c>
      <c r="B27" s="200" t="s">
        <v>159</v>
      </c>
      <c r="C27" s="217">
        <v>45834</v>
      </c>
      <c r="D27" s="202">
        <v>5582</v>
      </c>
      <c r="E27" s="218">
        <v>0.121787319457172</v>
      </c>
      <c r="F27" s="202">
        <v>5579</v>
      </c>
      <c r="G27" s="218">
        <v>0.121721865863769</v>
      </c>
      <c r="H27" s="202">
        <v>6518</v>
      </c>
      <c r="I27" s="218">
        <v>0.142208840598682</v>
      </c>
      <c r="J27" s="202">
        <v>9374</v>
      </c>
      <c r="K27" s="218">
        <v>0.204520661517651</v>
      </c>
      <c r="L27" s="202">
        <v>16588</v>
      </c>
      <c r="M27" s="218">
        <v>0.36191473578566102</v>
      </c>
      <c r="N27" s="202">
        <v>5732</v>
      </c>
      <c r="O27" s="218">
        <v>0.12505999912728499</v>
      </c>
      <c r="P27" s="208">
        <v>49373</v>
      </c>
    </row>
    <row r="28" spans="1:16" ht="15">
      <c r="A28" s="199">
        <v>659</v>
      </c>
      <c r="B28" s="200" t="s">
        <v>199</v>
      </c>
      <c r="C28" s="217">
        <v>21853</v>
      </c>
      <c r="D28" s="202">
        <v>2306</v>
      </c>
      <c r="E28" s="218">
        <v>0.105523269116368</v>
      </c>
      <c r="F28" s="202">
        <v>2447</v>
      </c>
      <c r="G28" s="218">
        <v>0.111975472475175</v>
      </c>
      <c r="H28" s="202">
        <v>2917</v>
      </c>
      <c r="I28" s="218">
        <v>0.13348281700452999</v>
      </c>
      <c r="J28" s="202">
        <v>3969</v>
      </c>
      <c r="K28" s="218">
        <v>0.181622660504279</v>
      </c>
      <c r="L28" s="202">
        <v>7230</v>
      </c>
      <c r="M28" s="218">
        <v>0.330847023291997</v>
      </c>
      <c r="N28" s="202">
        <v>2554</v>
      </c>
      <c r="O28" s="218">
        <v>0.116871825378667</v>
      </c>
      <c r="P28" s="208">
        <v>21423</v>
      </c>
    </row>
    <row r="29" spans="1:16" ht="15">
      <c r="A29" s="199">
        <v>665</v>
      </c>
      <c r="B29" s="200" t="s">
        <v>207</v>
      </c>
      <c r="C29" s="217">
        <v>33393</v>
      </c>
      <c r="D29" s="202">
        <v>2779</v>
      </c>
      <c r="E29" s="218">
        <v>8.3221034348516201E-2</v>
      </c>
      <c r="F29" s="202">
        <v>2878</v>
      </c>
      <c r="G29" s="218">
        <v>8.6185727547689606E-2</v>
      </c>
      <c r="H29" s="202">
        <v>4235</v>
      </c>
      <c r="I29" s="218">
        <v>0.12682298685353199</v>
      </c>
      <c r="J29" s="202">
        <v>5041</v>
      </c>
      <c r="K29" s="218">
        <v>0.15095978199023699</v>
      </c>
      <c r="L29" s="202">
        <v>10923</v>
      </c>
      <c r="M29" s="218">
        <v>0.32710448297547401</v>
      </c>
      <c r="N29" s="202">
        <v>4506</v>
      </c>
      <c r="O29" s="218">
        <v>0.13493846015631999</v>
      </c>
      <c r="P29" s="208">
        <v>30362</v>
      </c>
    </row>
    <row r="30" spans="1:16" ht="15">
      <c r="A30" s="199">
        <v>837</v>
      </c>
      <c r="B30" s="200" t="s">
        <v>242</v>
      </c>
      <c r="C30" s="217">
        <v>135464</v>
      </c>
      <c r="D30" s="202">
        <v>9991</v>
      </c>
      <c r="E30" s="218">
        <v>7.3753912478592101E-2</v>
      </c>
      <c r="F30" s="202">
        <v>10499</v>
      </c>
      <c r="G30" s="218">
        <v>7.7503986298942895E-2</v>
      </c>
      <c r="H30" s="202">
        <v>12489</v>
      </c>
      <c r="I30" s="218">
        <v>9.2194236107009997E-2</v>
      </c>
      <c r="J30" s="202">
        <v>19687</v>
      </c>
      <c r="K30" s="218">
        <v>0.145330124608752</v>
      </c>
      <c r="L30" s="202">
        <v>35054</v>
      </c>
      <c r="M30" s="218">
        <v>0.258769857674364</v>
      </c>
      <c r="N30" s="202">
        <v>11329</v>
      </c>
      <c r="O30" s="218">
        <v>8.3631075414870401E-2</v>
      </c>
      <c r="P30" s="208">
        <v>99049</v>
      </c>
    </row>
    <row r="31" spans="1:16" ht="15">
      <c r="A31" s="199">
        <v>873</v>
      </c>
      <c r="B31" s="200" t="s">
        <v>928</v>
      </c>
      <c r="C31" s="217">
        <v>9827</v>
      </c>
      <c r="D31" s="202">
        <v>888</v>
      </c>
      <c r="E31" s="218">
        <v>9.0363284827516002E-2</v>
      </c>
      <c r="F31" s="202">
        <v>1058</v>
      </c>
      <c r="G31" s="218">
        <v>0.107662562328279</v>
      </c>
      <c r="H31" s="202">
        <v>1120</v>
      </c>
      <c r="I31" s="218">
        <v>0.113971710593263</v>
      </c>
      <c r="J31" s="202">
        <v>1491</v>
      </c>
      <c r="K31" s="218">
        <v>0.15172483972728201</v>
      </c>
      <c r="L31" s="202">
        <v>1982</v>
      </c>
      <c r="M31" s="218">
        <v>0.20168922356772201</v>
      </c>
      <c r="N31" s="202">
        <v>758</v>
      </c>
      <c r="O31" s="218">
        <v>7.7134425562226494E-2</v>
      </c>
      <c r="P31" s="208">
        <v>7297</v>
      </c>
    </row>
    <row r="32" spans="1:16">
      <c r="A32" s="195">
        <v>4</v>
      </c>
      <c r="B32" s="196" t="s">
        <v>534</v>
      </c>
      <c r="C32" s="197">
        <v>211553</v>
      </c>
      <c r="D32" s="197">
        <v>11719</v>
      </c>
      <c r="E32" s="216">
        <v>5.5395101936630498E-2</v>
      </c>
      <c r="F32" s="197">
        <v>12914</v>
      </c>
      <c r="G32" s="216">
        <v>6.1043804625791197E-2</v>
      </c>
      <c r="H32" s="197">
        <v>14987</v>
      </c>
      <c r="I32" s="216">
        <v>7.08427675334313E-2</v>
      </c>
      <c r="J32" s="197">
        <v>25909</v>
      </c>
      <c r="K32" s="216">
        <v>0.122470492028002</v>
      </c>
      <c r="L32" s="197">
        <v>54262</v>
      </c>
      <c r="M32" s="216">
        <v>0.25649364461860602</v>
      </c>
      <c r="N32" s="197">
        <v>23739</v>
      </c>
      <c r="O32" s="216">
        <v>0.11221301517823</v>
      </c>
      <c r="P32" s="207">
        <v>143530</v>
      </c>
    </row>
    <row r="33" spans="1:16" ht="15">
      <c r="A33" s="199">
        <v>31</v>
      </c>
      <c r="B33" s="200" t="s">
        <v>16</v>
      </c>
      <c r="C33" s="217">
        <v>28059</v>
      </c>
      <c r="D33" s="202">
        <v>1438</v>
      </c>
      <c r="E33" s="218">
        <v>5.1249153569264801E-2</v>
      </c>
      <c r="F33" s="202">
        <v>1566</v>
      </c>
      <c r="G33" s="218">
        <v>5.58109697423287E-2</v>
      </c>
      <c r="H33" s="202">
        <v>1891</v>
      </c>
      <c r="I33" s="218">
        <v>6.7393706119248706E-2</v>
      </c>
      <c r="J33" s="202">
        <v>3486</v>
      </c>
      <c r="K33" s="218">
        <v>0.124238212338287</v>
      </c>
      <c r="L33" s="202">
        <v>6973</v>
      </c>
      <c r="M33" s="218">
        <v>0.24851206386542599</v>
      </c>
      <c r="N33" s="202">
        <v>2835</v>
      </c>
      <c r="O33" s="218">
        <v>0.10103710039559501</v>
      </c>
      <c r="P33" s="208">
        <v>18189</v>
      </c>
    </row>
    <row r="34" spans="1:16" ht="15">
      <c r="A34" s="199">
        <v>40</v>
      </c>
      <c r="B34" s="200" t="s">
        <v>24</v>
      </c>
      <c r="C34" s="217">
        <v>19812</v>
      </c>
      <c r="D34" s="202">
        <v>1310</v>
      </c>
      <c r="E34" s="218">
        <v>6.6121542499495298E-2</v>
      </c>
      <c r="F34" s="202">
        <v>1483</v>
      </c>
      <c r="G34" s="218">
        <v>7.4853624066222493E-2</v>
      </c>
      <c r="H34" s="202">
        <v>1808</v>
      </c>
      <c r="I34" s="218">
        <v>9.1257823541288099E-2</v>
      </c>
      <c r="J34" s="202">
        <v>3129</v>
      </c>
      <c r="K34" s="218">
        <v>0.15793458509993899</v>
      </c>
      <c r="L34" s="202">
        <v>5985</v>
      </c>
      <c r="M34" s="218">
        <v>0.302089642640824</v>
      </c>
      <c r="N34" s="202">
        <v>1809</v>
      </c>
      <c r="O34" s="218">
        <v>9.1308298001211402E-2</v>
      </c>
      <c r="P34" s="208">
        <v>15524</v>
      </c>
    </row>
    <row r="35" spans="1:16" ht="15">
      <c r="A35" s="199">
        <v>190</v>
      </c>
      <c r="B35" s="200" t="s">
        <v>81</v>
      </c>
      <c r="C35" s="217">
        <v>10495</v>
      </c>
      <c r="D35" s="202">
        <v>356</v>
      </c>
      <c r="E35" s="218">
        <v>3.3920914721295901E-2</v>
      </c>
      <c r="F35" s="202">
        <v>483</v>
      </c>
      <c r="G35" s="218">
        <v>4.6021915197713197E-2</v>
      </c>
      <c r="H35" s="202">
        <v>545</v>
      </c>
      <c r="I35" s="218">
        <v>5.1929490233444502E-2</v>
      </c>
      <c r="J35" s="202">
        <v>889</v>
      </c>
      <c r="K35" s="218">
        <v>8.4707003334921399E-2</v>
      </c>
      <c r="L35" s="202">
        <v>2492</v>
      </c>
      <c r="M35" s="218">
        <v>0.237446403049071</v>
      </c>
      <c r="N35" s="202">
        <v>1657</v>
      </c>
      <c r="O35" s="218">
        <v>0.15788470700333501</v>
      </c>
      <c r="P35" s="208">
        <v>6422</v>
      </c>
    </row>
    <row r="36" spans="1:16" ht="15">
      <c r="A36" s="199">
        <v>604</v>
      </c>
      <c r="B36" s="200" t="s">
        <v>177</v>
      </c>
      <c r="C36" s="217">
        <v>30723</v>
      </c>
      <c r="D36" s="202">
        <v>2374</v>
      </c>
      <c r="E36" s="218">
        <v>7.7271099827490794E-2</v>
      </c>
      <c r="F36" s="202">
        <v>2551</v>
      </c>
      <c r="G36" s="218">
        <v>8.3032255964586799E-2</v>
      </c>
      <c r="H36" s="202">
        <v>2788</v>
      </c>
      <c r="I36" s="218">
        <v>9.0746346385444099E-2</v>
      </c>
      <c r="J36" s="202">
        <v>4521</v>
      </c>
      <c r="K36" s="218">
        <v>0.147153598281418</v>
      </c>
      <c r="L36" s="202">
        <v>8834</v>
      </c>
      <c r="M36" s="218">
        <v>0.28753702437912998</v>
      </c>
      <c r="N36" s="202">
        <v>3074</v>
      </c>
      <c r="O36" s="218">
        <v>0.10005533313804001</v>
      </c>
      <c r="P36" s="208">
        <v>24142</v>
      </c>
    </row>
    <row r="37" spans="1:16" ht="15">
      <c r="A37" s="199">
        <v>670</v>
      </c>
      <c r="B37" s="200" t="s">
        <v>211</v>
      </c>
      <c r="C37" s="217">
        <v>23105</v>
      </c>
      <c r="D37" s="202">
        <v>911</v>
      </c>
      <c r="E37" s="218">
        <v>3.9428695087643399E-2</v>
      </c>
      <c r="F37" s="202">
        <v>1101</v>
      </c>
      <c r="G37" s="218">
        <v>4.76520233715646E-2</v>
      </c>
      <c r="H37" s="202">
        <v>1367</v>
      </c>
      <c r="I37" s="218">
        <v>5.9164682969054298E-2</v>
      </c>
      <c r="J37" s="202">
        <v>2210</v>
      </c>
      <c r="K37" s="218">
        <v>9.5650292144557503E-2</v>
      </c>
      <c r="L37" s="202">
        <v>5303</v>
      </c>
      <c r="M37" s="218">
        <v>0.22951742047175899</v>
      </c>
      <c r="N37" s="202">
        <v>2883</v>
      </c>
      <c r="O37" s="218">
        <v>0.12477818653971</v>
      </c>
      <c r="P37" s="208">
        <v>13775</v>
      </c>
    </row>
    <row r="38" spans="1:16" ht="15">
      <c r="A38" s="199">
        <v>690</v>
      </c>
      <c r="B38" s="200" t="s">
        <v>221</v>
      </c>
      <c r="C38" s="217">
        <v>13163</v>
      </c>
      <c r="D38" s="202">
        <v>294</v>
      </c>
      <c r="E38" s="218">
        <v>2.23353338904505E-2</v>
      </c>
      <c r="F38" s="202">
        <v>374</v>
      </c>
      <c r="G38" s="218">
        <v>2.8412975765403001E-2</v>
      </c>
      <c r="H38" s="202">
        <v>501</v>
      </c>
      <c r="I38" s="218">
        <v>3.8061232241890099E-2</v>
      </c>
      <c r="J38" s="202">
        <v>796</v>
      </c>
      <c r="K38" s="218">
        <v>6.0472536655777599E-2</v>
      </c>
      <c r="L38" s="202">
        <v>2382</v>
      </c>
      <c r="M38" s="218">
        <v>0.18096178682671099</v>
      </c>
      <c r="N38" s="202">
        <v>1620</v>
      </c>
      <c r="O38" s="218">
        <v>0.123072247967788</v>
      </c>
      <c r="P38" s="208">
        <v>5967</v>
      </c>
    </row>
    <row r="39" spans="1:16" ht="15">
      <c r="A39" s="199">
        <v>736</v>
      </c>
      <c r="B39" s="200" t="s">
        <v>225</v>
      </c>
      <c r="C39" s="217">
        <v>41222</v>
      </c>
      <c r="D39" s="202">
        <v>2871</v>
      </c>
      <c r="E39" s="218">
        <v>6.9647275726553798E-2</v>
      </c>
      <c r="F39" s="202">
        <v>2854</v>
      </c>
      <c r="G39" s="218">
        <v>6.92348745815341E-2</v>
      </c>
      <c r="H39" s="202">
        <v>3012</v>
      </c>
      <c r="I39" s="218">
        <v>7.30677793411285E-2</v>
      </c>
      <c r="J39" s="202">
        <v>5360</v>
      </c>
      <c r="K39" s="218">
        <v>0.13002765513560699</v>
      </c>
      <c r="L39" s="202">
        <v>10176</v>
      </c>
      <c r="M39" s="218">
        <v>0.246858473630586</v>
      </c>
      <c r="N39" s="202">
        <v>3555</v>
      </c>
      <c r="O39" s="218">
        <v>8.6240357090873798E-2</v>
      </c>
      <c r="P39" s="208">
        <v>27828</v>
      </c>
    </row>
    <row r="40" spans="1:16" ht="15">
      <c r="A40" s="199">
        <v>858</v>
      </c>
      <c r="B40" s="200" t="s">
        <v>253</v>
      </c>
      <c r="C40" s="217">
        <v>12644</v>
      </c>
      <c r="D40" s="202">
        <v>915</v>
      </c>
      <c r="E40" s="218">
        <v>7.2366339765896903E-2</v>
      </c>
      <c r="F40" s="202">
        <v>932</v>
      </c>
      <c r="G40" s="218">
        <v>7.3710850996520097E-2</v>
      </c>
      <c r="H40" s="202">
        <v>1113</v>
      </c>
      <c r="I40" s="218">
        <v>8.8025941157861401E-2</v>
      </c>
      <c r="J40" s="202">
        <v>2080</v>
      </c>
      <c r="K40" s="218">
        <v>0.16450490351154701</v>
      </c>
      <c r="L40" s="202">
        <v>4283</v>
      </c>
      <c r="M40" s="218">
        <v>0.33873774122113298</v>
      </c>
      <c r="N40" s="202">
        <v>1874</v>
      </c>
      <c r="O40" s="218">
        <v>0.14821259095222999</v>
      </c>
      <c r="P40" s="208">
        <v>11197</v>
      </c>
    </row>
    <row r="41" spans="1:16" ht="15">
      <c r="A41" s="199">
        <v>885</v>
      </c>
      <c r="B41" s="200" t="s">
        <v>259</v>
      </c>
      <c r="C41" s="217">
        <v>8152</v>
      </c>
      <c r="D41" s="202">
        <v>388</v>
      </c>
      <c r="E41" s="218">
        <v>4.7595682041216898E-2</v>
      </c>
      <c r="F41" s="202">
        <v>474</v>
      </c>
      <c r="G41" s="218">
        <v>5.8145240431795898E-2</v>
      </c>
      <c r="H41" s="202">
        <v>507</v>
      </c>
      <c r="I41" s="218">
        <v>6.2193326790971497E-2</v>
      </c>
      <c r="J41" s="202">
        <v>908</v>
      </c>
      <c r="K41" s="218">
        <v>0.111383709519136</v>
      </c>
      <c r="L41" s="202">
        <v>2146</v>
      </c>
      <c r="M41" s="218">
        <v>0.26324828263002897</v>
      </c>
      <c r="N41" s="202">
        <v>997</v>
      </c>
      <c r="O41" s="218">
        <v>0.12230127576055</v>
      </c>
      <c r="P41" s="208">
        <v>5420</v>
      </c>
    </row>
    <row r="42" spans="1:16" ht="15">
      <c r="A42" s="199">
        <v>890</v>
      </c>
      <c r="B42" s="200" t="s">
        <v>263</v>
      </c>
      <c r="C42" s="217">
        <v>24178</v>
      </c>
      <c r="D42" s="202">
        <v>862</v>
      </c>
      <c r="E42" s="218">
        <v>3.56522458433286E-2</v>
      </c>
      <c r="F42" s="202">
        <v>1096</v>
      </c>
      <c r="G42" s="218">
        <v>4.5330465712631302E-2</v>
      </c>
      <c r="H42" s="202">
        <v>1455</v>
      </c>
      <c r="I42" s="218">
        <v>6.0178674828356399E-2</v>
      </c>
      <c r="J42" s="202">
        <v>2530</v>
      </c>
      <c r="K42" s="218">
        <v>0.104640582347589</v>
      </c>
      <c r="L42" s="202">
        <v>5688</v>
      </c>
      <c r="M42" s="218">
        <v>0.235255190669203</v>
      </c>
      <c r="N42" s="202">
        <v>3435</v>
      </c>
      <c r="O42" s="218">
        <v>0.14207130449168701</v>
      </c>
      <c r="P42" s="208">
        <v>15066</v>
      </c>
    </row>
    <row r="43" spans="1:16">
      <c r="A43" s="195">
        <v>5</v>
      </c>
      <c r="B43" s="196" t="s">
        <v>535</v>
      </c>
      <c r="C43" s="197">
        <v>223750</v>
      </c>
      <c r="D43" s="197">
        <v>11266</v>
      </c>
      <c r="E43" s="216">
        <v>5.0350837988826801E-2</v>
      </c>
      <c r="F43" s="197">
        <v>13479</v>
      </c>
      <c r="G43" s="216">
        <v>6.0241340782122899E-2</v>
      </c>
      <c r="H43" s="197">
        <v>15255</v>
      </c>
      <c r="I43" s="216">
        <v>6.8178770949720705E-2</v>
      </c>
      <c r="J43" s="197">
        <v>24268</v>
      </c>
      <c r="K43" s="216">
        <v>0.108460335195531</v>
      </c>
      <c r="L43" s="197">
        <v>55932</v>
      </c>
      <c r="M43" s="216">
        <v>0.249975418994413</v>
      </c>
      <c r="N43" s="197">
        <v>28843</v>
      </c>
      <c r="O43" s="216">
        <v>0.12890726256983201</v>
      </c>
      <c r="P43" s="207">
        <v>149043</v>
      </c>
    </row>
    <row r="44" spans="1:16" ht="15">
      <c r="A44" s="199">
        <v>4</v>
      </c>
      <c r="B44" s="200" t="s">
        <v>10</v>
      </c>
      <c r="C44" s="217">
        <v>2872</v>
      </c>
      <c r="D44" s="202">
        <v>68</v>
      </c>
      <c r="E44" s="218">
        <v>2.3676880222841201E-2</v>
      </c>
      <c r="F44" s="202">
        <v>112</v>
      </c>
      <c r="G44" s="218">
        <v>3.8997214484679701E-2</v>
      </c>
      <c r="H44" s="202">
        <v>131</v>
      </c>
      <c r="I44" s="218">
        <v>4.5612813370473501E-2</v>
      </c>
      <c r="J44" s="202">
        <v>186</v>
      </c>
      <c r="K44" s="218">
        <v>6.4763231197771595E-2</v>
      </c>
      <c r="L44" s="202">
        <v>545</v>
      </c>
      <c r="M44" s="218">
        <v>0.189763231197772</v>
      </c>
      <c r="N44" s="202">
        <v>326</v>
      </c>
      <c r="O44" s="218">
        <v>0.113509749303621</v>
      </c>
      <c r="P44" s="208">
        <v>1368</v>
      </c>
    </row>
    <row r="45" spans="1:16" ht="15">
      <c r="A45" s="199">
        <v>42</v>
      </c>
      <c r="B45" s="200" t="s">
        <v>929</v>
      </c>
      <c r="C45" s="217">
        <v>28246</v>
      </c>
      <c r="D45" s="202">
        <v>1239</v>
      </c>
      <c r="E45" s="218">
        <v>4.3864617999008697E-2</v>
      </c>
      <c r="F45" s="202">
        <v>1425</v>
      </c>
      <c r="G45" s="218">
        <v>5.0449621185300601E-2</v>
      </c>
      <c r="H45" s="202">
        <v>1687</v>
      </c>
      <c r="I45" s="218">
        <v>5.9725270834808497E-2</v>
      </c>
      <c r="J45" s="202">
        <v>3194</v>
      </c>
      <c r="K45" s="218">
        <v>0.11307795794094699</v>
      </c>
      <c r="L45" s="202">
        <v>7719</v>
      </c>
      <c r="M45" s="218">
        <v>0.27327763223111201</v>
      </c>
      <c r="N45" s="202">
        <v>3301</v>
      </c>
      <c r="O45" s="218">
        <v>0.116866104935212</v>
      </c>
      <c r="P45" s="208">
        <v>18565</v>
      </c>
    </row>
    <row r="46" spans="1:16" ht="15">
      <c r="A46" s="199">
        <v>44</v>
      </c>
      <c r="B46" s="200" t="s">
        <v>30</v>
      </c>
      <c r="C46" s="217">
        <v>7537</v>
      </c>
      <c r="D46" s="202">
        <v>404</v>
      </c>
      <c r="E46" s="218">
        <v>5.3602229003582302E-2</v>
      </c>
      <c r="F46" s="202">
        <v>474</v>
      </c>
      <c r="G46" s="218">
        <v>6.2889743929945605E-2</v>
      </c>
      <c r="H46" s="202">
        <v>543</v>
      </c>
      <c r="I46" s="218">
        <v>7.2044580071646505E-2</v>
      </c>
      <c r="J46" s="202">
        <v>944</v>
      </c>
      <c r="K46" s="218">
        <v>0.12524877272124199</v>
      </c>
      <c r="L46" s="202">
        <v>2246</v>
      </c>
      <c r="M46" s="218">
        <v>0.297996550351599</v>
      </c>
      <c r="N46" s="202">
        <v>1039</v>
      </c>
      <c r="O46" s="218">
        <v>0.137853257264163</v>
      </c>
      <c r="P46" s="208">
        <v>5650</v>
      </c>
    </row>
    <row r="47" spans="1:16" ht="15">
      <c r="A47" s="199">
        <v>59</v>
      </c>
      <c r="B47" s="200" t="s">
        <v>39</v>
      </c>
      <c r="C47" s="217">
        <v>5450</v>
      </c>
      <c r="D47" s="202">
        <v>98</v>
      </c>
      <c r="E47" s="218">
        <v>1.7981651376146799E-2</v>
      </c>
      <c r="F47" s="202">
        <v>138</v>
      </c>
      <c r="G47" s="218">
        <v>2.53211009174312E-2</v>
      </c>
      <c r="H47" s="202">
        <v>176</v>
      </c>
      <c r="I47" s="218">
        <v>3.2293577981651403E-2</v>
      </c>
      <c r="J47" s="202">
        <v>267</v>
      </c>
      <c r="K47" s="218">
        <v>4.8990825688073399E-2</v>
      </c>
      <c r="L47" s="202">
        <v>947</v>
      </c>
      <c r="M47" s="218">
        <v>0.17376146788990801</v>
      </c>
      <c r="N47" s="202">
        <v>896</v>
      </c>
      <c r="O47" s="218">
        <v>0.164403669724771</v>
      </c>
      <c r="P47" s="208">
        <v>2522</v>
      </c>
    </row>
    <row r="48" spans="1:16" ht="15">
      <c r="A48" s="199">
        <v>113</v>
      </c>
      <c r="B48" s="200" t="s">
        <v>55</v>
      </c>
      <c r="C48" s="217">
        <v>10105</v>
      </c>
      <c r="D48" s="202">
        <v>504</v>
      </c>
      <c r="E48" s="218">
        <v>4.9876298861949497E-2</v>
      </c>
      <c r="F48" s="202">
        <v>547</v>
      </c>
      <c r="G48" s="218">
        <v>5.4131618010885701E-2</v>
      </c>
      <c r="H48" s="202">
        <v>667</v>
      </c>
      <c r="I48" s="218">
        <v>6.6006927263730794E-2</v>
      </c>
      <c r="J48" s="202">
        <v>1111</v>
      </c>
      <c r="K48" s="218">
        <v>0.109945571499258</v>
      </c>
      <c r="L48" s="202">
        <v>2442</v>
      </c>
      <c r="M48" s="218">
        <v>0.24166254329539799</v>
      </c>
      <c r="N48" s="202">
        <v>1091</v>
      </c>
      <c r="O48" s="218">
        <v>0.10796635329045</v>
      </c>
      <c r="P48" s="208">
        <v>6362</v>
      </c>
    </row>
    <row r="49" spans="1:16" ht="15">
      <c r="A49" s="199">
        <v>125</v>
      </c>
      <c r="B49" s="200" t="s">
        <v>59</v>
      </c>
      <c r="C49" s="217">
        <v>8938</v>
      </c>
      <c r="D49" s="202">
        <v>462</v>
      </c>
      <c r="E49" s="218">
        <v>5.1689415976728603E-2</v>
      </c>
      <c r="F49" s="202">
        <v>600</v>
      </c>
      <c r="G49" s="218">
        <v>6.7129111658089102E-2</v>
      </c>
      <c r="H49" s="202">
        <v>652</v>
      </c>
      <c r="I49" s="218">
        <v>7.2946968001790097E-2</v>
      </c>
      <c r="J49" s="202">
        <v>1212</v>
      </c>
      <c r="K49" s="218">
        <v>0.13560080554934001</v>
      </c>
      <c r="L49" s="202">
        <v>2772</v>
      </c>
      <c r="M49" s="218">
        <v>0.31013649586037101</v>
      </c>
      <c r="N49" s="202">
        <v>1073</v>
      </c>
      <c r="O49" s="218">
        <v>0.120049228015216</v>
      </c>
      <c r="P49" s="208">
        <v>6771</v>
      </c>
    </row>
    <row r="50" spans="1:16" ht="15">
      <c r="A50" s="199">
        <v>138</v>
      </c>
      <c r="B50" s="200" t="s">
        <v>65</v>
      </c>
      <c r="C50" s="217">
        <v>16487</v>
      </c>
      <c r="D50" s="202">
        <v>772</v>
      </c>
      <c r="E50" s="218">
        <v>4.6824771031722001E-2</v>
      </c>
      <c r="F50" s="202">
        <v>902</v>
      </c>
      <c r="G50" s="218">
        <v>5.4709771334991199E-2</v>
      </c>
      <c r="H50" s="202">
        <v>1071</v>
      </c>
      <c r="I50" s="218">
        <v>6.4960271729241195E-2</v>
      </c>
      <c r="J50" s="202">
        <v>1693</v>
      </c>
      <c r="K50" s="218">
        <v>0.10268696548796</v>
      </c>
      <c r="L50" s="202">
        <v>4173</v>
      </c>
      <c r="M50" s="218">
        <v>0.25310850973494298</v>
      </c>
      <c r="N50" s="202">
        <v>2551</v>
      </c>
      <c r="O50" s="218">
        <v>0.15472796748953699</v>
      </c>
      <c r="P50" s="208">
        <v>11162</v>
      </c>
    </row>
    <row r="51" spans="1:16" ht="15">
      <c r="A51" s="199">
        <v>234</v>
      </c>
      <c r="B51" s="200" t="s">
        <v>92</v>
      </c>
      <c r="C51" s="217">
        <v>24765</v>
      </c>
      <c r="D51" s="202">
        <v>2162</v>
      </c>
      <c r="E51" s="218">
        <v>8.7300625883303007E-2</v>
      </c>
      <c r="F51" s="202">
        <v>2546</v>
      </c>
      <c r="G51" s="218">
        <v>0.102806379971734</v>
      </c>
      <c r="H51" s="202">
        <v>2779</v>
      </c>
      <c r="I51" s="218">
        <v>0.112214819301433</v>
      </c>
      <c r="J51" s="202">
        <v>3938</v>
      </c>
      <c r="K51" s="218">
        <v>0.159014738542298</v>
      </c>
      <c r="L51" s="202">
        <v>7100</v>
      </c>
      <c r="M51" s="218">
        <v>0.286694932364224</v>
      </c>
      <c r="N51" s="202">
        <v>3048</v>
      </c>
      <c r="O51" s="218">
        <v>0.123076923076923</v>
      </c>
      <c r="P51" s="208">
        <v>21573</v>
      </c>
    </row>
    <row r="52" spans="1:16" ht="15">
      <c r="A52" s="199">
        <v>240</v>
      </c>
      <c r="B52" s="200" t="s">
        <v>97</v>
      </c>
      <c r="C52" s="217">
        <v>12914</v>
      </c>
      <c r="D52" s="202">
        <v>230</v>
      </c>
      <c r="E52" s="218">
        <v>1.7810128542666899E-2</v>
      </c>
      <c r="F52" s="202">
        <v>372</v>
      </c>
      <c r="G52" s="218">
        <v>2.8805947034226401E-2</v>
      </c>
      <c r="H52" s="202">
        <v>504</v>
      </c>
      <c r="I52" s="218">
        <v>3.9027412110887401E-2</v>
      </c>
      <c r="J52" s="202">
        <v>753</v>
      </c>
      <c r="K52" s="218">
        <v>5.8308812141861503E-2</v>
      </c>
      <c r="L52" s="202">
        <v>2474</v>
      </c>
      <c r="M52" s="218">
        <v>0.19157503484590399</v>
      </c>
      <c r="N52" s="202">
        <v>2087</v>
      </c>
      <c r="O52" s="218">
        <v>0.161607557689329</v>
      </c>
      <c r="P52" s="208">
        <v>6420</v>
      </c>
    </row>
    <row r="53" spans="1:16" ht="15">
      <c r="A53" s="199">
        <v>284</v>
      </c>
      <c r="B53" s="200" t="s">
        <v>108</v>
      </c>
      <c r="C53" s="217">
        <v>22049</v>
      </c>
      <c r="D53" s="202">
        <v>1756</v>
      </c>
      <c r="E53" s="218">
        <v>7.9640800036282794E-2</v>
      </c>
      <c r="F53" s="202">
        <v>2150</v>
      </c>
      <c r="G53" s="218">
        <v>9.7510091160596807E-2</v>
      </c>
      <c r="H53" s="202">
        <v>2119</v>
      </c>
      <c r="I53" s="218">
        <v>9.6104131706653398E-2</v>
      </c>
      <c r="J53" s="202">
        <v>3133</v>
      </c>
      <c r="K53" s="218">
        <v>0.14209261190983699</v>
      </c>
      <c r="L53" s="202">
        <v>6236</v>
      </c>
      <c r="M53" s="218">
        <v>0.28282461789650298</v>
      </c>
      <c r="N53" s="202">
        <v>2955</v>
      </c>
      <c r="O53" s="218">
        <v>0.13401968343235501</v>
      </c>
      <c r="P53" s="208">
        <v>18349</v>
      </c>
    </row>
    <row r="54" spans="1:16" ht="15">
      <c r="A54" s="199">
        <v>306</v>
      </c>
      <c r="B54" s="200" t="s">
        <v>110</v>
      </c>
      <c r="C54" s="217">
        <v>5988</v>
      </c>
      <c r="D54" s="202">
        <v>333</v>
      </c>
      <c r="E54" s="218">
        <v>5.56112224448898E-2</v>
      </c>
      <c r="F54" s="202">
        <v>396</v>
      </c>
      <c r="G54" s="218">
        <v>6.6132264529058099E-2</v>
      </c>
      <c r="H54" s="202">
        <v>428</v>
      </c>
      <c r="I54" s="218">
        <v>7.1476285905143599E-2</v>
      </c>
      <c r="J54" s="202">
        <v>697</v>
      </c>
      <c r="K54" s="218">
        <v>0.116399465597862</v>
      </c>
      <c r="L54" s="202">
        <v>1524</v>
      </c>
      <c r="M54" s="218">
        <v>0.25450901803607201</v>
      </c>
      <c r="N54" s="202">
        <v>763</v>
      </c>
      <c r="O54" s="218">
        <v>0.12742150968603899</v>
      </c>
      <c r="P54" s="208">
        <v>4141</v>
      </c>
    </row>
    <row r="55" spans="1:16" ht="15">
      <c r="A55" s="199">
        <v>347</v>
      </c>
      <c r="B55" s="200" t="s">
        <v>124</v>
      </c>
      <c r="C55" s="217">
        <v>5754</v>
      </c>
      <c r="D55" s="202">
        <v>120</v>
      </c>
      <c r="E55" s="218">
        <v>2.0855057351407701E-2</v>
      </c>
      <c r="F55" s="202">
        <v>181</v>
      </c>
      <c r="G55" s="218">
        <v>3.14563781717066E-2</v>
      </c>
      <c r="H55" s="202">
        <v>202</v>
      </c>
      <c r="I55" s="218">
        <v>3.5106013208203002E-2</v>
      </c>
      <c r="J55" s="202">
        <v>352</v>
      </c>
      <c r="K55" s="218">
        <v>6.1174834897462602E-2</v>
      </c>
      <c r="L55" s="202">
        <v>1188</v>
      </c>
      <c r="M55" s="218">
        <v>0.206465067778936</v>
      </c>
      <c r="N55" s="202">
        <v>905</v>
      </c>
      <c r="O55" s="218">
        <v>0.157281890858533</v>
      </c>
      <c r="P55" s="208">
        <v>2948</v>
      </c>
    </row>
    <row r="56" spans="1:16" ht="15">
      <c r="A56" s="199">
        <v>411</v>
      </c>
      <c r="B56" s="200" t="s">
        <v>145</v>
      </c>
      <c r="C56" s="217">
        <v>10709</v>
      </c>
      <c r="D56" s="202">
        <v>383</v>
      </c>
      <c r="E56" s="218">
        <v>3.5764310393127302E-2</v>
      </c>
      <c r="F56" s="202">
        <v>506</v>
      </c>
      <c r="G56" s="218">
        <v>4.7249976655149899E-2</v>
      </c>
      <c r="H56" s="202">
        <v>661</v>
      </c>
      <c r="I56" s="218">
        <v>6.1723783733308397E-2</v>
      </c>
      <c r="J56" s="202">
        <v>1060</v>
      </c>
      <c r="K56" s="218">
        <v>9.8982164534503703E-2</v>
      </c>
      <c r="L56" s="202">
        <v>2864</v>
      </c>
      <c r="M56" s="218">
        <v>0.267438603044168</v>
      </c>
      <c r="N56" s="202">
        <v>1666</v>
      </c>
      <c r="O56" s="218">
        <v>0.15557008124007801</v>
      </c>
      <c r="P56" s="208">
        <v>7140</v>
      </c>
    </row>
    <row r="57" spans="1:16" ht="15">
      <c r="A57" s="199">
        <v>501</v>
      </c>
      <c r="B57" s="200" t="s">
        <v>163</v>
      </c>
      <c r="C57" s="217">
        <v>3350</v>
      </c>
      <c r="D57" s="202">
        <v>98</v>
      </c>
      <c r="E57" s="218">
        <v>2.9253731343283601E-2</v>
      </c>
      <c r="F57" s="202">
        <v>133</v>
      </c>
      <c r="G57" s="218">
        <v>3.97014925373134E-2</v>
      </c>
      <c r="H57" s="202">
        <v>168</v>
      </c>
      <c r="I57" s="218">
        <v>5.0149253731343303E-2</v>
      </c>
      <c r="J57" s="202">
        <v>223</v>
      </c>
      <c r="K57" s="218">
        <v>6.6567164179104493E-2</v>
      </c>
      <c r="L57" s="202">
        <v>679</v>
      </c>
      <c r="M57" s="218">
        <v>0.20268656716417899</v>
      </c>
      <c r="N57" s="202">
        <v>463</v>
      </c>
      <c r="O57" s="218">
        <v>0.13820895522388099</v>
      </c>
      <c r="P57" s="208">
        <v>1764</v>
      </c>
    </row>
    <row r="58" spans="1:16" ht="15">
      <c r="A58" s="199">
        <v>543</v>
      </c>
      <c r="B58" s="200" t="s">
        <v>167</v>
      </c>
      <c r="C58" s="217">
        <v>8717</v>
      </c>
      <c r="D58" s="202">
        <v>476</v>
      </c>
      <c r="E58" s="218">
        <v>5.4605942411380101E-2</v>
      </c>
      <c r="F58" s="202">
        <v>663</v>
      </c>
      <c r="G58" s="218">
        <v>7.6058276930136504E-2</v>
      </c>
      <c r="H58" s="202">
        <v>723</v>
      </c>
      <c r="I58" s="218">
        <v>8.2941378914764302E-2</v>
      </c>
      <c r="J58" s="202">
        <v>1090</v>
      </c>
      <c r="K58" s="218">
        <v>0.125043019387404</v>
      </c>
      <c r="L58" s="202">
        <v>2420</v>
      </c>
      <c r="M58" s="218">
        <v>0.27761844671331898</v>
      </c>
      <c r="N58" s="202">
        <v>1089</v>
      </c>
      <c r="O58" s="218">
        <v>0.124928301020993</v>
      </c>
      <c r="P58" s="208">
        <v>6461</v>
      </c>
    </row>
    <row r="59" spans="1:16" ht="15">
      <c r="A59" s="199">
        <v>628</v>
      </c>
      <c r="B59" s="200" t="s">
        <v>183</v>
      </c>
      <c r="C59" s="217">
        <v>9731</v>
      </c>
      <c r="D59" s="202">
        <v>586</v>
      </c>
      <c r="E59" s="218">
        <v>6.0219915733223703E-2</v>
      </c>
      <c r="F59" s="202">
        <v>695</v>
      </c>
      <c r="G59" s="218">
        <v>7.1421231117048595E-2</v>
      </c>
      <c r="H59" s="202">
        <v>848</v>
      </c>
      <c r="I59" s="218">
        <v>8.7144178398931293E-2</v>
      </c>
      <c r="J59" s="202">
        <v>1106</v>
      </c>
      <c r="K59" s="218">
        <v>0.11365738361936099</v>
      </c>
      <c r="L59" s="202">
        <v>2603</v>
      </c>
      <c r="M59" s="218">
        <v>0.26749563251464398</v>
      </c>
      <c r="N59" s="202">
        <v>1167</v>
      </c>
      <c r="O59" s="218">
        <v>0.11992600965984999</v>
      </c>
      <c r="P59" s="208">
        <v>7005</v>
      </c>
    </row>
    <row r="60" spans="1:16" ht="15">
      <c r="A60" s="199">
        <v>656</v>
      </c>
      <c r="B60" s="200" t="s">
        <v>195</v>
      </c>
      <c r="C60" s="217">
        <v>16609</v>
      </c>
      <c r="D60" s="202">
        <v>592</v>
      </c>
      <c r="E60" s="218">
        <v>3.5643325907640397E-2</v>
      </c>
      <c r="F60" s="202">
        <v>547</v>
      </c>
      <c r="G60" s="218">
        <v>3.2933951472093402E-2</v>
      </c>
      <c r="H60" s="202">
        <v>611</v>
      </c>
      <c r="I60" s="218">
        <v>3.6787284002649197E-2</v>
      </c>
      <c r="J60" s="202">
        <v>1094</v>
      </c>
      <c r="K60" s="218">
        <v>6.5867902944186901E-2</v>
      </c>
      <c r="L60" s="202">
        <v>2856</v>
      </c>
      <c r="M60" s="218">
        <v>0.171954964176049</v>
      </c>
      <c r="N60" s="202">
        <v>1499</v>
      </c>
      <c r="O60" s="218">
        <v>9.0252272864109806E-2</v>
      </c>
      <c r="P60" s="208">
        <v>7199</v>
      </c>
    </row>
    <row r="61" spans="1:16" ht="15">
      <c r="A61" s="199">
        <v>761</v>
      </c>
      <c r="B61" s="200" t="s">
        <v>230</v>
      </c>
      <c r="C61" s="217">
        <v>16200</v>
      </c>
      <c r="D61" s="202">
        <v>582</v>
      </c>
      <c r="E61" s="218">
        <v>3.5925925925925903E-2</v>
      </c>
      <c r="F61" s="202">
        <v>599</v>
      </c>
      <c r="G61" s="218">
        <v>3.6975308641975298E-2</v>
      </c>
      <c r="H61" s="202">
        <v>698</v>
      </c>
      <c r="I61" s="218">
        <v>4.30864197530864E-2</v>
      </c>
      <c r="J61" s="202">
        <v>1336</v>
      </c>
      <c r="K61" s="218">
        <v>8.2469135802469104E-2</v>
      </c>
      <c r="L61" s="202">
        <v>3154</v>
      </c>
      <c r="M61" s="218">
        <v>0.19469135802469101</v>
      </c>
      <c r="N61" s="202">
        <v>1882</v>
      </c>
      <c r="O61" s="218">
        <v>0.11617283950617301</v>
      </c>
      <c r="P61" s="208">
        <v>8251</v>
      </c>
    </row>
    <row r="62" spans="1:16" ht="15">
      <c r="A62" s="199">
        <v>842</v>
      </c>
      <c r="B62" s="200" t="s">
        <v>244</v>
      </c>
      <c r="C62" s="217">
        <v>7329</v>
      </c>
      <c r="D62" s="202">
        <v>401</v>
      </c>
      <c r="E62" s="218">
        <v>5.4714149270023202E-2</v>
      </c>
      <c r="F62" s="202">
        <v>493</v>
      </c>
      <c r="G62" s="218">
        <v>6.7267021421749201E-2</v>
      </c>
      <c r="H62" s="202">
        <v>587</v>
      </c>
      <c r="I62" s="218">
        <v>8.0092782098512796E-2</v>
      </c>
      <c r="J62" s="202">
        <v>879</v>
      </c>
      <c r="K62" s="218">
        <v>0.119934506753991</v>
      </c>
      <c r="L62" s="202">
        <v>1990</v>
      </c>
      <c r="M62" s="218">
        <v>0.271524082412335</v>
      </c>
      <c r="N62" s="202">
        <v>1042</v>
      </c>
      <c r="O62" s="218">
        <v>0.142174921544549</v>
      </c>
      <c r="P62" s="208">
        <v>5392</v>
      </c>
    </row>
    <row r="63" spans="1:16">
      <c r="A63" s="195">
        <v>6</v>
      </c>
      <c r="B63" s="196" t="s">
        <v>536</v>
      </c>
      <c r="C63" s="197">
        <v>260133</v>
      </c>
      <c r="D63" s="197">
        <v>8728</v>
      </c>
      <c r="E63" s="216">
        <v>3.3552067596191198E-2</v>
      </c>
      <c r="F63" s="197">
        <v>11605</v>
      </c>
      <c r="G63" s="216">
        <v>4.4611794735769802E-2</v>
      </c>
      <c r="H63" s="197">
        <v>14263</v>
      </c>
      <c r="I63" s="216">
        <v>5.4829644835526402E-2</v>
      </c>
      <c r="J63" s="197">
        <v>24130</v>
      </c>
      <c r="K63" s="216">
        <v>9.2760241876270993E-2</v>
      </c>
      <c r="L63" s="197">
        <v>53105</v>
      </c>
      <c r="M63" s="216">
        <v>0.204145571688329</v>
      </c>
      <c r="N63" s="197">
        <v>24308</v>
      </c>
      <c r="O63" s="216">
        <v>9.3444507232838606E-2</v>
      </c>
      <c r="P63" s="207">
        <v>136139</v>
      </c>
    </row>
    <row r="64" spans="1:16" ht="15">
      <c r="A64" s="199">
        <v>38</v>
      </c>
      <c r="B64" s="200" t="s">
        <v>22</v>
      </c>
      <c r="C64" s="217">
        <v>12190</v>
      </c>
      <c r="D64" s="202">
        <v>564</v>
      </c>
      <c r="E64" s="218">
        <v>4.6267432321575097E-2</v>
      </c>
      <c r="F64" s="202">
        <v>705</v>
      </c>
      <c r="G64" s="218">
        <v>5.7834290401968802E-2</v>
      </c>
      <c r="H64" s="202">
        <v>862</v>
      </c>
      <c r="I64" s="218">
        <v>7.0713699753896603E-2</v>
      </c>
      <c r="J64" s="202">
        <v>1439</v>
      </c>
      <c r="K64" s="218">
        <v>0.118047579983593</v>
      </c>
      <c r="L64" s="202">
        <v>3428</v>
      </c>
      <c r="M64" s="218">
        <v>0.28121410992616902</v>
      </c>
      <c r="N64" s="202">
        <v>1702</v>
      </c>
      <c r="O64" s="218">
        <v>0.13962264150943399</v>
      </c>
      <c r="P64" s="208">
        <v>8700</v>
      </c>
    </row>
    <row r="65" spans="1:16" ht="15">
      <c r="A65" s="199">
        <v>86</v>
      </c>
      <c r="B65" s="200" t="s">
        <v>43</v>
      </c>
      <c r="C65" s="217">
        <v>6436</v>
      </c>
      <c r="D65" s="202">
        <v>156</v>
      </c>
      <c r="E65" s="218">
        <v>2.42386575512741E-2</v>
      </c>
      <c r="F65" s="202">
        <v>196</v>
      </c>
      <c r="G65" s="218">
        <v>3.0453697949036702E-2</v>
      </c>
      <c r="H65" s="202">
        <v>267</v>
      </c>
      <c r="I65" s="218">
        <v>4.1485394655065302E-2</v>
      </c>
      <c r="J65" s="202">
        <v>433</v>
      </c>
      <c r="K65" s="218">
        <v>6.7277812305780005E-2</v>
      </c>
      <c r="L65" s="202">
        <v>1096</v>
      </c>
      <c r="M65" s="218">
        <v>0.17029210689869501</v>
      </c>
      <c r="N65" s="202">
        <v>498</v>
      </c>
      <c r="O65" s="218">
        <v>7.7377252952144204E-2</v>
      </c>
      <c r="P65" s="208">
        <v>2646</v>
      </c>
    </row>
    <row r="66" spans="1:16" ht="15">
      <c r="A66" s="199">
        <v>107</v>
      </c>
      <c r="B66" s="200" t="s">
        <v>930</v>
      </c>
      <c r="C66" s="217">
        <v>8599</v>
      </c>
      <c r="D66" s="202">
        <v>399</v>
      </c>
      <c r="E66" s="218">
        <v>4.6400744272589799E-2</v>
      </c>
      <c r="F66" s="202">
        <v>544</v>
      </c>
      <c r="G66" s="218">
        <v>6.3263170136062294E-2</v>
      </c>
      <c r="H66" s="202">
        <v>666</v>
      </c>
      <c r="I66" s="218">
        <v>7.7450866379811606E-2</v>
      </c>
      <c r="J66" s="202">
        <v>957</v>
      </c>
      <c r="K66" s="218">
        <v>0.111292010698918</v>
      </c>
      <c r="L66" s="202">
        <v>2101</v>
      </c>
      <c r="M66" s="218">
        <v>0.24433073613210801</v>
      </c>
      <c r="N66" s="202">
        <v>847</v>
      </c>
      <c r="O66" s="218">
        <v>9.8499825561111795E-2</v>
      </c>
      <c r="P66" s="208">
        <v>5514</v>
      </c>
    </row>
    <row r="67" spans="1:16" ht="15">
      <c r="A67" s="199">
        <v>134</v>
      </c>
      <c r="B67" s="200" t="s">
        <v>63</v>
      </c>
      <c r="C67" s="217">
        <v>9839</v>
      </c>
      <c r="D67" s="202">
        <v>373</v>
      </c>
      <c r="E67" s="218">
        <v>3.7910356743571502E-2</v>
      </c>
      <c r="F67" s="202">
        <v>514</v>
      </c>
      <c r="G67" s="218">
        <v>5.22410814107125E-2</v>
      </c>
      <c r="H67" s="202">
        <v>735</v>
      </c>
      <c r="I67" s="218">
        <v>7.4702713690415701E-2</v>
      </c>
      <c r="J67" s="202">
        <v>1187</v>
      </c>
      <c r="K67" s="218">
        <v>0.120642341701392</v>
      </c>
      <c r="L67" s="202">
        <v>2472</v>
      </c>
      <c r="M67" s="218">
        <v>0.25124504522817398</v>
      </c>
      <c r="N67" s="202">
        <v>1083</v>
      </c>
      <c r="O67" s="218">
        <v>0.11007216180506101</v>
      </c>
      <c r="P67" s="208">
        <v>6364</v>
      </c>
    </row>
    <row r="68" spans="1:16" ht="15">
      <c r="A68" s="199">
        <v>150</v>
      </c>
      <c r="B68" s="200" t="s">
        <v>931</v>
      </c>
      <c r="C68" s="217">
        <v>4242</v>
      </c>
      <c r="D68" s="202">
        <v>62</v>
      </c>
      <c r="E68" s="218">
        <v>1.4615747289014601E-2</v>
      </c>
      <c r="F68" s="202">
        <v>89</v>
      </c>
      <c r="G68" s="218">
        <v>2.0980669495521E-2</v>
      </c>
      <c r="H68" s="202">
        <v>106</v>
      </c>
      <c r="I68" s="218">
        <v>2.4988213107024999E-2</v>
      </c>
      <c r="J68" s="202">
        <v>221</v>
      </c>
      <c r="K68" s="218">
        <v>5.2098066949552102E-2</v>
      </c>
      <c r="L68" s="202">
        <v>606</v>
      </c>
      <c r="M68" s="218">
        <v>0.14285714285714299</v>
      </c>
      <c r="N68" s="202">
        <v>443</v>
      </c>
      <c r="O68" s="218">
        <v>0.10443187175860399</v>
      </c>
      <c r="P68" s="208">
        <v>1527</v>
      </c>
    </row>
    <row r="69" spans="1:16" ht="15">
      <c r="A69" s="199">
        <v>237</v>
      </c>
      <c r="B69" s="200" t="s">
        <v>95</v>
      </c>
      <c r="C69" s="217">
        <v>20498</v>
      </c>
      <c r="D69" s="202">
        <v>511</v>
      </c>
      <c r="E69" s="218">
        <v>2.49292613913553E-2</v>
      </c>
      <c r="F69" s="202">
        <v>684</v>
      </c>
      <c r="G69" s="218">
        <v>3.3369109181383499E-2</v>
      </c>
      <c r="H69" s="202">
        <v>846</v>
      </c>
      <c r="I69" s="218">
        <v>4.12723192506586E-2</v>
      </c>
      <c r="J69" s="202">
        <v>1844</v>
      </c>
      <c r="K69" s="218">
        <v>8.9959996097180195E-2</v>
      </c>
      <c r="L69" s="202">
        <v>3768</v>
      </c>
      <c r="M69" s="218">
        <v>0.18382281198165701</v>
      </c>
      <c r="N69" s="202">
        <v>1362</v>
      </c>
      <c r="O69" s="218">
        <v>6.6445506878719904E-2</v>
      </c>
      <c r="P69" s="208">
        <v>9015</v>
      </c>
    </row>
    <row r="70" spans="1:16" ht="15">
      <c r="A70" s="199">
        <v>264</v>
      </c>
      <c r="B70" s="200" t="s">
        <v>102</v>
      </c>
      <c r="C70" s="217">
        <v>12158</v>
      </c>
      <c r="D70" s="202">
        <v>186</v>
      </c>
      <c r="E70" s="218">
        <v>1.52985688435598E-2</v>
      </c>
      <c r="F70" s="202">
        <v>234</v>
      </c>
      <c r="G70" s="218">
        <v>1.9246586609639699E-2</v>
      </c>
      <c r="H70" s="202">
        <v>251</v>
      </c>
      <c r="I70" s="218">
        <v>2.0644842901793099E-2</v>
      </c>
      <c r="J70" s="202">
        <v>533</v>
      </c>
      <c r="K70" s="218">
        <v>4.3839447277512697E-2</v>
      </c>
      <c r="L70" s="202">
        <v>1118</v>
      </c>
      <c r="M70" s="218">
        <v>9.1955913801612096E-2</v>
      </c>
      <c r="N70" s="202">
        <v>498</v>
      </c>
      <c r="O70" s="218">
        <v>4.0960684323079498E-2</v>
      </c>
      <c r="P70" s="208">
        <v>2820</v>
      </c>
    </row>
    <row r="71" spans="1:16" ht="15">
      <c r="A71" s="199">
        <v>310</v>
      </c>
      <c r="B71" s="200" t="s">
        <v>114</v>
      </c>
      <c r="C71" s="217">
        <v>10464</v>
      </c>
      <c r="D71" s="202">
        <v>204</v>
      </c>
      <c r="E71" s="218">
        <v>1.9495412844036698E-2</v>
      </c>
      <c r="F71" s="202">
        <v>328</v>
      </c>
      <c r="G71" s="218">
        <v>3.1345565749235499E-2</v>
      </c>
      <c r="H71" s="202">
        <v>393</v>
      </c>
      <c r="I71" s="218">
        <v>3.7557339449541302E-2</v>
      </c>
      <c r="J71" s="202">
        <v>641</v>
      </c>
      <c r="K71" s="218">
        <v>6.1257645259938799E-2</v>
      </c>
      <c r="L71" s="202">
        <v>1768</v>
      </c>
      <c r="M71" s="218">
        <v>0.16896024464831799</v>
      </c>
      <c r="N71" s="202">
        <v>1274</v>
      </c>
      <c r="O71" s="218">
        <v>0.121750764525994</v>
      </c>
      <c r="P71" s="208">
        <v>4608</v>
      </c>
    </row>
    <row r="72" spans="1:16" ht="15">
      <c r="A72" s="199">
        <v>315</v>
      </c>
      <c r="B72" s="200" t="s">
        <v>118</v>
      </c>
      <c r="C72" s="217">
        <v>7015</v>
      </c>
      <c r="D72" s="202">
        <v>256</v>
      </c>
      <c r="E72" s="218">
        <v>3.6493228795438301E-2</v>
      </c>
      <c r="F72" s="202">
        <v>307</v>
      </c>
      <c r="G72" s="218">
        <v>4.3763364219529602E-2</v>
      </c>
      <c r="H72" s="202">
        <v>369</v>
      </c>
      <c r="I72" s="218">
        <v>5.2601568068424802E-2</v>
      </c>
      <c r="J72" s="202">
        <v>596</v>
      </c>
      <c r="K72" s="218">
        <v>8.4960798289379899E-2</v>
      </c>
      <c r="L72" s="202">
        <v>1448</v>
      </c>
      <c r="M72" s="218">
        <v>0.206414825374198</v>
      </c>
      <c r="N72" s="202">
        <v>875</v>
      </c>
      <c r="O72" s="218">
        <v>0.124732715609408</v>
      </c>
      <c r="P72" s="208">
        <v>3851</v>
      </c>
    </row>
    <row r="73" spans="1:16" ht="15">
      <c r="A73" s="199">
        <v>361</v>
      </c>
      <c r="B73" s="200" t="s">
        <v>131</v>
      </c>
      <c r="C73" s="217">
        <v>29074</v>
      </c>
      <c r="D73" s="202">
        <v>1101</v>
      </c>
      <c r="E73" s="218">
        <v>3.7868886290156202E-2</v>
      </c>
      <c r="F73" s="202">
        <v>1487</v>
      </c>
      <c r="G73" s="218">
        <v>5.1145353236568797E-2</v>
      </c>
      <c r="H73" s="202">
        <v>1946</v>
      </c>
      <c r="I73" s="218">
        <v>6.6932654605489403E-2</v>
      </c>
      <c r="J73" s="202">
        <v>2839</v>
      </c>
      <c r="K73" s="218">
        <v>9.7647382541102001E-2</v>
      </c>
      <c r="L73" s="202">
        <v>5703</v>
      </c>
      <c r="M73" s="218">
        <v>0.19615463988443299</v>
      </c>
      <c r="N73" s="202">
        <v>2793</v>
      </c>
      <c r="O73" s="218">
        <v>9.6065212905001002E-2</v>
      </c>
      <c r="P73" s="208">
        <v>15869</v>
      </c>
    </row>
    <row r="74" spans="1:16" ht="15">
      <c r="A74" s="199">
        <v>647</v>
      </c>
      <c r="B74" s="200" t="s">
        <v>932</v>
      </c>
      <c r="C74" s="217">
        <v>7697</v>
      </c>
      <c r="D74" s="202">
        <v>316</v>
      </c>
      <c r="E74" s="218">
        <v>4.1054956476549297E-2</v>
      </c>
      <c r="F74" s="202">
        <v>390</v>
      </c>
      <c r="G74" s="218">
        <v>5.0669091853969103E-2</v>
      </c>
      <c r="H74" s="202">
        <v>481</v>
      </c>
      <c r="I74" s="218">
        <v>6.2491879953228503E-2</v>
      </c>
      <c r="J74" s="202">
        <v>605</v>
      </c>
      <c r="K74" s="218">
        <v>7.8602052747823795E-2</v>
      </c>
      <c r="L74" s="202">
        <v>1575</v>
      </c>
      <c r="M74" s="218">
        <v>0.204625178641029</v>
      </c>
      <c r="N74" s="202">
        <v>852</v>
      </c>
      <c r="O74" s="218">
        <v>0.110692477588671</v>
      </c>
      <c r="P74" s="208">
        <v>4219</v>
      </c>
    </row>
    <row r="75" spans="1:16" ht="15">
      <c r="A75" s="199">
        <v>658</v>
      </c>
      <c r="B75" s="200" t="s">
        <v>933</v>
      </c>
      <c r="C75" s="217">
        <v>3941</v>
      </c>
      <c r="D75" s="202">
        <v>127</v>
      </c>
      <c r="E75" s="218">
        <v>3.22253235219487E-2</v>
      </c>
      <c r="F75" s="202">
        <v>159</v>
      </c>
      <c r="G75" s="218">
        <v>4.0345090078660197E-2</v>
      </c>
      <c r="H75" s="202">
        <v>212</v>
      </c>
      <c r="I75" s="218">
        <v>5.3793453438213699E-2</v>
      </c>
      <c r="J75" s="202">
        <v>332</v>
      </c>
      <c r="K75" s="218">
        <v>8.4242578025881795E-2</v>
      </c>
      <c r="L75" s="202">
        <v>660</v>
      </c>
      <c r="M75" s="218">
        <v>0.167470185232175</v>
      </c>
      <c r="N75" s="202">
        <v>295</v>
      </c>
      <c r="O75" s="218">
        <v>7.4854097944684103E-2</v>
      </c>
      <c r="P75" s="208">
        <v>1785</v>
      </c>
    </row>
    <row r="76" spans="1:16" ht="15">
      <c r="A76" s="199">
        <v>664</v>
      </c>
      <c r="B76" s="200" t="s">
        <v>934</v>
      </c>
      <c r="C76" s="217">
        <v>23751</v>
      </c>
      <c r="D76" s="202">
        <v>674</v>
      </c>
      <c r="E76" s="218">
        <v>2.8377752515683599E-2</v>
      </c>
      <c r="F76" s="202">
        <v>727</v>
      </c>
      <c r="G76" s="218">
        <v>3.06092375057892E-2</v>
      </c>
      <c r="H76" s="202">
        <v>1013</v>
      </c>
      <c r="I76" s="218">
        <v>4.2650835754284001E-2</v>
      </c>
      <c r="J76" s="202">
        <v>1805</v>
      </c>
      <c r="K76" s="218">
        <v>7.5996800134731202E-2</v>
      </c>
      <c r="L76" s="202">
        <v>4043</v>
      </c>
      <c r="M76" s="218">
        <v>0.17022441160372201</v>
      </c>
      <c r="N76" s="202">
        <v>1748</v>
      </c>
      <c r="O76" s="218">
        <v>7.3596901183108104E-2</v>
      </c>
      <c r="P76" s="208">
        <v>10010</v>
      </c>
    </row>
    <row r="77" spans="1:16" ht="15">
      <c r="A77" s="199">
        <v>686</v>
      </c>
      <c r="B77" s="200" t="s">
        <v>219</v>
      </c>
      <c r="C77" s="217">
        <v>39340</v>
      </c>
      <c r="D77" s="202">
        <v>961</v>
      </c>
      <c r="E77" s="218">
        <v>2.4428063040162699E-2</v>
      </c>
      <c r="F77" s="202">
        <v>1426</v>
      </c>
      <c r="G77" s="218">
        <v>3.6248093543467197E-2</v>
      </c>
      <c r="H77" s="202">
        <v>1532</v>
      </c>
      <c r="I77" s="218">
        <v>3.8942552109811901E-2</v>
      </c>
      <c r="J77" s="202">
        <v>3106</v>
      </c>
      <c r="K77" s="218">
        <v>7.8952719877986799E-2</v>
      </c>
      <c r="L77" s="202">
        <v>7039</v>
      </c>
      <c r="M77" s="218">
        <v>0.17892730045755001</v>
      </c>
      <c r="N77" s="202">
        <v>3075</v>
      </c>
      <c r="O77" s="218">
        <v>7.8164717844433101E-2</v>
      </c>
      <c r="P77" s="208">
        <v>17139</v>
      </c>
    </row>
    <row r="78" spans="1:16" ht="15">
      <c r="A78" s="199">
        <v>819</v>
      </c>
      <c r="B78" s="200" t="s">
        <v>240</v>
      </c>
      <c r="C78" s="217">
        <v>5296</v>
      </c>
      <c r="D78" s="202">
        <v>254</v>
      </c>
      <c r="E78" s="218">
        <v>4.7960725075528697E-2</v>
      </c>
      <c r="F78" s="202">
        <v>304</v>
      </c>
      <c r="G78" s="218">
        <v>5.7401812688821802E-2</v>
      </c>
      <c r="H78" s="202">
        <v>449</v>
      </c>
      <c r="I78" s="218">
        <v>8.4780966767371596E-2</v>
      </c>
      <c r="J78" s="202">
        <v>631</v>
      </c>
      <c r="K78" s="218">
        <v>0.119146525679758</v>
      </c>
      <c r="L78" s="202">
        <v>1431</v>
      </c>
      <c r="M78" s="218">
        <v>0.27020392749244698</v>
      </c>
      <c r="N78" s="202">
        <v>651</v>
      </c>
      <c r="O78" s="218">
        <v>0.122922960725076</v>
      </c>
      <c r="P78" s="208">
        <v>3720</v>
      </c>
    </row>
    <row r="79" spans="1:16" ht="15">
      <c r="A79" s="199">
        <v>854</v>
      </c>
      <c r="B79" s="200" t="s">
        <v>248</v>
      </c>
      <c r="C79" s="217">
        <v>14823</v>
      </c>
      <c r="D79" s="202">
        <v>1069</v>
      </c>
      <c r="E79" s="218">
        <v>7.2117654995614899E-2</v>
      </c>
      <c r="F79" s="202">
        <v>1345</v>
      </c>
      <c r="G79" s="218">
        <v>9.07373676043986E-2</v>
      </c>
      <c r="H79" s="202">
        <v>1578</v>
      </c>
      <c r="I79" s="218">
        <v>0.106456182958915</v>
      </c>
      <c r="J79" s="202">
        <v>2440</v>
      </c>
      <c r="K79" s="218">
        <v>0.164609053497942</v>
      </c>
      <c r="L79" s="202">
        <v>4833</v>
      </c>
      <c r="M79" s="218">
        <v>0.32604735883424402</v>
      </c>
      <c r="N79" s="202">
        <v>1708</v>
      </c>
      <c r="O79" s="218">
        <v>0.11522633744856001</v>
      </c>
      <c r="P79" s="208">
        <v>12973</v>
      </c>
    </row>
    <row r="80" spans="1:16" ht="15">
      <c r="A80" s="199">
        <v>887</v>
      </c>
      <c r="B80" s="200" t="s">
        <v>261</v>
      </c>
      <c r="C80" s="217">
        <v>44770</v>
      </c>
      <c r="D80" s="202">
        <v>1515</v>
      </c>
      <c r="E80" s="218">
        <v>3.3839624748715699E-2</v>
      </c>
      <c r="F80" s="202">
        <v>2166</v>
      </c>
      <c r="G80" s="218">
        <v>4.8380612016975702E-2</v>
      </c>
      <c r="H80" s="202">
        <v>2557</v>
      </c>
      <c r="I80" s="218">
        <v>5.7114138932320799E-2</v>
      </c>
      <c r="J80" s="202">
        <v>4521</v>
      </c>
      <c r="K80" s="218">
        <v>0.100982800982801</v>
      </c>
      <c r="L80" s="202">
        <v>10016</v>
      </c>
      <c r="M80" s="218">
        <v>0.22372124190306</v>
      </c>
      <c r="N80" s="202">
        <v>4604</v>
      </c>
      <c r="O80" s="218">
        <v>0.102836721018539</v>
      </c>
      <c r="P80" s="208">
        <v>25379</v>
      </c>
    </row>
    <row r="81" spans="1:16">
      <c r="A81" s="195">
        <v>7</v>
      </c>
      <c r="B81" s="196" t="s">
        <v>537</v>
      </c>
      <c r="C81" s="197">
        <v>727559</v>
      </c>
      <c r="D81" s="197">
        <v>19792</v>
      </c>
      <c r="E81" s="216">
        <v>2.7203292104145502E-2</v>
      </c>
      <c r="F81" s="197">
        <v>21506</v>
      </c>
      <c r="G81" s="216">
        <v>2.9559114793439398E-2</v>
      </c>
      <c r="H81" s="197">
        <v>23522</v>
      </c>
      <c r="I81" s="216">
        <v>3.23300240942659E-2</v>
      </c>
      <c r="J81" s="197">
        <v>45069</v>
      </c>
      <c r="K81" s="216">
        <v>6.1945491705827298E-2</v>
      </c>
      <c r="L81" s="197">
        <v>106369</v>
      </c>
      <c r="M81" s="216">
        <v>0.14619982709306001</v>
      </c>
      <c r="N81" s="197">
        <v>54820</v>
      </c>
      <c r="O81" s="216">
        <v>7.5347841206005295E-2</v>
      </c>
      <c r="P81" s="207">
        <v>271078</v>
      </c>
    </row>
    <row r="82" spans="1:16" ht="15">
      <c r="A82" s="199">
        <v>2</v>
      </c>
      <c r="B82" s="200" t="s">
        <v>8</v>
      </c>
      <c r="C82" s="217">
        <v>21622</v>
      </c>
      <c r="D82" s="202">
        <v>695</v>
      </c>
      <c r="E82" s="218">
        <v>3.2143187494218899E-2</v>
      </c>
      <c r="F82" s="202">
        <v>821</v>
      </c>
      <c r="G82" s="218">
        <v>3.7970585514753498E-2</v>
      </c>
      <c r="H82" s="202">
        <v>1003</v>
      </c>
      <c r="I82" s="218">
        <v>4.6387938211081302E-2</v>
      </c>
      <c r="J82" s="202">
        <v>1770</v>
      </c>
      <c r="K82" s="218">
        <v>8.1861067431319906E-2</v>
      </c>
      <c r="L82" s="202">
        <v>4511</v>
      </c>
      <c r="M82" s="218">
        <v>0.20863009897326801</v>
      </c>
      <c r="N82" s="202">
        <v>2868</v>
      </c>
      <c r="O82" s="218">
        <v>0.132642678753122</v>
      </c>
      <c r="P82" s="208">
        <v>11668</v>
      </c>
    </row>
    <row r="83" spans="1:16" ht="15">
      <c r="A83" s="199">
        <v>21</v>
      </c>
      <c r="B83" s="200" t="s">
        <v>12</v>
      </c>
      <c r="C83" s="217">
        <v>4989</v>
      </c>
      <c r="D83" s="202">
        <v>160</v>
      </c>
      <c r="E83" s="218">
        <v>3.2070555221487301E-2</v>
      </c>
      <c r="F83" s="202">
        <v>242</v>
      </c>
      <c r="G83" s="218">
        <v>4.8506714772499501E-2</v>
      </c>
      <c r="H83" s="202">
        <v>268</v>
      </c>
      <c r="I83" s="218">
        <v>5.3718179995991197E-2</v>
      </c>
      <c r="J83" s="202">
        <v>392</v>
      </c>
      <c r="K83" s="218">
        <v>7.8572860292643806E-2</v>
      </c>
      <c r="L83" s="202">
        <v>1112</v>
      </c>
      <c r="M83" s="218">
        <v>0.222890358789337</v>
      </c>
      <c r="N83" s="202">
        <v>660</v>
      </c>
      <c r="O83" s="218">
        <v>0.132291040288635</v>
      </c>
      <c r="P83" s="208">
        <v>2834</v>
      </c>
    </row>
    <row r="84" spans="1:16" ht="15">
      <c r="A84" s="199">
        <v>55</v>
      </c>
      <c r="B84" s="200" t="s">
        <v>935</v>
      </c>
      <c r="C84" s="217">
        <v>8075</v>
      </c>
      <c r="D84" s="202">
        <v>412</v>
      </c>
      <c r="E84" s="218">
        <v>5.1021671826625398E-2</v>
      </c>
      <c r="F84" s="202">
        <v>544</v>
      </c>
      <c r="G84" s="218">
        <v>6.7368421052631605E-2</v>
      </c>
      <c r="H84" s="202">
        <v>647</v>
      </c>
      <c r="I84" s="218">
        <v>8.0123839009287906E-2</v>
      </c>
      <c r="J84" s="202">
        <v>952</v>
      </c>
      <c r="K84" s="218">
        <v>0.117894736842105</v>
      </c>
      <c r="L84" s="202">
        <v>2242</v>
      </c>
      <c r="M84" s="218">
        <v>0.27764705882352902</v>
      </c>
      <c r="N84" s="202">
        <v>1185</v>
      </c>
      <c r="O84" s="218">
        <v>0.146749226006192</v>
      </c>
      <c r="P84" s="208">
        <v>5982</v>
      </c>
    </row>
    <row r="85" spans="1:16" ht="15">
      <c r="A85" s="199">
        <v>148</v>
      </c>
      <c r="B85" s="200" t="s">
        <v>73</v>
      </c>
      <c r="C85" s="217">
        <v>64717</v>
      </c>
      <c r="D85" s="202">
        <v>1469</v>
      </c>
      <c r="E85" s="218">
        <v>2.26988272015081E-2</v>
      </c>
      <c r="F85" s="202">
        <v>1510</v>
      </c>
      <c r="G85" s="218">
        <v>2.33323547135992E-2</v>
      </c>
      <c r="H85" s="202">
        <v>1493</v>
      </c>
      <c r="I85" s="218">
        <v>2.3069672574439499E-2</v>
      </c>
      <c r="J85" s="202">
        <v>3211</v>
      </c>
      <c r="K85" s="218">
        <v>4.9616020520110597E-2</v>
      </c>
      <c r="L85" s="202">
        <v>7020</v>
      </c>
      <c r="M85" s="218">
        <v>0.108472271582428</v>
      </c>
      <c r="N85" s="202">
        <v>3110</v>
      </c>
      <c r="O85" s="218">
        <v>4.8055379575691101E-2</v>
      </c>
      <c r="P85" s="208">
        <v>17813</v>
      </c>
    </row>
    <row r="86" spans="1:16" ht="15">
      <c r="A86" s="199">
        <v>197</v>
      </c>
      <c r="B86" s="200" t="s">
        <v>84</v>
      </c>
      <c r="C86" s="217">
        <v>16686</v>
      </c>
      <c r="D86" s="202">
        <v>752</v>
      </c>
      <c r="E86" s="218">
        <v>4.5067721443125999E-2</v>
      </c>
      <c r="F86" s="202">
        <v>967</v>
      </c>
      <c r="G86" s="218">
        <v>5.7952774781253699E-2</v>
      </c>
      <c r="H86" s="202">
        <v>1091</v>
      </c>
      <c r="I86" s="218">
        <v>6.5384154380918103E-2</v>
      </c>
      <c r="J86" s="202">
        <v>1703</v>
      </c>
      <c r="K86" s="218">
        <v>0.1020616085341</v>
      </c>
      <c r="L86" s="202">
        <v>4289</v>
      </c>
      <c r="M86" s="218">
        <v>0.25704183147548798</v>
      </c>
      <c r="N86" s="202">
        <v>2618</v>
      </c>
      <c r="O86" s="218">
        <v>0.15689799832194701</v>
      </c>
      <c r="P86" s="208">
        <v>11420</v>
      </c>
    </row>
    <row r="87" spans="1:16" ht="15">
      <c r="A87" s="199">
        <v>206</v>
      </c>
      <c r="B87" s="200" t="s">
        <v>86</v>
      </c>
      <c r="C87" s="217">
        <v>5093</v>
      </c>
      <c r="D87" s="202">
        <v>128</v>
      </c>
      <c r="E87" s="218">
        <v>2.5132534851757302E-2</v>
      </c>
      <c r="F87" s="202">
        <v>189</v>
      </c>
      <c r="G87" s="218">
        <v>3.7109758492047902E-2</v>
      </c>
      <c r="H87" s="202">
        <v>215</v>
      </c>
      <c r="I87" s="218">
        <v>4.2214804633811102E-2</v>
      </c>
      <c r="J87" s="202">
        <v>367</v>
      </c>
      <c r="K87" s="218">
        <v>7.2059689770272897E-2</v>
      </c>
      <c r="L87" s="202">
        <v>1046</v>
      </c>
      <c r="M87" s="218">
        <v>0.205379933241704</v>
      </c>
      <c r="N87" s="202">
        <v>707</v>
      </c>
      <c r="O87" s="218">
        <v>0.13881798547025301</v>
      </c>
      <c r="P87" s="208">
        <v>2652</v>
      </c>
    </row>
    <row r="88" spans="1:16" ht="15">
      <c r="A88" s="199">
        <v>313</v>
      </c>
      <c r="B88" s="200" t="s">
        <v>936</v>
      </c>
      <c r="C88" s="217">
        <v>10855</v>
      </c>
      <c r="D88" s="202">
        <v>469</v>
      </c>
      <c r="E88" s="218">
        <v>4.3205895900506698E-2</v>
      </c>
      <c r="F88" s="202">
        <v>523</v>
      </c>
      <c r="G88" s="218">
        <v>4.8180561953017002E-2</v>
      </c>
      <c r="H88" s="202">
        <v>653</v>
      </c>
      <c r="I88" s="218">
        <v>6.01566098572087E-2</v>
      </c>
      <c r="J88" s="202">
        <v>838</v>
      </c>
      <c r="K88" s="218">
        <v>7.7199447259327494E-2</v>
      </c>
      <c r="L88" s="202">
        <v>2413</v>
      </c>
      <c r="M88" s="218">
        <v>0.22229387379088</v>
      </c>
      <c r="N88" s="202">
        <v>1438</v>
      </c>
      <c r="O88" s="218">
        <v>0.132473514509443</v>
      </c>
      <c r="P88" s="208">
        <v>6334</v>
      </c>
    </row>
    <row r="89" spans="1:16" ht="15">
      <c r="A89" s="199">
        <v>318</v>
      </c>
      <c r="B89" s="200" t="s">
        <v>120</v>
      </c>
      <c r="C89" s="217">
        <v>60148</v>
      </c>
      <c r="D89" s="202">
        <v>941</v>
      </c>
      <c r="E89" s="218">
        <v>1.5644742967347199E-2</v>
      </c>
      <c r="F89" s="202">
        <v>979</v>
      </c>
      <c r="G89" s="218">
        <v>1.6276517922457899E-2</v>
      </c>
      <c r="H89" s="202">
        <v>1060</v>
      </c>
      <c r="I89" s="218">
        <v>1.76231961162466E-2</v>
      </c>
      <c r="J89" s="202">
        <v>2287</v>
      </c>
      <c r="K89" s="218">
        <v>3.8022876903637703E-2</v>
      </c>
      <c r="L89" s="202">
        <v>6007</v>
      </c>
      <c r="M89" s="218">
        <v>9.98703198776352E-2</v>
      </c>
      <c r="N89" s="202">
        <v>3173</v>
      </c>
      <c r="O89" s="218">
        <v>5.2753208751745703E-2</v>
      </c>
      <c r="P89" s="208">
        <v>14447</v>
      </c>
    </row>
    <row r="90" spans="1:16" ht="15">
      <c r="A90" s="199">
        <v>321</v>
      </c>
      <c r="B90" s="200" t="s">
        <v>122</v>
      </c>
      <c r="C90" s="217">
        <v>9072</v>
      </c>
      <c r="D90" s="202">
        <v>299</v>
      </c>
      <c r="E90" s="218">
        <v>3.2958553791887099E-2</v>
      </c>
      <c r="F90" s="202">
        <v>257</v>
      </c>
      <c r="G90" s="218">
        <v>2.8328924162257501E-2</v>
      </c>
      <c r="H90" s="202">
        <v>232</v>
      </c>
      <c r="I90" s="218">
        <v>2.5573192239858902E-2</v>
      </c>
      <c r="J90" s="202">
        <v>513</v>
      </c>
      <c r="K90" s="218">
        <v>5.6547619047618999E-2</v>
      </c>
      <c r="L90" s="202">
        <v>1266</v>
      </c>
      <c r="M90" s="218">
        <v>0.13955026455026501</v>
      </c>
      <c r="N90" s="202">
        <v>685</v>
      </c>
      <c r="O90" s="218">
        <v>7.5507054673721305E-2</v>
      </c>
      <c r="P90" s="208">
        <v>3252</v>
      </c>
    </row>
    <row r="91" spans="1:16" ht="15">
      <c r="A91" s="199">
        <v>376</v>
      </c>
      <c r="B91" s="200" t="s">
        <v>937</v>
      </c>
      <c r="C91" s="217">
        <v>70868</v>
      </c>
      <c r="D91" s="202">
        <v>906</v>
      </c>
      <c r="E91" s="218">
        <v>1.2784331433086899E-2</v>
      </c>
      <c r="F91" s="202">
        <v>1063</v>
      </c>
      <c r="G91" s="218">
        <v>1.4999717785178101E-2</v>
      </c>
      <c r="H91" s="202">
        <v>1216</v>
      </c>
      <c r="I91" s="218">
        <v>1.7158661172884799E-2</v>
      </c>
      <c r="J91" s="202">
        <v>2988</v>
      </c>
      <c r="K91" s="218">
        <v>4.2162894395213597E-2</v>
      </c>
      <c r="L91" s="202">
        <v>6012</v>
      </c>
      <c r="M91" s="218">
        <v>8.4833775469887698E-2</v>
      </c>
      <c r="N91" s="202">
        <v>3043</v>
      </c>
      <c r="O91" s="218">
        <v>4.2938985155500403E-2</v>
      </c>
      <c r="P91" s="208">
        <v>15228</v>
      </c>
    </row>
    <row r="92" spans="1:16" ht="15">
      <c r="A92" s="199">
        <v>400</v>
      </c>
      <c r="B92" s="200" t="s">
        <v>938</v>
      </c>
      <c r="C92" s="217">
        <v>23240</v>
      </c>
      <c r="D92" s="202">
        <v>602</v>
      </c>
      <c r="E92" s="218">
        <v>2.5903614457831299E-2</v>
      </c>
      <c r="F92" s="202">
        <v>701</v>
      </c>
      <c r="G92" s="218">
        <v>3.01635111876076E-2</v>
      </c>
      <c r="H92" s="202">
        <v>834</v>
      </c>
      <c r="I92" s="218">
        <v>3.5886402753872601E-2</v>
      </c>
      <c r="J92" s="202">
        <v>1884</v>
      </c>
      <c r="K92" s="218">
        <v>8.1067125645438901E-2</v>
      </c>
      <c r="L92" s="202">
        <v>4125</v>
      </c>
      <c r="M92" s="218">
        <v>0.17749569707401</v>
      </c>
      <c r="N92" s="202">
        <v>2002</v>
      </c>
      <c r="O92" s="218">
        <v>8.6144578313253006E-2</v>
      </c>
      <c r="P92" s="208">
        <v>10148</v>
      </c>
    </row>
    <row r="93" spans="1:16" ht="15">
      <c r="A93" s="199">
        <v>440</v>
      </c>
      <c r="B93" s="200" t="s">
        <v>149</v>
      </c>
      <c r="C93" s="217">
        <v>70392</v>
      </c>
      <c r="D93" s="202">
        <v>2213</v>
      </c>
      <c r="E93" s="218">
        <v>3.1438231617229202E-2</v>
      </c>
      <c r="F93" s="202">
        <v>1995</v>
      </c>
      <c r="G93" s="218">
        <v>2.83412887828162E-2</v>
      </c>
      <c r="H93" s="202">
        <v>1914</v>
      </c>
      <c r="I93" s="218">
        <v>2.71905898397545E-2</v>
      </c>
      <c r="J93" s="202">
        <v>3989</v>
      </c>
      <c r="K93" s="218">
        <v>5.6668371405841599E-2</v>
      </c>
      <c r="L93" s="202">
        <v>9017</v>
      </c>
      <c r="M93" s="218">
        <v>0.128096942834413</v>
      </c>
      <c r="N93" s="202">
        <v>4045</v>
      </c>
      <c r="O93" s="218">
        <v>5.74639163541312E-2</v>
      </c>
      <c r="P93" s="208">
        <v>23173</v>
      </c>
    </row>
    <row r="94" spans="1:16" ht="15">
      <c r="A94" s="199">
        <v>483</v>
      </c>
      <c r="B94" s="200" t="s">
        <v>157</v>
      </c>
      <c r="C94" s="217">
        <v>10889</v>
      </c>
      <c r="D94" s="202">
        <v>492</v>
      </c>
      <c r="E94" s="218">
        <v>4.5183212416199797E-2</v>
      </c>
      <c r="F94" s="202">
        <v>601</v>
      </c>
      <c r="G94" s="218">
        <v>5.5193314353935201E-2</v>
      </c>
      <c r="H94" s="202">
        <v>738</v>
      </c>
      <c r="I94" s="218">
        <v>6.7774818624299807E-2</v>
      </c>
      <c r="J94" s="202">
        <v>1183</v>
      </c>
      <c r="K94" s="218">
        <v>0.10864174855358601</v>
      </c>
      <c r="L94" s="202">
        <v>2789</v>
      </c>
      <c r="M94" s="218">
        <v>0.256130039489393</v>
      </c>
      <c r="N94" s="202">
        <v>1721</v>
      </c>
      <c r="O94" s="218">
        <v>0.15804940765910599</v>
      </c>
      <c r="P94" s="208">
        <v>7524</v>
      </c>
    </row>
    <row r="95" spans="1:16" ht="15">
      <c r="A95" s="199">
        <v>541</v>
      </c>
      <c r="B95" s="200" t="s">
        <v>939</v>
      </c>
      <c r="C95" s="217">
        <v>22736</v>
      </c>
      <c r="D95" s="202">
        <v>907</v>
      </c>
      <c r="E95" s="218">
        <v>3.9892681210415198E-2</v>
      </c>
      <c r="F95" s="202">
        <v>1021</v>
      </c>
      <c r="G95" s="218">
        <v>4.4906755805770603E-2</v>
      </c>
      <c r="H95" s="202">
        <v>1093</v>
      </c>
      <c r="I95" s="218">
        <v>4.80735397607319E-2</v>
      </c>
      <c r="J95" s="202">
        <v>1800</v>
      </c>
      <c r="K95" s="218">
        <v>7.9169598874032396E-2</v>
      </c>
      <c r="L95" s="202">
        <v>4813</v>
      </c>
      <c r="M95" s="218">
        <v>0.211690710767065</v>
      </c>
      <c r="N95" s="202">
        <v>2608</v>
      </c>
      <c r="O95" s="218">
        <v>0.114707952146376</v>
      </c>
      <c r="P95" s="208">
        <v>12242</v>
      </c>
    </row>
    <row r="96" spans="1:16" ht="15">
      <c r="A96" s="199">
        <v>607</v>
      </c>
      <c r="B96" s="200" t="s">
        <v>940</v>
      </c>
      <c r="C96" s="217">
        <v>25589</v>
      </c>
      <c r="D96" s="202">
        <v>267</v>
      </c>
      <c r="E96" s="218">
        <v>1.0434170932822701E-2</v>
      </c>
      <c r="F96" s="202">
        <v>245</v>
      </c>
      <c r="G96" s="218">
        <v>9.5744265113916101E-3</v>
      </c>
      <c r="H96" s="202">
        <v>304</v>
      </c>
      <c r="I96" s="218">
        <v>1.18801047325022E-2</v>
      </c>
      <c r="J96" s="202">
        <v>646</v>
      </c>
      <c r="K96" s="218">
        <v>2.52452225565673E-2</v>
      </c>
      <c r="L96" s="202">
        <v>1615</v>
      </c>
      <c r="M96" s="218">
        <v>6.3113056391418204E-2</v>
      </c>
      <c r="N96" s="202">
        <v>940</v>
      </c>
      <c r="O96" s="218">
        <v>3.6734534370237201E-2</v>
      </c>
      <c r="P96" s="208">
        <v>4017</v>
      </c>
    </row>
    <row r="97" spans="1:16" ht="15">
      <c r="A97" s="199">
        <v>615</v>
      </c>
      <c r="B97" s="200" t="s">
        <v>941</v>
      </c>
      <c r="C97" s="217">
        <v>147907</v>
      </c>
      <c r="D97" s="202">
        <v>2814</v>
      </c>
      <c r="E97" s="218">
        <v>1.9025468706687299E-2</v>
      </c>
      <c r="F97" s="202">
        <v>2634</v>
      </c>
      <c r="G97" s="218">
        <v>1.7808487765961001E-2</v>
      </c>
      <c r="H97" s="202">
        <v>2609</v>
      </c>
      <c r="I97" s="218">
        <v>1.7639462635304599E-2</v>
      </c>
      <c r="J97" s="202">
        <v>6979</v>
      </c>
      <c r="K97" s="218">
        <v>4.7185055474047902E-2</v>
      </c>
      <c r="L97" s="202">
        <v>15108</v>
      </c>
      <c r="M97" s="218">
        <v>0.102145266958291</v>
      </c>
      <c r="N97" s="202">
        <v>6516</v>
      </c>
      <c r="O97" s="218">
        <v>4.4054710054290902E-2</v>
      </c>
      <c r="P97" s="208">
        <v>36660</v>
      </c>
    </row>
    <row r="98" spans="1:16" ht="15">
      <c r="A98" s="199">
        <v>649</v>
      </c>
      <c r="B98" s="200" t="s">
        <v>942</v>
      </c>
      <c r="C98" s="217">
        <v>17103</v>
      </c>
      <c r="D98" s="202">
        <v>620</v>
      </c>
      <c r="E98" s="218">
        <v>3.6250950125708899E-2</v>
      </c>
      <c r="F98" s="202">
        <v>828</v>
      </c>
      <c r="G98" s="218">
        <v>4.8412559200140301E-2</v>
      </c>
      <c r="H98" s="202">
        <v>987</v>
      </c>
      <c r="I98" s="218">
        <v>5.7709173829152798E-2</v>
      </c>
      <c r="J98" s="202">
        <v>1507</v>
      </c>
      <c r="K98" s="218">
        <v>8.8113196515231307E-2</v>
      </c>
      <c r="L98" s="202">
        <v>3886</v>
      </c>
      <c r="M98" s="218">
        <v>0.22721160030404</v>
      </c>
      <c r="N98" s="202">
        <v>2301</v>
      </c>
      <c r="O98" s="218">
        <v>0.13453780038589699</v>
      </c>
      <c r="P98" s="208">
        <v>10129</v>
      </c>
    </row>
    <row r="99" spans="1:16" ht="15">
      <c r="A99" s="199">
        <v>652</v>
      </c>
      <c r="B99" s="200" t="s">
        <v>193</v>
      </c>
      <c r="C99" s="217">
        <v>6048</v>
      </c>
      <c r="D99" s="202">
        <v>334</v>
      </c>
      <c r="E99" s="218">
        <v>5.5224867724867698E-2</v>
      </c>
      <c r="F99" s="202">
        <v>460</v>
      </c>
      <c r="G99" s="218">
        <v>7.6058201058201103E-2</v>
      </c>
      <c r="H99" s="202">
        <v>537</v>
      </c>
      <c r="I99" s="218">
        <v>8.8789682539682502E-2</v>
      </c>
      <c r="J99" s="202">
        <v>724</v>
      </c>
      <c r="K99" s="218">
        <v>0.119708994708995</v>
      </c>
      <c r="L99" s="202">
        <v>1738</v>
      </c>
      <c r="M99" s="218">
        <v>0.28736772486772499</v>
      </c>
      <c r="N99" s="202">
        <v>1069</v>
      </c>
      <c r="O99" s="218">
        <v>0.17675264550264499</v>
      </c>
      <c r="P99" s="208">
        <v>4862</v>
      </c>
    </row>
    <row r="100" spans="1:16" ht="15">
      <c r="A100" s="199">
        <v>660</v>
      </c>
      <c r="B100" s="200" t="s">
        <v>943</v>
      </c>
      <c r="C100" s="217">
        <v>13893</v>
      </c>
      <c r="D100" s="202">
        <v>728</v>
      </c>
      <c r="E100" s="218">
        <v>5.2400489455121303E-2</v>
      </c>
      <c r="F100" s="202">
        <v>965</v>
      </c>
      <c r="G100" s="218">
        <v>6.9459440005758294E-2</v>
      </c>
      <c r="H100" s="202">
        <v>1088</v>
      </c>
      <c r="I100" s="218">
        <v>7.8312819405455994E-2</v>
      </c>
      <c r="J100" s="202">
        <v>1476</v>
      </c>
      <c r="K100" s="218">
        <v>0.106240552796372</v>
      </c>
      <c r="L100" s="202">
        <v>3910</v>
      </c>
      <c r="M100" s="218">
        <v>0.28143669473835697</v>
      </c>
      <c r="N100" s="202">
        <v>1849</v>
      </c>
      <c r="O100" s="218">
        <v>0.13308860577269099</v>
      </c>
      <c r="P100" s="208">
        <v>10016</v>
      </c>
    </row>
    <row r="101" spans="1:16" ht="15">
      <c r="A101" s="199">
        <v>667</v>
      </c>
      <c r="B101" s="200" t="s">
        <v>209</v>
      </c>
      <c r="C101" s="217">
        <v>16753</v>
      </c>
      <c r="D101" s="202">
        <v>660</v>
      </c>
      <c r="E101" s="218">
        <v>3.93959290873276E-2</v>
      </c>
      <c r="F101" s="202">
        <v>791</v>
      </c>
      <c r="G101" s="218">
        <v>4.7215424103145699E-2</v>
      </c>
      <c r="H101" s="202">
        <v>806</v>
      </c>
      <c r="I101" s="218">
        <v>4.8110786127857699E-2</v>
      </c>
      <c r="J101" s="202">
        <v>1583</v>
      </c>
      <c r="K101" s="218">
        <v>9.4490539007938898E-2</v>
      </c>
      <c r="L101" s="202">
        <v>3789</v>
      </c>
      <c r="M101" s="218">
        <v>0.22616844744224901</v>
      </c>
      <c r="N101" s="202">
        <v>2277</v>
      </c>
      <c r="O101" s="218">
        <v>0.13591595535128001</v>
      </c>
      <c r="P101" s="208">
        <v>9906</v>
      </c>
    </row>
    <row r="102" spans="1:16" ht="15">
      <c r="A102" s="199">
        <v>674</v>
      </c>
      <c r="B102" s="200" t="s">
        <v>213</v>
      </c>
      <c r="C102" s="217">
        <v>23714</v>
      </c>
      <c r="D102" s="202">
        <v>636</v>
      </c>
      <c r="E102" s="218">
        <v>2.6819600236147399E-2</v>
      </c>
      <c r="F102" s="202">
        <v>820</v>
      </c>
      <c r="G102" s="218">
        <v>3.4578729864215202E-2</v>
      </c>
      <c r="H102" s="202">
        <v>910</v>
      </c>
      <c r="I102" s="218">
        <v>3.8373956312726699E-2</v>
      </c>
      <c r="J102" s="202">
        <v>1736</v>
      </c>
      <c r="K102" s="218">
        <v>7.3205701273509297E-2</v>
      </c>
      <c r="L102" s="202">
        <v>4777</v>
      </c>
      <c r="M102" s="218">
        <v>0.20144218605043401</v>
      </c>
      <c r="N102" s="202">
        <v>2460</v>
      </c>
      <c r="O102" s="218">
        <v>0.10373618959264599</v>
      </c>
      <c r="P102" s="208">
        <v>11339</v>
      </c>
    </row>
    <row r="103" spans="1:16" ht="15">
      <c r="A103" s="199">
        <v>697</v>
      </c>
      <c r="B103" s="200" t="s">
        <v>223</v>
      </c>
      <c r="C103" s="217">
        <v>38386</v>
      </c>
      <c r="D103" s="202">
        <v>1538</v>
      </c>
      <c r="E103" s="218">
        <v>4.0066690981086901E-2</v>
      </c>
      <c r="F103" s="202">
        <v>1578</v>
      </c>
      <c r="G103" s="218">
        <v>4.1108737560569E-2</v>
      </c>
      <c r="H103" s="202">
        <v>1687</v>
      </c>
      <c r="I103" s="218">
        <v>4.3948314489657699E-2</v>
      </c>
      <c r="J103" s="202">
        <v>2663</v>
      </c>
      <c r="K103" s="218">
        <v>6.9374251029021006E-2</v>
      </c>
      <c r="L103" s="202">
        <v>6253</v>
      </c>
      <c r="M103" s="218">
        <v>0.16289793153754001</v>
      </c>
      <c r="N103" s="202">
        <v>2768</v>
      </c>
      <c r="O103" s="218">
        <v>7.2109623300161504E-2</v>
      </c>
      <c r="P103" s="208">
        <v>16487</v>
      </c>
    </row>
    <row r="104" spans="1:16" ht="15">
      <c r="A104" s="199">
        <v>756</v>
      </c>
      <c r="B104" s="200" t="s">
        <v>228</v>
      </c>
      <c r="C104" s="217">
        <v>38784</v>
      </c>
      <c r="D104" s="202">
        <v>1750</v>
      </c>
      <c r="E104" s="218">
        <v>4.5121699669967E-2</v>
      </c>
      <c r="F104" s="202">
        <v>1772</v>
      </c>
      <c r="G104" s="218">
        <v>4.5688943894389399E-2</v>
      </c>
      <c r="H104" s="202">
        <v>2137</v>
      </c>
      <c r="I104" s="218">
        <v>5.5100041254125397E-2</v>
      </c>
      <c r="J104" s="202">
        <v>3878</v>
      </c>
      <c r="K104" s="218">
        <v>9.9989686468646893E-2</v>
      </c>
      <c r="L104" s="202">
        <v>8631</v>
      </c>
      <c r="M104" s="218">
        <v>0.222540222772277</v>
      </c>
      <c r="N104" s="202">
        <v>4777</v>
      </c>
      <c r="O104" s="218">
        <v>0.12316934818481801</v>
      </c>
      <c r="P104" s="208">
        <v>22945</v>
      </c>
    </row>
    <row r="105" spans="1:16">
      <c r="A105" s="195">
        <v>8</v>
      </c>
      <c r="B105" s="196" t="s">
        <v>538</v>
      </c>
      <c r="C105" s="197">
        <v>390606</v>
      </c>
      <c r="D105" s="197">
        <v>12892</v>
      </c>
      <c r="E105" s="216">
        <v>3.3005125369297998E-2</v>
      </c>
      <c r="F105" s="197">
        <v>15303</v>
      </c>
      <c r="G105" s="216">
        <v>3.9177585597763499E-2</v>
      </c>
      <c r="H105" s="197">
        <v>18014</v>
      </c>
      <c r="I105" s="216">
        <v>4.6118083183566E-2</v>
      </c>
      <c r="J105" s="197">
        <v>31873</v>
      </c>
      <c r="K105" s="216">
        <v>8.1598848968013796E-2</v>
      </c>
      <c r="L105" s="197">
        <v>80016</v>
      </c>
      <c r="M105" s="216">
        <v>0.204850923948941</v>
      </c>
      <c r="N105" s="197">
        <v>48656</v>
      </c>
      <c r="O105" s="216">
        <v>0.124565418861973</v>
      </c>
      <c r="P105" s="207">
        <v>206754</v>
      </c>
    </row>
    <row r="106" spans="1:16" ht="15">
      <c r="A106" s="199">
        <v>30</v>
      </c>
      <c r="B106" s="200" t="s">
        <v>14</v>
      </c>
      <c r="C106" s="217">
        <v>32628</v>
      </c>
      <c r="D106" s="202">
        <v>611</v>
      </c>
      <c r="E106" s="218">
        <v>1.8726247394875599E-2</v>
      </c>
      <c r="F106" s="202">
        <v>597</v>
      </c>
      <c r="G106" s="218">
        <v>1.8297168076498699E-2</v>
      </c>
      <c r="H106" s="202">
        <v>729</v>
      </c>
      <c r="I106" s="218">
        <v>2.23427730783376E-2</v>
      </c>
      <c r="J106" s="202">
        <v>1577</v>
      </c>
      <c r="K106" s="218">
        <v>4.8332720362878501E-2</v>
      </c>
      <c r="L106" s="202">
        <v>4202</v>
      </c>
      <c r="M106" s="218">
        <v>0.12878509255853901</v>
      </c>
      <c r="N106" s="202">
        <v>2666</v>
      </c>
      <c r="O106" s="218">
        <v>8.1708961628049498E-2</v>
      </c>
      <c r="P106" s="208">
        <v>10382</v>
      </c>
    </row>
    <row r="107" spans="1:16" ht="15">
      <c r="A107" s="199">
        <v>34</v>
      </c>
      <c r="B107" s="200" t="s">
        <v>18</v>
      </c>
      <c r="C107" s="217">
        <v>46485</v>
      </c>
      <c r="D107" s="202">
        <v>1640</v>
      </c>
      <c r="E107" s="218">
        <v>3.5280197913305403E-2</v>
      </c>
      <c r="F107" s="202">
        <v>1950</v>
      </c>
      <c r="G107" s="218">
        <v>4.1949015811552103E-2</v>
      </c>
      <c r="H107" s="202">
        <v>2380</v>
      </c>
      <c r="I107" s="218">
        <v>5.1199311605894401E-2</v>
      </c>
      <c r="J107" s="202">
        <v>4216</v>
      </c>
      <c r="K107" s="218">
        <v>9.0695923416155705E-2</v>
      </c>
      <c r="L107" s="202">
        <v>10740</v>
      </c>
      <c r="M107" s="218">
        <v>0.231042271700549</v>
      </c>
      <c r="N107" s="202">
        <v>5896</v>
      </c>
      <c r="O107" s="218">
        <v>0.12683661396149301</v>
      </c>
      <c r="P107" s="208">
        <v>26822</v>
      </c>
    </row>
    <row r="108" spans="1:16" ht="15">
      <c r="A108" s="199">
        <v>36</v>
      </c>
      <c r="B108" s="200" t="s">
        <v>20</v>
      </c>
      <c r="C108" s="217">
        <v>6183</v>
      </c>
      <c r="D108" s="202">
        <v>142</v>
      </c>
      <c r="E108" s="218">
        <v>2.2966197638686701E-2</v>
      </c>
      <c r="F108" s="202">
        <v>158</v>
      </c>
      <c r="G108" s="218">
        <v>2.5553938217693702E-2</v>
      </c>
      <c r="H108" s="202">
        <v>187</v>
      </c>
      <c r="I108" s="218">
        <v>3.02442180171438E-2</v>
      </c>
      <c r="J108" s="202">
        <v>290</v>
      </c>
      <c r="K108" s="218">
        <v>4.6902797994501103E-2</v>
      </c>
      <c r="L108" s="202">
        <v>737</v>
      </c>
      <c r="M108" s="218">
        <v>0.119197800420508</v>
      </c>
      <c r="N108" s="202">
        <v>656</v>
      </c>
      <c r="O108" s="218">
        <v>0.10609736373928499</v>
      </c>
      <c r="P108" s="208">
        <v>2170</v>
      </c>
    </row>
    <row r="109" spans="1:16" ht="15">
      <c r="A109" s="199">
        <v>91</v>
      </c>
      <c r="B109" s="200" t="s">
        <v>47</v>
      </c>
      <c r="C109" s="217">
        <v>10985</v>
      </c>
      <c r="D109" s="202">
        <v>395</v>
      </c>
      <c r="E109" s="218">
        <v>3.5958124715521199E-2</v>
      </c>
      <c r="F109" s="202">
        <v>458</v>
      </c>
      <c r="G109" s="218">
        <v>4.1693218024579003E-2</v>
      </c>
      <c r="H109" s="202">
        <v>576</v>
      </c>
      <c r="I109" s="218">
        <v>5.2435138825671398E-2</v>
      </c>
      <c r="J109" s="202">
        <v>994</v>
      </c>
      <c r="K109" s="218">
        <v>9.0487027765134301E-2</v>
      </c>
      <c r="L109" s="202">
        <v>2406</v>
      </c>
      <c r="M109" s="218">
        <v>0.219025944469731</v>
      </c>
      <c r="N109" s="202">
        <v>1370</v>
      </c>
      <c r="O109" s="218">
        <v>0.124715521165225</v>
      </c>
      <c r="P109" s="208">
        <v>6199</v>
      </c>
    </row>
    <row r="110" spans="1:16" ht="15">
      <c r="A110" s="199">
        <v>93</v>
      </c>
      <c r="B110" s="200" t="s">
        <v>49</v>
      </c>
      <c r="C110" s="217">
        <v>16722</v>
      </c>
      <c r="D110" s="202">
        <v>1023</v>
      </c>
      <c r="E110" s="218">
        <v>6.1176892716182298E-2</v>
      </c>
      <c r="F110" s="202">
        <v>1256</v>
      </c>
      <c r="G110" s="218">
        <v>7.5110632699437893E-2</v>
      </c>
      <c r="H110" s="202">
        <v>1358</v>
      </c>
      <c r="I110" s="218">
        <v>8.1210381533309395E-2</v>
      </c>
      <c r="J110" s="202">
        <v>2433</v>
      </c>
      <c r="K110" s="218">
        <v>0.145496950125583</v>
      </c>
      <c r="L110" s="202">
        <v>5457</v>
      </c>
      <c r="M110" s="218">
        <v>0.32633656261212801</v>
      </c>
      <c r="N110" s="202">
        <v>2297</v>
      </c>
      <c r="O110" s="218">
        <v>0.13736395168042101</v>
      </c>
      <c r="P110" s="208">
        <v>13824</v>
      </c>
    </row>
    <row r="111" spans="1:16" ht="15">
      <c r="A111" s="199">
        <v>101</v>
      </c>
      <c r="B111" s="200" t="s">
        <v>944</v>
      </c>
      <c r="C111" s="217">
        <v>27884</v>
      </c>
      <c r="D111" s="202">
        <v>1146</v>
      </c>
      <c r="E111" s="218">
        <v>4.1098838043322303E-2</v>
      </c>
      <c r="F111" s="202">
        <v>1325</v>
      </c>
      <c r="G111" s="218">
        <v>4.7518290058815103E-2</v>
      </c>
      <c r="H111" s="202">
        <v>1587</v>
      </c>
      <c r="I111" s="218">
        <v>5.69143594893129E-2</v>
      </c>
      <c r="J111" s="202">
        <v>2754</v>
      </c>
      <c r="K111" s="218">
        <v>9.8766317601491904E-2</v>
      </c>
      <c r="L111" s="202">
        <v>6968</v>
      </c>
      <c r="M111" s="218">
        <v>0.249892411418735</v>
      </c>
      <c r="N111" s="202">
        <v>4104</v>
      </c>
      <c r="O111" s="218">
        <v>0.147181179170851</v>
      </c>
      <c r="P111" s="208">
        <v>17884</v>
      </c>
    </row>
    <row r="112" spans="1:16" ht="15">
      <c r="A112" s="199">
        <v>145</v>
      </c>
      <c r="B112" s="200" t="s">
        <v>69</v>
      </c>
      <c r="C112" s="217">
        <v>4973</v>
      </c>
      <c r="D112" s="202">
        <v>178</v>
      </c>
      <c r="E112" s="218">
        <v>3.5793283732153597E-2</v>
      </c>
      <c r="F112" s="202">
        <v>184</v>
      </c>
      <c r="G112" s="218">
        <v>3.6999798914136302E-2</v>
      </c>
      <c r="H112" s="202">
        <v>299</v>
      </c>
      <c r="I112" s="218">
        <v>6.01246732354715E-2</v>
      </c>
      <c r="J112" s="202">
        <v>434</v>
      </c>
      <c r="K112" s="218">
        <v>8.7271264830082407E-2</v>
      </c>
      <c r="L112" s="202">
        <v>1301</v>
      </c>
      <c r="M112" s="218">
        <v>0.26161270862658398</v>
      </c>
      <c r="N112" s="202">
        <v>876</v>
      </c>
      <c r="O112" s="218">
        <v>0.17615121656947499</v>
      </c>
      <c r="P112" s="208">
        <v>3272</v>
      </c>
    </row>
    <row r="113" spans="1:16" ht="15">
      <c r="A113" s="199">
        <v>209</v>
      </c>
      <c r="B113" s="200" t="s">
        <v>88</v>
      </c>
      <c r="C113" s="217">
        <v>22905</v>
      </c>
      <c r="D113" s="202">
        <v>691</v>
      </c>
      <c r="E113" s="218">
        <v>3.0168085570836101E-2</v>
      </c>
      <c r="F113" s="202">
        <v>886</v>
      </c>
      <c r="G113" s="218">
        <v>3.8681510587208E-2</v>
      </c>
      <c r="H113" s="202">
        <v>1052</v>
      </c>
      <c r="I113" s="218">
        <v>4.5928836498581101E-2</v>
      </c>
      <c r="J113" s="202">
        <v>1985</v>
      </c>
      <c r="K113" s="218">
        <v>8.6662300807683904E-2</v>
      </c>
      <c r="L113" s="202">
        <v>5134</v>
      </c>
      <c r="M113" s="218">
        <v>0.22414320017463399</v>
      </c>
      <c r="N113" s="202">
        <v>2647</v>
      </c>
      <c r="O113" s="218">
        <v>0.115564287273521</v>
      </c>
      <c r="P113" s="208">
        <v>12395</v>
      </c>
    </row>
    <row r="114" spans="1:16" ht="15">
      <c r="A114" s="199">
        <v>282</v>
      </c>
      <c r="B114" s="200" t="s">
        <v>106</v>
      </c>
      <c r="C114" s="217">
        <v>26163</v>
      </c>
      <c r="D114" s="202">
        <v>356</v>
      </c>
      <c r="E114" s="218">
        <v>1.3607002255093099E-2</v>
      </c>
      <c r="F114" s="202">
        <v>398</v>
      </c>
      <c r="G114" s="218">
        <v>1.5212322745862501E-2</v>
      </c>
      <c r="H114" s="202">
        <v>494</v>
      </c>
      <c r="I114" s="218">
        <v>1.8881626724764001E-2</v>
      </c>
      <c r="J114" s="202">
        <v>1059</v>
      </c>
      <c r="K114" s="218">
        <v>4.0477009517257197E-2</v>
      </c>
      <c r="L114" s="202">
        <v>2928</v>
      </c>
      <c r="M114" s="218">
        <v>0.11191377135649599</v>
      </c>
      <c r="N114" s="202">
        <v>2526</v>
      </c>
      <c r="O114" s="218">
        <v>9.6548560944845804E-2</v>
      </c>
      <c r="P114" s="208">
        <v>7761</v>
      </c>
    </row>
    <row r="115" spans="1:16" ht="15">
      <c r="A115" s="199">
        <v>353</v>
      </c>
      <c r="B115" s="200" t="s">
        <v>126</v>
      </c>
      <c r="C115" s="217">
        <v>5876</v>
      </c>
      <c r="D115" s="202">
        <v>138</v>
      </c>
      <c r="E115" s="218">
        <v>2.3485364193328799E-2</v>
      </c>
      <c r="F115" s="202">
        <v>175</v>
      </c>
      <c r="G115" s="218">
        <v>2.9782164737916901E-2</v>
      </c>
      <c r="H115" s="202">
        <v>225</v>
      </c>
      <c r="I115" s="218">
        <v>3.8291354663036098E-2</v>
      </c>
      <c r="J115" s="202">
        <v>390</v>
      </c>
      <c r="K115" s="218">
        <v>6.6371681415929196E-2</v>
      </c>
      <c r="L115" s="202">
        <v>1027</v>
      </c>
      <c r="M115" s="218">
        <v>0.17477876106194701</v>
      </c>
      <c r="N115" s="202">
        <v>720</v>
      </c>
      <c r="O115" s="218">
        <v>0.122532334921715</v>
      </c>
      <c r="P115" s="208">
        <v>2675</v>
      </c>
    </row>
    <row r="116" spans="1:16" ht="15">
      <c r="A116" s="199">
        <v>364</v>
      </c>
      <c r="B116" s="200" t="s">
        <v>133</v>
      </c>
      <c r="C116" s="217">
        <v>15637</v>
      </c>
      <c r="D116" s="202">
        <v>521</v>
      </c>
      <c r="E116" s="218">
        <v>3.3318411459998698E-2</v>
      </c>
      <c r="F116" s="202">
        <v>699</v>
      </c>
      <c r="G116" s="218">
        <v>4.47016691181173E-2</v>
      </c>
      <c r="H116" s="202">
        <v>772</v>
      </c>
      <c r="I116" s="218">
        <v>4.9370083775660302E-2</v>
      </c>
      <c r="J116" s="202">
        <v>1437</v>
      </c>
      <c r="K116" s="218">
        <v>9.1897422779305502E-2</v>
      </c>
      <c r="L116" s="202">
        <v>3660</v>
      </c>
      <c r="M116" s="218">
        <v>0.234060241734348</v>
      </c>
      <c r="N116" s="202">
        <v>2170</v>
      </c>
      <c r="O116" s="218">
        <v>0.13877342201189499</v>
      </c>
      <c r="P116" s="208">
        <v>9259</v>
      </c>
    </row>
    <row r="117" spans="1:16" ht="15">
      <c r="A117" s="199">
        <v>368</v>
      </c>
      <c r="B117" s="200" t="s">
        <v>135</v>
      </c>
      <c r="C117" s="217">
        <v>14576</v>
      </c>
      <c r="D117" s="202">
        <v>304</v>
      </c>
      <c r="E117" s="218">
        <v>2.08562019758507E-2</v>
      </c>
      <c r="F117" s="202">
        <v>455</v>
      </c>
      <c r="G117" s="218">
        <v>3.1215697036223899E-2</v>
      </c>
      <c r="H117" s="202">
        <v>486</v>
      </c>
      <c r="I117" s="218">
        <v>3.3342480790340301E-2</v>
      </c>
      <c r="J117" s="202">
        <v>847</v>
      </c>
      <c r="K117" s="218">
        <v>5.8109220636663003E-2</v>
      </c>
      <c r="L117" s="202">
        <v>2414</v>
      </c>
      <c r="M117" s="218">
        <v>0.16561470911086701</v>
      </c>
      <c r="N117" s="202">
        <v>1846</v>
      </c>
      <c r="O117" s="218">
        <v>0.12664654226125099</v>
      </c>
      <c r="P117" s="208">
        <v>6352</v>
      </c>
    </row>
    <row r="118" spans="1:16" ht="15">
      <c r="A118" s="199">
        <v>390</v>
      </c>
      <c r="B118" s="200" t="s">
        <v>141</v>
      </c>
      <c r="C118" s="217">
        <v>8689</v>
      </c>
      <c r="D118" s="202">
        <v>339</v>
      </c>
      <c r="E118" s="218">
        <v>3.9014846357463502E-2</v>
      </c>
      <c r="F118" s="202">
        <v>358</v>
      </c>
      <c r="G118" s="218">
        <v>4.1201519162159E-2</v>
      </c>
      <c r="H118" s="202">
        <v>368</v>
      </c>
      <c r="I118" s="218">
        <v>4.2352399585683001E-2</v>
      </c>
      <c r="J118" s="202">
        <v>798</v>
      </c>
      <c r="K118" s="218">
        <v>9.18402577972149E-2</v>
      </c>
      <c r="L118" s="202">
        <v>1813</v>
      </c>
      <c r="M118" s="218">
        <v>0.20865462078489999</v>
      </c>
      <c r="N118" s="202">
        <v>894</v>
      </c>
      <c r="O118" s="218">
        <v>0.10288870986304501</v>
      </c>
      <c r="P118" s="208">
        <v>4570</v>
      </c>
    </row>
    <row r="119" spans="1:16" ht="15">
      <c r="A119" s="199">
        <v>467</v>
      </c>
      <c r="B119" s="200" t="s">
        <v>151</v>
      </c>
      <c r="C119" s="217">
        <v>7062</v>
      </c>
      <c r="D119" s="202">
        <v>190</v>
      </c>
      <c r="E119" s="218">
        <v>2.690455961484E-2</v>
      </c>
      <c r="F119" s="202">
        <v>243</v>
      </c>
      <c r="G119" s="218">
        <v>3.44095157179269E-2</v>
      </c>
      <c r="H119" s="202">
        <v>318</v>
      </c>
      <c r="I119" s="218">
        <v>4.50297366185217E-2</v>
      </c>
      <c r="J119" s="202">
        <v>541</v>
      </c>
      <c r="K119" s="218">
        <v>7.6607193429623299E-2</v>
      </c>
      <c r="L119" s="202">
        <v>1749</v>
      </c>
      <c r="M119" s="218">
        <v>0.24766355140186899</v>
      </c>
      <c r="N119" s="202">
        <v>1261</v>
      </c>
      <c r="O119" s="218">
        <v>0.17856131407533299</v>
      </c>
      <c r="P119" s="208">
        <v>4302</v>
      </c>
    </row>
    <row r="120" spans="1:16" ht="15">
      <c r="A120" s="199">
        <v>576</v>
      </c>
      <c r="B120" s="200" t="s">
        <v>169</v>
      </c>
      <c r="C120" s="217">
        <v>9280</v>
      </c>
      <c r="D120" s="202">
        <v>292</v>
      </c>
      <c r="E120" s="218">
        <v>3.1465517241379297E-2</v>
      </c>
      <c r="F120" s="202">
        <v>420</v>
      </c>
      <c r="G120" s="218">
        <v>4.52586206896552E-2</v>
      </c>
      <c r="H120" s="202">
        <v>506</v>
      </c>
      <c r="I120" s="218">
        <v>5.4525862068965501E-2</v>
      </c>
      <c r="J120" s="202">
        <v>787</v>
      </c>
      <c r="K120" s="218">
        <v>8.4806034482758599E-2</v>
      </c>
      <c r="L120" s="202">
        <v>2114</v>
      </c>
      <c r="M120" s="218">
        <v>0.22780172413793101</v>
      </c>
      <c r="N120" s="202">
        <v>1334</v>
      </c>
      <c r="O120" s="218">
        <v>0.14374999999999999</v>
      </c>
      <c r="P120" s="208">
        <v>5453</v>
      </c>
    </row>
    <row r="121" spans="1:16" ht="15">
      <c r="A121" s="199">
        <v>642</v>
      </c>
      <c r="B121" s="200" t="s">
        <v>187</v>
      </c>
      <c r="C121" s="217">
        <v>19448</v>
      </c>
      <c r="D121" s="202">
        <v>842</v>
      </c>
      <c r="E121" s="218">
        <v>4.3294940353763897E-2</v>
      </c>
      <c r="F121" s="202">
        <v>902</v>
      </c>
      <c r="G121" s="218">
        <v>4.63800904977376E-2</v>
      </c>
      <c r="H121" s="202">
        <v>1201</v>
      </c>
      <c r="I121" s="218">
        <v>6.1754422048539703E-2</v>
      </c>
      <c r="J121" s="202">
        <v>1937</v>
      </c>
      <c r="K121" s="218">
        <v>9.9598930481283404E-2</v>
      </c>
      <c r="L121" s="202">
        <v>4730</v>
      </c>
      <c r="M121" s="218">
        <v>0.243212669683258</v>
      </c>
      <c r="N121" s="202">
        <v>2609</v>
      </c>
      <c r="O121" s="218">
        <v>0.13415261209378901</v>
      </c>
      <c r="P121" s="208">
        <v>12221</v>
      </c>
    </row>
    <row r="122" spans="1:16" ht="15">
      <c r="A122" s="199">
        <v>679</v>
      </c>
      <c r="B122" s="200" t="s">
        <v>945</v>
      </c>
      <c r="C122" s="217">
        <v>28051</v>
      </c>
      <c r="D122" s="202">
        <v>548</v>
      </c>
      <c r="E122" s="218">
        <v>1.95358454244055E-2</v>
      </c>
      <c r="F122" s="202">
        <v>729</v>
      </c>
      <c r="G122" s="218">
        <v>2.5988378310933698E-2</v>
      </c>
      <c r="H122" s="202">
        <v>998</v>
      </c>
      <c r="I122" s="218">
        <v>3.55780542583152E-2</v>
      </c>
      <c r="J122" s="202">
        <v>1533</v>
      </c>
      <c r="K122" s="218">
        <v>5.4650458094185603E-2</v>
      </c>
      <c r="L122" s="202">
        <v>4688</v>
      </c>
      <c r="M122" s="218">
        <v>0.167124166696374</v>
      </c>
      <c r="N122" s="202">
        <v>3824</v>
      </c>
      <c r="O122" s="218">
        <v>0.136323125735268</v>
      </c>
      <c r="P122" s="208">
        <v>12320</v>
      </c>
    </row>
    <row r="123" spans="1:16" ht="15">
      <c r="A123" s="199">
        <v>789</v>
      </c>
      <c r="B123" s="200" t="s">
        <v>232</v>
      </c>
      <c r="C123" s="217">
        <v>17270</v>
      </c>
      <c r="D123" s="202">
        <v>421</v>
      </c>
      <c r="E123" s="218">
        <v>2.4377533294730701E-2</v>
      </c>
      <c r="F123" s="202">
        <v>598</v>
      </c>
      <c r="G123" s="218">
        <v>3.4626519976838403E-2</v>
      </c>
      <c r="H123" s="202">
        <v>674</v>
      </c>
      <c r="I123" s="218">
        <v>3.9027214823393198E-2</v>
      </c>
      <c r="J123" s="202">
        <v>1281</v>
      </c>
      <c r="K123" s="218">
        <v>7.4174869716271005E-2</v>
      </c>
      <c r="L123" s="202">
        <v>3480</v>
      </c>
      <c r="M123" s="218">
        <v>0.20150550086855801</v>
      </c>
      <c r="N123" s="202">
        <v>2639</v>
      </c>
      <c r="O123" s="218">
        <v>0.15280833815865699</v>
      </c>
      <c r="P123" s="208">
        <v>9093</v>
      </c>
    </row>
    <row r="124" spans="1:16" ht="15">
      <c r="A124" s="199">
        <v>792</v>
      </c>
      <c r="B124" s="200" t="s">
        <v>236</v>
      </c>
      <c r="C124" s="217">
        <v>6593</v>
      </c>
      <c r="D124" s="202">
        <v>173</v>
      </c>
      <c r="E124" s="218">
        <v>2.62399514636736E-2</v>
      </c>
      <c r="F124" s="202">
        <v>239</v>
      </c>
      <c r="G124" s="218">
        <v>3.6250568785075099E-2</v>
      </c>
      <c r="H124" s="202">
        <v>223</v>
      </c>
      <c r="I124" s="218">
        <v>3.3823752464735297E-2</v>
      </c>
      <c r="J124" s="202">
        <v>522</v>
      </c>
      <c r="K124" s="218">
        <v>7.9174882451084505E-2</v>
      </c>
      <c r="L124" s="202">
        <v>1172</v>
      </c>
      <c r="M124" s="218">
        <v>0.17776429546488701</v>
      </c>
      <c r="N124" s="202">
        <v>781</v>
      </c>
      <c r="O124" s="218">
        <v>0.118458971636584</v>
      </c>
      <c r="P124" s="208">
        <v>3110</v>
      </c>
    </row>
    <row r="125" spans="1:16" ht="15">
      <c r="A125" s="199">
        <v>809</v>
      </c>
      <c r="B125" s="200" t="s">
        <v>238</v>
      </c>
      <c r="C125" s="217">
        <v>11457</v>
      </c>
      <c r="D125" s="202">
        <v>133</v>
      </c>
      <c r="E125" s="218">
        <v>1.1608623548922101E-2</v>
      </c>
      <c r="F125" s="202">
        <v>174</v>
      </c>
      <c r="G125" s="218">
        <v>1.51872217858078E-2</v>
      </c>
      <c r="H125" s="202">
        <v>211</v>
      </c>
      <c r="I125" s="218">
        <v>1.84166884873876E-2</v>
      </c>
      <c r="J125" s="202">
        <v>459</v>
      </c>
      <c r="K125" s="218">
        <v>4.0062843676355098E-2</v>
      </c>
      <c r="L125" s="202">
        <v>1276</v>
      </c>
      <c r="M125" s="218">
        <v>0.111372959762591</v>
      </c>
      <c r="N125" s="202">
        <v>1198</v>
      </c>
      <c r="O125" s="218">
        <v>0.104564894824125</v>
      </c>
      <c r="P125" s="208">
        <v>3451</v>
      </c>
    </row>
    <row r="126" spans="1:16" ht="15">
      <c r="A126" s="199">
        <v>847</v>
      </c>
      <c r="B126" s="200" t="s">
        <v>246</v>
      </c>
      <c r="C126" s="217">
        <v>32366</v>
      </c>
      <c r="D126" s="202">
        <v>2406</v>
      </c>
      <c r="E126" s="218">
        <v>7.4337267502935206E-2</v>
      </c>
      <c r="F126" s="202">
        <v>2645</v>
      </c>
      <c r="G126" s="218">
        <v>8.1721559661373094E-2</v>
      </c>
      <c r="H126" s="202">
        <v>2749</v>
      </c>
      <c r="I126" s="218">
        <v>8.4934808131990405E-2</v>
      </c>
      <c r="J126" s="202">
        <v>4487</v>
      </c>
      <c r="K126" s="218">
        <v>0.13863313353519099</v>
      </c>
      <c r="L126" s="202">
        <v>8788</v>
      </c>
      <c r="M126" s="218">
        <v>0.271519495767163</v>
      </c>
      <c r="N126" s="202">
        <v>3853</v>
      </c>
      <c r="O126" s="218">
        <v>0.11904467651238999</v>
      </c>
      <c r="P126" s="208">
        <v>24928</v>
      </c>
    </row>
    <row r="127" spans="1:16" ht="15">
      <c r="A127" s="199">
        <v>856</v>
      </c>
      <c r="B127" s="200" t="s">
        <v>251</v>
      </c>
      <c r="C127" s="217">
        <v>6966</v>
      </c>
      <c r="D127" s="202">
        <v>132</v>
      </c>
      <c r="E127" s="218">
        <v>1.89491817398794E-2</v>
      </c>
      <c r="F127" s="202">
        <v>166</v>
      </c>
      <c r="G127" s="218">
        <v>2.3830031581969599E-2</v>
      </c>
      <c r="H127" s="202">
        <v>223</v>
      </c>
      <c r="I127" s="218">
        <v>3.2012632787826602E-2</v>
      </c>
      <c r="J127" s="202">
        <v>310</v>
      </c>
      <c r="K127" s="218">
        <v>4.4501866207292601E-2</v>
      </c>
      <c r="L127" s="202">
        <v>1112</v>
      </c>
      <c r="M127" s="218">
        <v>0.15963250071777199</v>
      </c>
      <c r="N127" s="202">
        <v>893</v>
      </c>
      <c r="O127" s="218">
        <v>0.12819408555842701</v>
      </c>
      <c r="P127" s="208">
        <v>2836</v>
      </c>
    </row>
    <row r="128" spans="1:16" ht="15">
      <c r="A128" s="199">
        <v>861</v>
      </c>
      <c r="B128" s="200" t="s">
        <v>255</v>
      </c>
      <c r="C128" s="217">
        <v>12407</v>
      </c>
      <c r="D128" s="202">
        <v>271</v>
      </c>
      <c r="E128" s="218">
        <v>2.1842508261465301E-2</v>
      </c>
      <c r="F128" s="202">
        <v>288</v>
      </c>
      <c r="G128" s="218">
        <v>2.3212702506649498E-2</v>
      </c>
      <c r="H128" s="202">
        <v>398</v>
      </c>
      <c r="I128" s="218">
        <v>3.2078665269605899E-2</v>
      </c>
      <c r="J128" s="202">
        <v>802</v>
      </c>
      <c r="K128" s="218">
        <v>6.4640928508100298E-2</v>
      </c>
      <c r="L128" s="202">
        <v>2120</v>
      </c>
      <c r="M128" s="218">
        <v>0.17087128234061399</v>
      </c>
      <c r="N128" s="202">
        <v>1596</v>
      </c>
      <c r="O128" s="218">
        <v>0.128637059724349</v>
      </c>
      <c r="P128" s="208">
        <v>5475</v>
      </c>
    </row>
    <row r="129" spans="1:16">
      <c r="A129" s="195">
        <v>9</v>
      </c>
      <c r="B129" s="196" t="s">
        <v>862</v>
      </c>
      <c r="C129" s="197">
        <v>4209006</v>
      </c>
      <c r="D129" s="197">
        <v>71251</v>
      </c>
      <c r="E129" s="216">
        <v>1.6928224858790902E-2</v>
      </c>
      <c r="F129" s="197">
        <v>80698</v>
      </c>
      <c r="G129" s="216">
        <v>1.91726977818516E-2</v>
      </c>
      <c r="H129" s="197">
        <v>88965</v>
      </c>
      <c r="I129" s="216">
        <v>2.11368194770927E-2</v>
      </c>
      <c r="J129" s="197">
        <v>203123</v>
      </c>
      <c r="K129" s="216">
        <v>4.82591376681335E-2</v>
      </c>
      <c r="L129" s="197">
        <v>471243</v>
      </c>
      <c r="M129" s="216">
        <v>0.11196063868761399</v>
      </c>
      <c r="N129" s="197">
        <v>201980</v>
      </c>
      <c r="O129" s="216">
        <v>4.7987577114406599E-2</v>
      </c>
      <c r="P129" s="207">
        <v>1117260</v>
      </c>
    </row>
    <row r="130" spans="1:16" ht="15">
      <c r="A130" s="199">
        <v>1</v>
      </c>
      <c r="B130" s="200" t="s">
        <v>6</v>
      </c>
      <c r="C130" s="217">
        <v>2634570</v>
      </c>
      <c r="D130" s="202">
        <v>50673</v>
      </c>
      <c r="E130" s="218">
        <v>1.9233878773386202E-2</v>
      </c>
      <c r="F130" s="202">
        <v>57473</v>
      </c>
      <c r="G130" s="218">
        <v>2.1814945133361401E-2</v>
      </c>
      <c r="H130" s="202">
        <v>63047</v>
      </c>
      <c r="I130" s="218">
        <v>2.3930660411376401E-2</v>
      </c>
      <c r="J130" s="202">
        <v>146781</v>
      </c>
      <c r="K130" s="218">
        <v>5.57134560858129E-2</v>
      </c>
      <c r="L130" s="202">
        <v>332244</v>
      </c>
      <c r="M130" s="218">
        <v>0.126109384074061</v>
      </c>
      <c r="N130" s="202">
        <v>137371</v>
      </c>
      <c r="O130" s="218">
        <v>5.2141715725905903E-2</v>
      </c>
      <c r="P130" s="208">
        <v>787589</v>
      </c>
    </row>
    <row r="131" spans="1:16" ht="15">
      <c r="A131" s="199">
        <v>79</v>
      </c>
      <c r="B131" s="200" t="s">
        <v>41</v>
      </c>
      <c r="C131" s="217">
        <v>56505</v>
      </c>
      <c r="D131" s="202">
        <v>1177</v>
      </c>
      <c r="E131" s="218">
        <v>2.0830015042916601E-2</v>
      </c>
      <c r="F131" s="202">
        <v>1382</v>
      </c>
      <c r="G131" s="218">
        <v>2.4458012565259701E-2</v>
      </c>
      <c r="H131" s="202">
        <v>1627</v>
      </c>
      <c r="I131" s="218">
        <v>2.8793912043182001E-2</v>
      </c>
      <c r="J131" s="202">
        <v>3278</v>
      </c>
      <c r="K131" s="218">
        <v>5.8012565259711497E-2</v>
      </c>
      <c r="L131" s="202">
        <v>8760</v>
      </c>
      <c r="M131" s="218">
        <v>0.155030528271834</v>
      </c>
      <c r="N131" s="202">
        <v>4501</v>
      </c>
      <c r="O131" s="218">
        <v>7.9656667551544103E-2</v>
      </c>
      <c r="P131" s="208">
        <v>20725</v>
      </c>
    </row>
    <row r="132" spans="1:16" ht="15">
      <c r="A132" s="199">
        <v>88</v>
      </c>
      <c r="B132" s="200" t="s">
        <v>45</v>
      </c>
      <c r="C132" s="217">
        <v>570329</v>
      </c>
      <c r="D132" s="202">
        <v>9281</v>
      </c>
      <c r="E132" s="218">
        <v>1.62730634423289E-2</v>
      </c>
      <c r="F132" s="202">
        <v>9916</v>
      </c>
      <c r="G132" s="218">
        <v>1.7386455887742E-2</v>
      </c>
      <c r="H132" s="202">
        <v>11133</v>
      </c>
      <c r="I132" s="218">
        <v>1.95203119602896E-2</v>
      </c>
      <c r="J132" s="202">
        <v>23964</v>
      </c>
      <c r="K132" s="218">
        <v>4.2017852853353098E-2</v>
      </c>
      <c r="L132" s="202">
        <v>55631</v>
      </c>
      <c r="M132" s="218">
        <v>9.7541945087835299E-2</v>
      </c>
      <c r="N132" s="202">
        <v>23041</v>
      </c>
      <c r="O132" s="218">
        <v>4.0399488716162099E-2</v>
      </c>
      <c r="P132" s="208">
        <v>132966</v>
      </c>
    </row>
    <row r="133" spans="1:16" ht="15">
      <c r="A133" s="199">
        <v>129</v>
      </c>
      <c r="B133" s="200" t="s">
        <v>946</v>
      </c>
      <c r="C133" s="217">
        <v>86667</v>
      </c>
      <c r="D133" s="202">
        <v>1244</v>
      </c>
      <c r="E133" s="218">
        <v>1.4353790946957899E-2</v>
      </c>
      <c r="F133" s="202">
        <v>1285</v>
      </c>
      <c r="G133" s="218">
        <v>1.4826866050515201E-2</v>
      </c>
      <c r="H133" s="202">
        <v>1412</v>
      </c>
      <c r="I133" s="218">
        <v>1.6292245029826801E-2</v>
      </c>
      <c r="J133" s="202">
        <v>3369</v>
      </c>
      <c r="K133" s="218">
        <v>3.8872927411817602E-2</v>
      </c>
      <c r="L133" s="202">
        <v>8743</v>
      </c>
      <c r="M133" s="218">
        <v>0.100880381229303</v>
      </c>
      <c r="N133" s="202">
        <v>4899</v>
      </c>
      <c r="O133" s="218">
        <v>5.6526705666516699E-2</v>
      </c>
      <c r="P133" s="208">
        <v>20952</v>
      </c>
    </row>
    <row r="134" spans="1:16" ht="15">
      <c r="A134" s="199">
        <v>212</v>
      </c>
      <c r="B134" s="200" t="s">
        <v>90</v>
      </c>
      <c r="C134" s="217">
        <v>84787</v>
      </c>
      <c r="D134" s="202">
        <v>1010</v>
      </c>
      <c r="E134" s="218">
        <v>1.19122035217663E-2</v>
      </c>
      <c r="F134" s="202">
        <v>1202</v>
      </c>
      <c r="G134" s="218">
        <v>1.4176701616993199E-2</v>
      </c>
      <c r="H134" s="202">
        <v>1480</v>
      </c>
      <c r="I134" s="218">
        <v>1.7455506150707099E-2</v>
      </c>
      <c r="J134" s="202">
        <v>3124</v>
      </c>
      <c r="K134" s="218">
        <v>3.6845271091087102E-2</v>
      </c>
      <c r="L134" s="202">
        <v>8542</v>
      </c>
      <c r="M134" s="218">
        <v>0.10074657671577</v>
      </c>
      <c r="N134" s="202">
        <v>4374</v>
      </c>
      <c r="O134" s="218">
        <v>5.1588097231887002E-2</v>
      </c>
      <c r="P134" s="208">
        <v>19732</v>
      </c>
    </row>
    <row r="135" spans="1:16" ht="15">
      <c r="A135" s="199">
        <v>266</v>
      </c>
      <c r="B135" s="200" t="s">
        <v>104</v>
      </c>
      <c r="C135" s="217">
        <v>250012</v>
      </c>
      <c r="D135" s="202">
        <v>1366</v>
      </c>
      <c r="E135" s="218">
        <v>5.4637377405884497E-3</v>
      </c>
      <c r="F135" s="202">
        <v>1957</v>
      </c>
      <c r="G135" s="218">
        <v>7.8276242740348504E-3</v>
      </c>
      <c r="H135" s="202">
        <v>2144</v>
      </c>
      <c r="I135" s="218">
        <v>8.5755883717581593E-3</v>
      </c>
      <c r="J135" s="202">
        <v>4737</v>
      </c>
      <c r="K135" s="218">
        <v>1.8947090539654099E-2</v>
      </c>
      <c r="L135" s="202">
        <v>12176</v>
      </c>
      <c r="M135" s="218">
        <v>4.8701662320208602E-2</v>
      </c>
      <c r="N135" s="202">
        <v>6435</v>
      </c>
      <c r="O135" s="218">
        <v>2.57387645393021E-2</v>
      </c>
      <c r="P135" s="208">
        <v>28815</v>
      </c>
    </row>
    <row r="136" spans="1:16" ht="15">
      <c r="A136" s="199">
        <v>308</v>
      </c>
      <c r="B136" s="200" t="s">
        <v>112</v>
      </c>
      <c r="C136" s="217">
        <v>56312</v>
      </c>
      <c r="D136" s="202">
        <v>938</v>
      </c>
      <c r="E136" s="218">
        <v>1.66571956243785E-2</v>
      </c>
      <c r="F136" s="202">
        <v>1098</v>
      </c>
      <c r="G136" s="218">
        <v>1.9498508310839598E-2</v>
      </c>
      <c r="H136" s="202">
        <v>1249</v>
      </c>
      <c r="I136" s="218">
        <v>2.2179997158687299E-2</v>
      </c>
      <c r="J136" s="202">
        <v>2426</v>
      </c>
      <c r="K136" s="218">
        <v>4.30814036084671E-2</v>
      </c>
      <c r="L136" s="202">
        <v>6365</v>
      </c>
      <c r="M136" s="218">
        <v>0.11303097030828201</v>
      </c>
      <c r="N136" s="202">
        <v>3300</v>
      </c>
      <c r="O136" s="218">
        <v>5.8602074158261103E-2</v>
      </c>
      <c r="P136" s="208">
        <v>15376</v>
      </c>
    </row>
    <row r="137" spans="1:16" ht="15">
      <c r="A137" s="199">
        <v>360</v>
      </c>
      <c r="B137" s="200" t="s">
        <v>947</v>
      </c>
      <c r="C137" s="217">
        <v>301428</v>
      </c>
      <c r="D137" s="202">
        <v>4108</v>
      </c>
      <c r="E137" s="218">
        <v>1.3628461854904E-2</v>
      </c>
      <c r="F137" s="202">
        <v>4525</v>
      </c>
      <c r="G137" s="218">
        <v>1.5011876799766399E-2</v>
      </c>
      <c r="H137" s="202">
        <v>4928</v>
      </c>
      <c r="I137" s="218">
        <v>1.63488461589501E-2</v>
      </c>
      <c r="J137" s="202">
        <v>11260</v>
      </c>
      <c r="K137" s="218">
        <v>3.7355521053120497E-2</v>
      </c>
      <c r="L137" s="202">
        <v>28430</v>
      </c>
      <c r="M137" s="218">
        <v>9.4317714346377896E-2</v>
      </c>
      <c r="N137" s="202">
        <v>12842</v>
      </c>
      <c r="O137" s="218">
        <v>4.26038722348289E-2</v>
      </c>
      <c r="P137" s="208">
        <v>66093</v>
      </c>
    </row>
    <row r="138" spans="1:16" ht="15">
      <c r="A138" s="199">
        <v>380</v>
      </c>
      <c r="B138" s="200" t="s">
        <v>139</v>
      </c>
      <c r="C138" s="217">
        <v>78143</v>
      </c>
      <c r="D138" s="202">
        <v>684</v>
      </c>
      <c r="E138" s="218">
        <v>8.7531832665753793E-3</v>
      </c>
      <c r="F138" s="202">
        <v>792</v>
      </c>
      <c r="G138" s="218">
        <v>1.0135264834982E-2</v>
      </c>
      <c r="H138" s="202">
        <v>927</v>
      </c>
      <c r="I138" s="218">
        <v>1.18628667954903E-2</v>
      </c>
      <c r="J138" s="202">
        <v>1956</v>
      </c>
      <c r="K138" s="218">
        <v>2.5031032850031401E-2</v>
      </c>
      <c r="L138" s="202">
        <v>5087</v>
      </c>
      <c r="M138" s="218">
        <v>6.5098601282264607E-2</v>
      </c>
      <c r="N138" s="202">
        <v>2940</v>
      </c>
      <c r="O138" s="218">
        <v>3.7623331584403001E-2</v>
      </c>
      <c r="P138" s="208">
        <v>12386</v>
      </c>
    </row>
    <row r="139" spans="1:16" ht="15">
      <c r="A139" s="199">
        <v>631</v>
      </c>
      <c r="B139" s="200" t="s">
        <v>185</v>
      </c>
      <c r="C139" s="217">
        <v>90253</v>
      </c>
      <c r="D139" s="202">
        <v>770</v>
      </c>
      <c r="E139" s="218">
        <v>8.5315723577055608E-3</v>
      </c>
      <c r="F139" s="202">
        <v>1068</v>
      </c>
      <c r="G139" s="218">
        <v>1.18334016597786E-2</v>
      </c>
      <c r="H139" s="202">
        <v>1018</v>
      </c>
      <c r="I139" s="218">
        <v>1.12794034547328E-2</v>
      </c>
      <c r="J139" s="202">
        <v>2228</v>
      </c>
      <c r="K139" s="218">
        <v>2.4686160016841499E-2</v>
      </c>
      <c r="L139" s="202">
        <v>5265</v>
      </c>
      <c r="M139" s="218">
        <v>5.8336010991324398E-2</v>
      </c>
      <c r="N139" s="202">
        <v>2277</v>
      </c>
      <c r="O139" s="218">
        <v>2.5229078257786398E-2</v>
      </c>
      <c r="P139" s="208">
        <v>12626</v>
      </c>
    </row>
    <row r="140" spans="1:16">
      <c r="B140" s="210"/>
    </row>
    <row r="141" spans="1:16">
      <c r="A141" s="257" t="s">
        <v>540</v>
      </c>
      <c r="B141" s="948" t="s">
        <v>967</v>
      </c>
      <c r="C141" s="949"/>
      <c r="D141" s="949"/>
      <c r="E141" s="950" t="s">
        <v>508</v>
      </c>
      <c r="F141" s="950"/>
      <c r="G141" s="950"/>
      <c r="H141" s="950"/>
      <c r="I141" s="950"/>
      <c r="J141" s="950"/>
      <c r="K141" s="950"/>
      <c r="L141" s="950"/>
      <c r="M141" s="951"/>
    </row>
    <row r="142" spans="1:16">
      <c r="A142" s="175" t="s">
        <v>543</v>
      </c>
      <c r="B142" s="767" t="s">
        <v>544</v>
      </c>
      <c r="C142" s="768"/>
      <c r="D142" s="768"/>
      <c r="E142" s="768"/>
      <c r="F142" s="768"/>
      <c r="G142" s="768"/>
      <c r="H142" s="768"/>
      <c r="I142" s="768"/>
      <c r="J142" s="768"/>
      <c r="K142" s="768"/>
      <c r="L142" s="768"/>
      <c r="M142" s="770"/>
    </row>
    <row r="143" spans="1:16">
      <c r="A143" s="225" t="s">
        <v>545</v>
      </c>
      <c r="B143" s="258" t="s">
        <v>546</v>
      </c>
      <c r="C143" s="259"/>
      <c r="D143" s="259"/>
      <c r="E143" s="259"/>
      <c r="F143" s="259"/>
      <c r="G143" s="259"/>
      <c r="H143" s="259"/>
      <c r="I143" s="259"/>
      <c r="J143" s="259"/>
      <c r="K143" s="259"/>
      <c r="L143" s="259"/>
      <c r="M143" s="260"/>
    </row>
    <row r="144" spans="1:16">
      <c r="B144" s="213"/>
    </row>
  </sheetData>
  <sheetProtection autoFilter="0"/>
  <mergeCells count="9">
    <mergeCell ref="B142:M142"/>
    <mergeCell ref="A2:A5"/>
    <mergeCell ref="B2:B4"/>
    <mergeCell ref="C2:C4"/>
    <mergeCell ref="P2:P4"/>
    <mergeCell ref="D2:O3"/>
    <mergeCell ref="D1:O1"/>
    <mergeCell ref="B141:D141"/>
    <mergeCell ref="E141:M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W143"/>
  <sheetViews>
    <sheetView showGridLines="0" showRowColHeaders="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184" customWidth="1"/>
    <col min="3" max="3" width="23.5703125" style="229" customWidth="1"/>
    <col min="4" max="17" width="11.42578125" style="229" customWidth="1"/>
    <col min="18" max="18" width="18.85546875" style="230" customWidth="1"/>
    <col min="19" max="19" width="9.85546875" style="24" customWidth="1"/>
    <col min="20" max="23" width="0" style="24" hidden="1" customWidth="1"/>
    <col min="24" max="16384" width="11.42578125" style="24" hidden="1"/>
  </cols>
  <sheetData>
    <row r="1" spans="1:23" ht="68.25" customHeight="1">
      <c r="A1" s="231"/>
      <c r="B1" s="232"/>
      <c r="C1" s="956" t="s">
        <v>968</v>
      </c>
      <c r="D1" s="956"/>
      <c r="E1" s="956"/>
      <c r="F1" s="956"/>
      <c r="G1" s="956"/>
      <c r="H1" s="956"/>
      <c r="I1" s="956"/>
      <c r="J1" s="956"/>
      <c r="K1" s="956"/>
      <c r="L1" s="956"/>
      <c r="M1" s="956"/>
      <c r="N1" s="956"/>
      <c r="O1" s="956"/>
      <c r="P1" s="956"/>
      <c r="Q1" s="957"/>
      <c r="R1" s="242" t="s">
        <v>508</v>
      </c>
      <c r="S1" s="168" t="s">
        <v>529</v>
      </c>
    </row>
    <row r="2" spans="1:23" ht="15" customHeight="1">
      <c r="A2" s="955"/>
      <c r="B2" s="909" t="s">
        <v>902</v>
      </c>
      <c r="C2" s="954" t="s">
        <v>523</v>
      </c>
      <c r="D2" s="946" t="s">
        <v>950</v>
      </c>
      <c r="E2" s="946"/>
      <c r="F2" s="946"/>
      <c r="G2" s="946"/>
      <c r="H2" s="946"/>
      <c r="I2" s="946"/>
      <c r="J2" s="946"/>
      <c r="K2" s="946"/>
      <c r="L2" s="946"/>
      <c r="M2" s="946"/>
      <c r="N2" s="946"/>
      <c r="O2" s="946"/>
      <c r="P2" s="946"/>
      <c r="Q2" s="946"/>
      <c r="R2" s="909" t="s">
        <v>951</v>
      </c>
    </row>
    <row r="3" spans="1:23" ht="18.75" customHeight="1">
      <c r="A3" s="955"/>
      <c r="B3" s="909"/>
      <c r="C3" s="954"/>
      <c r="D3" s="189" t="s">
        <v>952</v>
      </c>
      <c r="E3" s="189" t="s">
        <v>687</v>
      </c>
      <c r="F3" s="189" t="s">
        <v>953</v>
      </c>
      <c r="G3" s="189" t="s">
        <v>687</v>
      </c>
      <c r="H3" s="189" t="s">
        <v>954</v>
      </c>
      <c r="I3" s="189" t="s">
        <v>687</v>
      </c>
      <c r="J3" s="189" t="s">
        <v>955</v>
      </c>
      <c r="K3" s="189" t="s">
        <v>687</v>
      </c>
      <c r="L3" s="189" t="s">
        <v>956</v>
      </c>
      <c r="M3" s="189" t="s">
        <v>687</v>
      </c>
      <c r="N3" s="189" t="s">
        <v>957</v>
      </c>
      <c r="O3" s="189" t="s">
        <v>687</v>
      </c>
      <c r="P3" s="189" t="s">
        <v>958</v>
      </c>
      <c r="Q3" s="189" t="s">
        <v>687</v>
      </c>
      <c r="R3" s="909"/>
    </row>
    <row r="4" spans="1:23" ht="20.25" customHeight="1">
      <c r="A4" s="955"/>
      <c r="B4" s="190" t="s">
        <v>927</v>
      </c>
      <c r="C4" s="191">
        <v>6951825</v>
      </c>
      <c r="D4" s="234">
        <v>24353</v>
      </c>
      <c r="E4" s="235">
        <v>0.60630459181183805</v>
      </c>
      <c r="F4" s="234">
        <v>117341</v>
      </c>
      <c r="G4" s="235">
        <v>2.9213808199315401</v>
      </c>
      <c r="H4" s="234">
        <v>401758</v>
      </c>
      <c r="I4" s="235">
        <v>10.0023701472977</v>
      </c>
      <c r="J4" s="234">
        <v>1968589</v>
      </c>
      <c r="K4" s="240">
        <v>49.010986329826899</v>
      </c>
      <c r="L4" s="234">
        <v>745613</v>
      </c>
      <c r="M4" s="240">
        <v>18.563157952391901</v>
      </c>
      <c r="N4" s="234">
        <v>650227</v>
      </c>
      <c r="O4" s="241">
        <v>16.188379904735999</v>
      </c>
      <c r="P4" s="234">
        <v>108747</v>
      </c>
      <c r="Q4" s="240">
        <v>2.7074202540040999</v>
      </c>
      <c r="R4" s="243">
        <v>4016628</v>
      </c>
    </row>
    <row r="5" spans="1:23" ht="24.75" customHeight="1">
      <c r="A5" s="236">
        <v>1</v>
      </c>
      <c r="B5" s="196" t="s">
        <v>531</v>
      </c>
      <c r="C5" s="197">
        <v>112011</v>
      </c>
      <c r="D5" s="197">
        <v>189</v>
      </c>
      <c r="E5" s="198">
        <v>0.72043912479987804</v>
      </c>
      <c r="F5" s="197">
        <v>925</v>
      </c>
      <c r="G5" s="198">
        <v>3.52595867957612</v>
      </c>
      <c r="H5" s="197">
        <v>2863</v>
      </c>
      <c r="I5" s="198">
        <v>10.9133185941907</v>
      </c>
      <c r="J5" s="197">
        <v>14125</v>
      </c>
      <c r="K5" s="198">
        <v>53.842341998932703</v>
      </c>
      <c r="L5" s="197">
        <v>5282</v>
      </c>
      <c r="M5" s="198">
        <v>20.134177022185</v>
      </c>
      <c r="N5" s="197">
        <v>2561</v>
      </c>
      <c r="O5" s="198">
        <v>9.7621407333994092</v>
      </c>
      <c r="P5" s="197">
        <v>289</v>
      </c>
      <c r="Q5" s="198">
        <v>1.1016238469162201</v>
      </c>
      <c r="R5" s="207">
        <v>26234</v>
      </c>
      <c r="S5" s="244"/>
      <c r="T5"/>
      <c r="U5"/>
      <c r="V5"/>
      <c r="W5"/>
    </row>
    <row r="6" spans="1:23" ht="15">
      <c r="A6" s="200">
        <v>142</v>
      </c>
      <c r="B6" s="200" t="s">
        <v>67</v>
      </c>
      <c r="C6" s="217">
        <v>4850</v>
      </c>
      <c r="D6" s="237">
        <v>4</v>
      </c>
      <c r="E6" s="203">
        <v>0.49875311720698301</v>
      </c>
      <c r="F6" s="237">
        <v>15</v>
      </c>
      <c r="G6" s="203">
        <v>1.87032418952618</v>
      </c>
      <c r="H6" s="237">
        <v>73</v>
      </c>
      <c r="I6" s="203">
        <v>9.1022443890274296</v>
      </c>
      <c r="J6" s="237">
        <v>388</v>
      </c>
      <c r="K6" s="203">
        <v>48.3790523690773</v>
      </c>
      <c r="L6" s="237">
        <v>147</v>
      </c>
      <c r="M6" s="203">
        <v>18.329177057356599</v>
      </c>
      <c r="N6" s="237">
        <v>149</v>
      </c>
      <c r="O6" s="203">
        <v>18.5785536159601</v>
      </c>
      <c r="P6" s="237">
        <v>26</v>
      </c>
      <c r="Q6" s="203">
        <v>3.2418952618453898</v>
      </c>
      <c r="R6" s="208">
        <v>802</v>
      </c>
      <c r="S6" s="245"/>
      <c r="T6"/>
      <c r="U6"/>
      <c r="V6"/>
      <c r="W6"/>
    </row>
    <row r="7" spans="1:23" ht="15">
      <c r="A7" s="200">
        <v>425</v>
      </c>
      <c r="B7" s="200" t="s">
        <v>147</v>
      </c>
      <c r="C7" s="217">
        <v>8785</v>
      </c>
      <c r="D7" s="237">
        <v>18</v>
      </c>
      <c r="E7" s="203">
        <v>0.81929904415111499</v>
      </c>
      <c r="F7" s="237">
        <v>68</v>
      </c>
      <c r="G7" s="203">
        <v>3.09512972234866</v>
      </c>
      <c r="H7" s="237">
        <v>250</v>
      </c>
      <c r="I7" s="203">
        <v>11.3791533909877</v>
      </c>
      <c r="J7" s="237">
        <v>1287</v>
      </c>
      <c r="K7" s="203">
        <v>58.579881656804702</v>
      </c>
      <c r="L7" s="237">
        <v>363</v>
      </c>
      <c r="M7" s="203">
        <v>16.522530723714201</v>
      </c>
      <c r="N7" s="237">
        <v>182</v>
      </c>
      <c r="O7" s="203">
        <v>8.2840236686390494</v>
      </c>
      <c r="P7" s="237">
        <v>29</v>
      </c>
      <c r="Q7" s="203">
        <v>1.3199817933545701</v>
      </c>
      <c r="R7" s="208">
        <v>2197</v>
      </c>
      <c r="S7" s="245"/>
      <c r="T7"/>
      <c r="U7"/>
      <c r="V7"/>
      <c r="W7"/>
    </row>
    <row r="8" spans="1:23" ht="15">
      <c r="A8" s="200">
        <v>579</v>
      </c>
      <c r="B8" s="200" t="s">
        <v>171</v>
      </c>
      <c r="C8" s="217">
        <v>42468</v>
      </c>
      <c r="D8" s="237">
        <v>101</v>
      </c>
      <c r="E8" s="203">
        <v>0.66657866948257605</v>
      </c>
      <c r="F8" s="237">
        <v>546</v>
      </c>
      <c r="G8" s="203">
        <v>3.6034846884899698</v>
      </c>
      <c r="H8" s="237">
        <v>1695</v>
      </c>
      <c r="I8" s="203">
        <v>11.1866420274551</v>
      </c>
      <c r="J8" s="237">
        <v>7831</v>
      </c>
      <c r="K8" s="203">
        <v>51.682946145723299</v>
      </c>
      <c r="L8" s="237">
        <v>3232</v>
      </c>
      <c r="M8" s="203">
        <v>21.330517423442402</v>
      </c>
      <c r="N8" s="237">
        <v>1574</v>
      </c>
      <c r="O8" s="203">
        <v>10.388067581837401</v>
      </c>
      <c r="P8" s="237">
        <v>173</v>
      </c>
      <c r="Q8" s="203">
        <v>1.14176346356917</v>
      </c>
      <c r="R8" s="208">
        <v>15152</v>
      </c>
      <c r="S8" s="245"/>
      <c r="T8"/>
      <c r="U8"/>
      <c r="V8"/>
      <c r="W8"/>
    </row>
    <row r="9" spans="1:23" ht="15">
      <c r="A9" s="200">
        <v>585</v>
      </c>
      <c r="B9" s="200" t="s">
        <v>173</v>
      </c>
      <c r="C9" s="217">
        <v>15350</v>
      </c>
      <c r="D9" s="237">
        <v>12</v>
      </c>
      <c r="E9" s="203">
        <v>0.44792833146696498</v>
      </c>
      <c r="F9" s="237">
        <v>93</v>
      </c>
      <c r="G9" s="203">
        <v>3.4714445688689799</v>
      </c>
      <c r="H9" s="237">
        <v>256</v>
      </c>
      <c r="I9" s="203">
        <v>9.5558044046285904</v>
      </c>
      <c r="J9" s="237">
        <v>1266</v>
      </c>
      <c r="K9" s="203">
        <v>47.256438969764801</v>
      </c>
      <c r="L9" s="237">
        <v>651</v>
      </c>
      <c r="M9" s="203">
        <v>24.3001119820829</v>
      </c>
      <c r="N9" s="237">
        <v>361</v>
      </c>
      <c r="O9" s="203">
        <v>13.4751773049645</v>
      </c>
      <c r="P9" s="237">
        <v>40</v>
      </c>
      <c r="Q9" s="203">
        <v>1.4930944382232201</v>
      </c>
      <c r="R9" s="208">
        <v>2679</v>
      </c>
      <c r="S9" s="245"/>
      <c r="T9"/>
      <c r="U9"/>
      <c r="V9"/>
      <c r="W9"/>
    </row>
    <row r="10" spans="1:23" ht="15">
      <c r="A10" s="200">
        <v>591</v>
      </c>
      <c r="B10" s="200" t="s">
        <v>175</v>
      </c>
      <c r="C10" s="217">
        <v>19688</v>
      </c>
      <c r="D10" s="237">
        <v>46</v>
      </c>
      <c r="E10" s="203">
        <v>1.1238700219887601</v>
      </c>
      <c r="F10" s="237">
        <v>160</v>
      </c>
      <c r="G10" s="203">
        <v>3.9091131199609102</v>
      </c>
      <c r="H10" s="237">
        <v>470</v>
      </c>
      <c r="I10" s="203">
        <v>11.4830197898852</v>
      </c>
      <c r="J10" s="237">
        <v>2502</v>
      </c>
      <c r="K10" s="203">
        <v>61.1287564133887</v>
      </c>
      <c r="L10" s="237">
        <v>654</v>
      </c>
      <c r="M10" s="203">
        <v>15.9784998778402</v>
      </c>
      <c r="N10" s="237">
        <v>245</v>
      </c>
      <c r="O10" s="203">
        <v>5.9858294649401396</v>
      </c>
      <c r="P10" s="237">
        <v>16</v>
      </c>
      <c r="Q10" s="203">
        <v>0.39091131199609103</v>
      </c>
      <c r="R10" s="208">
        <v>4093</v>
      </c>
      <c r="S10" s="245"/>
      <c r="T10"/>
      <c r="U10"/>
      <c r="V10"/>
      <c r="W10"/>
    </row>
    <row r="11" spans="1:23" ht="15">
      <c r="A11" s="200">
        <v>893</v>
      </c>
      <c r="B11" s="200" t="s">
        <v>265</v>
      </c>
      <c r="C11" s="217">
        <v>20870</v>
      </c>
      <c r="D11" s="237">
        <v>8</v>
      </c>
      <c r="E11" s="203">
        <v>0.61022120518687994</v>
      </c>
      <c r="F11" s="237">
        <v>43</v>
      </c>
      <c r="G11" s="203">
        <v>3.2799389778794801</v>
      </c>
      <c r="H11" s="237">
        <v>119</v>
      </c>
      <c r="I11" s="203">
        <v>9.0770404271548397</v>
      </c>
      <c r="J11" s="237">
        <v>851</v>
      </c>
      <c r="K11" s="203">
        <v>64.912280701754398</v>
      </c>
      <c r="L11" s="237">
        <v>235</v>
      </c>
      <c r="M11" s="203">
        <v>17.9252479023646</v>
      </c>
      <c r="N11" s="237">
        <v>50</v>
      </c>
      <c r="O11" s="203">
        <v>3.8138825324179999</v>
      </c>
      <c r="P11" s="237">
        <v>5</v>
      </c>
      <c r="Q11" s="203">
        <v>0.38138825324179998</v>
      </c>
      <c r="R11" s="208">
        <v>1311</v>
      </c>
      <c r="S11" s="245"/>
      <c r="T11"/>
      <c r="U11"/>
      <c r="V11"/>
      <c r="W11"/>
    </row>
    <row r="12" spans="1:23">
      <c r="A12" s="236">
        <v>2</v>
      </c>
      <c r="B12" s="196" t="s">
        <v>532</v>
      </c>
      <c r="C12" s="238">
        <v>270335</v>
      </c>
      <c r="D12" s="238">
        <v>313</v>
      </c>
      <c r="E12" s="239">
        <v>0.88345705495497995</v>
      </c>
      <c r="F12" s="238">
        <v>1596</v>
      </c>
      <c r="G12" s="239">
        <v>4.5047842163199601</v>
      </c>
      <c r="H12" s="238">
        <v>4388</v>
      </c>
      <c r="I12" s="239">
        <v>12.3853340483784</v>
      </c>
      <c r="J12" s="238">
        <v>20830</v>
      </c>
      <c r="K12" s="239">
        <v>58.793643625278698</v>
      </c>
      <c r="L12" s="238">
        <v>5647</v>
      </c>
      <c r="M12" s="239">
        <v>15.9389200937085</v>
      </c>
      <c r="N12" s="238">
        <v>2401</v>
      </c>
      <c r="O12" s="239">
        <v>6.7769341499901197</v>
      </c>
      <c r="P12" s="238">
        <v>254</v>
      </c>
      <c r="Q12" s="239">
        <v>0.71692681136921699</v>
      </c>
      <c r="R12" s="246">
        <v>35429</v>
      </c>
      <c r="S12" s="245"/>
      <c r="T12"/>
      <c r="U12"/>
      <c r="V12"/>
      <c r="W12"/>
    </row>
    <row r="13" spans="1:23" ht="15">
      <c r="A13" s="200">
        <v>120</v>
      </c>
      <c r="B13" s="200" t="s">
        <v>57</v>
      </c>
      <c r="C13" s="217">
        <v>31368</v>
      </c>
      <c r="D13" s="237">
        <v>3</v>
      </c>
      <c r="E13" s="203">
        <v>0.22075055187638001</v>
      </c>
      <c r="F13" s="237">
        <v>67</v>
      </c>
      <c r="G13" s="203">
        <v>4.9300956585724798</v>
      </c>
      <c r="H13" s="237">
        <v>117</v>
      </c>
      <c r="I13" s="203">
        <v>8.6092715231788102</v>
      </c>
      <c r="J13" s="237">
        <v>865</v>
      </c>
      <c r="K13" s="203">
        <v>63.649742457689499</v>
      </c>
      <c r="L13" s="237">
        <v>223</v>
      </c>
      <c r="M13" s="203">
        <v>16.409124356144201</v>
      </c>
      <c r="N13" s="237">
        <v>76</v>
      </c>
      <c r="O13" s="203">
        <v>5.5923473142016196</v>
      </c>
      <c r="P13" s="237">
        <v>8</v>
      </c>
      <c r="Q13" s="203">
        <v>0.58866813833701204</v>
      </c>
      <c r="R13" s="208">
        <v>1359</v>
      </c>
      <c r="S13" s="245"/>
      <c r="T13"/>
      <c r="U13"/>
      <c r="V13"/>
      <c r="W13"/>
    </row>
    <row r="14" spans="1:23" ht="15">
      <c r="A14" s="200">
        <v>154</v>
      </c>
      <c r="B14" s="200" t="s">
        <v>77</v>
      </c>
      <c r="C14" s="217">
        <v>98488</v>
      </c>
      <c r="D14" s="237">
        <v>177</v>
      </c>
      <c r="E14" s="203">
        <v>0.87684533835331402</v>
      </c>
      <c r="F14" s="237">
        <v>905</v>
      </c>
      <c r="G14" s="203">
        <v>4.4833052610720303</v>
      </c>
      <c r="H14" s="237">
        <v>2556</v>
      </c>
      <c r="I14" s="203">
        <v>12.6622411572377</v>
      </c>
      <c r="J14" s="237">
        <v>11463</v>
      </c>
      <c r="K14" s="203">
        <v>56.786881997423997</v>
      </c>
      <c r="L14" s="237">
        <v>3429</v>
      </c>
      <c r="M14" s="203">
        <v>16.987020707420999</v>
      </c>
      <c r="N14" s="237">
        <v>1510</v>
      </c>
      <c r="O14" s="203">
        <v>7.4804319825621697</v>
      </c>
      <c r="P14" s="237">
        <v>146</v>
      </c>
      <c r="Q14" s="203">
        <v>0.72327355592985199</v>
      </c>
      <c r="R14" s="208">
        <v>20186</v>
      </c>
      <c r="S14" s="245"/>
      <c r="T14"/>
      <c r="U14"/>
      <c r="V14"/>
      <c r="W14"/>
    </row>
    <row r="15" spans="1:23" ht="15">
      <c r="A15" s="200">
        <v>250</v>
      </c>
      <c r="B15" s="200" t="s">
        <v>99</v>
      </c>
      <c r="C15" s="217">
        <v>56681</v>
      </c>
      <c r="D15" s="237">
        <v>88</v>
      </c>
      <c r="E15" s="203">
        <v>0.99807190654417599</v>
      </c>
      <c r="F15" s="237">
        <v>402</v>
      </c>
      <c r="G15" s="203">
        <v>4.55937393671317</v>
      </c>
      <c r="H15" s="237">
        <v>1300</v>
      </c>
      <c r="I15" s="203">
        <v>14.744244073948099</v>
      </c>
      <c r="J15" s="237">
        <v>5139</v>
      </c>
      <c r="K15" s="203">
        <v>58.285130996937703</v>
      </c>
      <c r="L15" s="237">
        <v>1244</v>
      </c>
      <c r="M15" s="203">
        <v>14.109107406147199</v>
      </c>
      <c r="N15" s="237">
        <v>560</v>
      </c>
      <c r="O15" s="203">
        <v>6.3513666780083904</v>
      </c>
      <c r="P15" s="237">
        <v>84</v>
      </c>
      <c r="Q15" s="203">
        <v>0.95270500170125905</v>
      </c>
      <c r="R15" s="208">
        <v>8817</v>
      </c>
      <c r="S15" s="245"/>
      <c r="T15"/>
      <c r="U15"/>
      <c r="V15"/>
      <c r="W15"/>
    </row>
    <row r="16" spans="1:23" ht="15">
      <c r="A16" s="200">
        <v>495</v>
      </c>
      <c r="B16" s="200" t="s">
        <v>161</v>
      </c>
      <c r="C16" s="217">
        <v>28100</v>
      </c>
      <c r="D16" s="237">
        <v>16</v>
      </c>
      <c r="E16" s="203">
        <v>1.23934934159566</v>
      </c>
      <c r="F16" s="237">
        <v>63</v>
      </c>
      <c r="G16" s="203">
        <v>4.8799380325329196</v>
      </c>
      <c r="H16" s="237">
        <v>94</v>
      </c>
      <c r="I16" s="203">
        <v>7.28117738187452</v>
      </c>
      <c r="J16" s="237">
        <v>858</v>
      </c>
      <c r="K16" s="203">
        <v>66.460108443067398</v>
      </c>
      <c r="L16" s="237">
        <v>207</v>
      </c>
      <c r="M16" s="203">
        <v>16.034082106893901</v>
      </c>
      <c r="N16" s="237">
        <v>52</v>
      </c>
      <c r="O16" s="203">
        <v>4.0278853601859002</v>
      </c>
      <c r="P16" s="237">
        <v>1</v>
      </c>
      <c r="Q16" s="203">
        <v>7.7459333849728904E-2</v>
      </c>
      <c r="R16" s="208">
        <v>1291</v>
      </c>
      <c r="S16" s="245"/>
      <c r="T16"/>
      <c r="U16"/>
      <c r="V16"/>
      <c r="W16"/>
    </row>
    <row r="17" spans="1:23" ht="15">
      <c r="A17" s="200">
        <v>790</v>
      </c>
      <c r="B17" s="200" t="s">
        <v>234</v>
      </c>
      <c r="C17" s="217">
        <v>29306</v>
      </c>
      <c r="D17" s="237">
        <v>6</v>
      </c>
      <c r="E17" s="203">
        <v>0.30425963488843799</v>
      </c>
      <c r="F17" s="237">
        <v>71</v>
      </c>
      <c r="G17" s="203">
        <v>3.6004056795131798</v>
      </c>
      <c r="H17" s="237">
        <v>164</v>
      </c>
      <c r="I17" s="203">
        <v>8.3164300202839794</v>
      </c>
      <c r="J17" s="237">
        <v>1307</v>
      </c>
      <c r="K17" s="203">
        <v>66.277890466531403</v>
      </c>
      <c r="L17" s="237">
        <v>322</v>
      </c>
      <c r="M17" s="203">
        <v>16.328600405679499</v>
      </c>
      <c r="N17" s="237">
        <v>95</v>
      </c>
      <c r="O17" s="203">
        <v>4.8174442190669398</v>
      </c>
      <c r="P17" s="237">
        <v>7</v>
      </c>
      <c r="Q17" s="203">
        <v>0.35496957403651103</v>
      </c>
      <c r="R17" s="208">
        <v>1972</v>
      </c>
      <c r="S17" s="245"/>
      <c r="T17"/>
      <c r="U17"/>
      <c r="V17"/>
      <c r="W17"/>
    </row>
    <row r="18" spans="1:23" ht="15">
      <c r="A18" s="200">
        <v>895</v>
      </c>
      <c r="B18" s="200" t="s">
        <v>267</v>
      </c>
      <c r="C18" s="217">
        <v>26392</v>
      </c>
      <c r="D18" s="237">
        <v>23</v>
      </c>
      <c r="E18" s="203">
        <v>1.27494456762749</v>
      </c>
      <c r="F18" s="237">
        <v>88</v>
      </c>
      <c r="G18" s="203">
        <v>4.8780487804878003</v>
      </c>
      <c r="H18" s="237">
        <v>157</v>
      </c>
      <c r="I18" s="203">
        <v>8.7028824833702902</v>
      </c>
      <c r="J18" s="237">
        <v>1198</v>
      </c>
      <c r="K18" s="203">
        <v>66.407982261640797</v>
      </c>
      <c r="L18" s="237">
        <v>222</v>
      </c>
      <c r="M18" s="203">
        <v>12.305986696230599</v>
      </c>
      <c r="N18" s="237">
        <v>108</v>
      </c>
      <c r="O18" s="203">
        <v>5.9866962305986702</v>
      </c>
      <c r="P18" s="237">
        <v>8</v>
      </c>
      <c r="Q18" s="203">
        <v>0.44345898004434597</v>
      </c>
      <c r="R18" s="208">
        <v>1804</v>
      </c>
      <c r="S18" s="245"/>
      <c r="T18"/>
      <c r="U18"/>
      <c r="V18"/>
      <c r="W18"/>
    </row>
    <row r="19" spans="1:23">
      <c r="A19" s="236">
        <v>3</v>
      </c>
      <c r="B19" s="196" t="s">
        <v>698</v>
      </c>
      <c r="C19" s="238">
        <v>546872</v>
      </c>
      <c r="D19" s="238">
        <v>1717</v>
      </c>
      <c r="E19" s="239">
        <v>0.86578122006071101</v>
      </c>
      <c r="F19" s="238">
        <v>9702</v>
      </c>
      <c r="G19" s="239">
        <v>4.8921429219738002</v>
      </c>
      <c r="H19" s="238">
        <v>29948</v>
      </c>
      <c r="I19" s="239">
        <v>15.100999404995999</v>
      </c>
      <c r="J19" s="238">
        <v>106283</v>
      </c>
      <c r="K19" s="239">
        <v>53.592210490222797</v>
      </c>
      <c r="L19" s="238">
        <v>32935</v>
      </c>
      <c r="M19" s="239">
        <v>16.607166268316501</v>
      </c>
      <c r="N19" s="238">
        <v>16373</v>
      </c>
      <c r="O19" s="239">
        <v>8.2559323914117702</v>
      </c>
      <c r="P19" s="238">
        <v>1360</v>
      </c>
      <c r="Q19" s="239">
        <v>0.68576730301838495</v>
      </c>
      <c r="R19" s="246">
        <v>198318</v>
      </c>
      <c r="S19" s="245"/>
      <c r="T19"/>
      <c r="U19"/>
      <c r="V19"/>
      <c r="W19"/>
    </row>
    <row r="20" spans="1:23" ht="15">
      <c r="A20" s="200">
        <v>45</v>
      </c>
      <c r="B20" s="200" t="s">
        <v>32</v>
      </c>
      <c r="C20" s="217">
        <v>132328</v>
      </c>
      <c r="D20" s="237">
        <v>631</v>
      </c>
      <c r="E20" s="203">
        <v>0.777649059673166</v>
      </c>
      <c r="F20" s="237">
        <v>3566</v>
      </c>
      <c r="G20" s="203">
        <v>4.3947647334302804</v>
      </c>
      <c r="H20" s="237">
        <v>11919</v>
      </c>
      <c r="I20" s="203">
        <v>14.6890636168692</v>
      </c>
      <c r="J20" s="237">
        <v>42666</v>
      </c>
      <c r="K20" s="203">
        <v>52.581893470705701</v>
      </c>
      <c r="L20" s="237">
        <v>14355</v>
      </c>
      <c r="M20" s="203">
        <v>17.691208005718401</v>
      </c>
      <c r="N20" s="237">
        <v>7416</v>
      </c>
      <c r="O20" s="203">
        <v>9.1395331640827209</v>
      </c>
      <c r="P20" s="237">
        <v>589</v>
      </c>
      <c r="Q20" s="203">
        <v>0.72588794952059399</v>
      </c>
      <c r="R20" s="208">
        <v>81142</v>
      </c>
      <c r="S20" s="245"/>
      <c r="T20"/>
      <c r="U20"/>
      <c r="V20"/>
      <c r="W20"/>
    </row>
    <row r="21" spans="1:23" ht="15">
      <c r="A21" s="200">
        <v>51</v>
      </c>
      <c r="B21" s="200" t="s">
        <v>35</v>
      </c>
      <c r="C21" s="217">
        <v>32478</v>
      </c>
      <c r="D21" s="237">
        <v>27</v>
      </c>
      <c r="E21" s="203">
        <v>0.64997592681752503</v>
      </c>
      <c r="F21" s="237">
        <v>186</v>
      </c>
      <c r="G21" s="203">
        <v>4.4776119402985097</v>
      </c>
      <c r="H21" s="237">
        <v>585</v>
      </c>
      <c r="I21" s="203">
        <v>14.082811747713</v>
      </c>
      <c r="J21" s="237">
        <v>2171</v>
      </c>
      <c r="K21" s="203">
        <v>52.262879152624002</v>
      </c>
      <c r="L21" s="237">
        <v>770</v>
      </c>
      <c r="M21" s="203">
        <v>18.536350505536799</v>
      </c>
      <c r="N21" s="237">
        <v>366</v>
      </c>
      <c r="O21" s="203">
        <v>8.8107847857486803</v>
      </c>
      <c r="P21" s="237">
        <v>49</v>
      </c>
      <c r="Q21" s="203">
        <v>1.17958594126143</v>
      </c>
      <c r="R21" s="208">
        <v>4154</v>
      </c>
      <c r="S21" s="245"/>
      <c r="T21"/>
      <c r="U21"/>
      <c r="V21"/>
      <c r="W21"/>
    </row>
    <row r="22" spans="1:23" ht="15">
      <c r="A22" s="200">
        <v>147</v>
      </c>
      <c r="B22" s="200" t="s">
        <v>71</v>
      </c>
      <c r="C22" s="217">
        <v>52540</v>
      </c>
      <c r="D22" s="237">
        <v>235</v>
      </c>
      <c r="E22" s="203">
        <v>0.88213213213213204</v>
      </c>
      <c r="F22" s="237">
        <v>1335</v>
      </c>
      <c r="G22" s="203">
        <v>5.0112612612612599</v>
      </c>
      <c r="H22" s="237">
        <v>4296</v>
      </c>
      <c r="I22" s="203">
        <v>16.126126126126099</v>
      </c>
      <c r="J22" s="237">
        <v>14417</v>
      </c>
      <c r="K22" s="203">
        <v>54.117867867867901</v>
      </c>
      <c r="L22" s="237">
        <v>4095</v>
      </c>
      <c r="M22" s="203">
        <v>15.3716216216216</v>
      </c>
      <c r="N22" s="237">
        <v>2123</v>
      </c>
      <c r="O22" s="203">
        <v>7.9692192192192204</v>
      </c>
      <c r="P22" s="237">
        <v>139</v>
      </c>
      <c r="Q22" s="203">
        <v>0.52177177177177203</v>
      </c>
      <c r="R22" s="208">
        <v>26640</v>
      </c>
      <c r="S22" s="245"/>
      <c r="T22"/>
      <c r="U22"/>
      <c r="V22"/>
      <c r="W22"/>
    </row>
    <row r="23" spans="1:23" ht="15">
      <c r="A23" s="200">
        <v>172</v>
      </c>
      <c r="B23" s="200" t="s">
        <v>79</v>
      </c>
      <c r="C23" s="217">
        <v>62675</v>
      </c>
      <c r="D23" s="237">
        <v>297</v>
      </c>
      <c r="E23" s="203">
        <v>0.94390592722072197</v>
      </c>
      <c r="F23" s="237">
        <v>1643</v>
      </c>
      <c r="G23" s="203">
        <v>5.22167487684729</v>
      </c>
      <c r="H23" s="237">
        <v>4778</v>
      </c>
      <c r="I23" s="203">
        <v>15.185126330843801</v>
      </c>
      <c r="J23" s="237">
        <v>16727</v>
      </c>
      <c r="K23" s="203">
        <v>53.160654695693601</v>
      </c>
      <c r="L23" s="237">
        <v>5270</v>
      </c>
      <c r="M23" s="203">
        <v>16.748768472906399</v>
      </c>
      <c r="N23" s="237">
        <v>2545</v>
      </c>
      <c r="O23" s="203">
        <v>8.0883521372954092</v>
      </c>
      <c r="P23" s="237">
        <v>205</v>
      </c>
      <c r="Q23" s="203">
        <v>0.651517559192754</v>
      </c>
      <c r="R23" s="208">
        <v>31465</v>
      </c>
      <c r="S23" s="245"/>
      <c r="T23"/>
      <c r="U23"/>
      <c r="V23"/>
      <c r="W23"/>
    </row>
    <row r="24" spans="1:23" ht="15">
      <c r="A24" s="200">
        <v>475</v>
      </c>
      <c r="B24" s="200" t="s">
        <v>153</v>
      </c>
      <c r="C24" s="217">
        <v>5332</v>
      </c>
      <c r="D24" s="237">
        <v>4</v>
      </c>
      <c r="E24" s="203">
        <v>1.17302052785924</v>
      </c>
      <c r="F24" s="237">
        <v>4</v>
      </c>
      <c r="G24" s="203">
        <v>1.17302052785924</v>
      </c>
      <c r="H24" s="237">
        <v>22</v>
      </c>
      <c r="I24" s="203">
        <v>6.4516129032258096</v>
      </c>
      <c r="J24" s="237">
        <v>219</v>
      </c>
      <c r="K24" s="203">
        <v>64.222873900293294</v>
      </c>
      <c r="L24" s="237">
        <v>61</v>
      </c>
      <c r="M24" s="203">
        <v>17.888563049853399</v>
      </c>
      <c r="N24" s="237">
        <v>29</v>
      </c>
      <c r="O24" s="203">
        <v>8.5043988269794699</v>
      </c>
      <c r="P24" s="237">
        <v>2</v>
      </c>
      <c r="Q24" s="203">
        <v>0.58651026392961902</v>
      </c>
      <c r="R24" s="208">
        <v>341</v>
      </c>
      <c r="S24" s="245"/>
      <c r="T24"/>
      <c r="U24"/>
      <c r="V24"/>
      <c r="W24"/>
    </row>
    <row r="25" spans="1:23" ht="15">
      <c r="A25" s="200">
        <v>480</v>
      </c>
      <c r="B25" s="200" t="s">
        <v>155</v>
      </c>
      <c r="C25" s="217">
        <v>15148</v>
      </c>
      <c r="D25" s="237">
        <v>14</v>
      </c>
      <c r="E25" s="203">
        <v>0.60711188204683397</v>
      </c>
      <c r="F25" s="237">
        <v>90</v>
      </c>
      <c r="G25" s="203">
        <v>3.90286209887251</v>
      </c>
      <c r="H25" s="237">
        <v>269</v>
      </c>
      <c r="I25" s="203">
        <v>11.665221162185601</v>
      </c>
      <c r="J25" s="237">
        <v>1449</v>
      </c>
      <c r="K25" s="203">
        <v>62.836079791847403</v>
      </c>
      <c r="L25" s="237">
        <v>343</v>
      </c>
      <c r="M25" s="203">
        <v>14.8742411101474</v>
      </c>
      <c r="N25" s="237">
        <v>131</v>
      </c>
      <c r="O25" s="203">
        <v>5.6808326105810902</v>
      </c>
      <c r="P25" s="237">
        <v>10</v>
      </c>
      <c r="Q25" s="203">
        <v>0.43365134431916702</v>
      </c>
      <c r="R25" s="208">
        <v>2306</v>
      </c>
      <c r="S25" s="245"/>
      <c r="T25"/>
      <c r="U25"/>
      <c r="V25"/>
      <c r="W25"/>
    </row>
    <row r="26" spans="1:23" ht="15">
      <c r="A26" s="200">
        <v>490</v>
      </c>
      <c r="B26" s="200" t="s">
        <v>159</v>
      </c>
      <c r="C26" s="217">
        <v>45834</v>
      </c>
      <c r="D26" s="237">
        <v>56</v>
      </c>
      <c r="E26" s="203">
        <v>0.93535994655085997</v>
      </c>
      <c r="F26" s="237">
        <v>314</v>
      </c>
      <c r="G26" s="203">
        <v>5.2446968431601801</v>
      </c>
      <c r="H26" s="237">
        <v>816</v>
      </c>
      <c r="I26" s="203">
        <v>13.629530649741101</v>
      </c>
      <c r="J26" s="237">
        <v>3501</v>
      </c>
      <c r="K26" s="203">
        <v>58.476699515617199</v>
      </c>
      <c r="L26" s="237">
        <v>889</v>
      </c>
      <c r="M26" s="203">
        <v>14.8488391514949</v>
      </c>
      <c r="N26" s="237">
        <v>370</v>
      </c>
      <c r="O26" s="203">
        <v>6.1800567897110401</v>
      </c>
      <c r="P26" s="237">
        <v>41</v>
      </c>
      <c r="Q26" s="203">
        <v>0.68481710372473703</v>
      </c>
      <c r="R26" s="208">
        <v>5987</v>
      </c>
      <c r="S26" s="245"/>
      <c r="T26"/>
      <c r="U26"/>
      <c r="V26"/>
      <c r="W26"/>
    </row>
    <row r="27" spans="1:23" ht="15">
      <c r="A27" s="200">
        <v>659</v>
      </c>
      <c r="B27" s="200" t="s">
        <v>199</v>
      </c>
      <c r="C27" s="217">
        <v>21853</v>
      </c>
      <c r="D27" s="237">
        <v>21</v>
      </c>
      <c r="E27" s="203">
        <v>1.0365251727542</v>
      </c>
      <c r="F27" s="237">
        <v>119</v>
      </c>
      <c r="G27" s="203">
        <v>5.8736426456071102</v>
      </c>
      <c r="H27" s="237">
        <v>244</v>
      </c>
      <c r="I27" s="203">
        <v>12.0434353405726</v>
      </c>
      <c r="J27" s="237">
        <v>1223</v>
      </c>
      <c r="K27" s="203">
        <v>60.365251727542002</v>
      </c>
      <c r="L27" s="237">
        <v>308</v>
      </c>
      <c r="M27" s="203">
        <v>15.2023692003949</v>
      </c>
      <c r="N27" s="237">
        <v>104</v>
      </c>
      <c r="O27" s="203">
        <v>5.1332675222112503</v>
      </c>
      <c r="P27" s="237">
        <v>7</v>
      </c>
      <c r="Q27" s="203">
        <v>0.34550839091806501</v>
      </c>
      <c r="R27" s="208">
        <v>2026</v>
      </c>
      <c r="S27" s="245"/>
      <c r="T27"/>
      <c r="U27"/>
      <c r="V27"/>
      <c r="W27"/>
    </row>
    <row r="28" spans="1:23" ht="15">
      <c r="A28" s="200">
        <v>665</v>
      </c>
      <c r="B28" s="200" t="s">
        <v>207</v>
      </c>
      <c r="C28" s="217">
        <v>33393</v>
      </c>
      <c r="D28" s="237">
        <v>27</v>
      </c>
      <c r="E28" s="203">
        <v>0.98074827460951697</v>
      </c>
      <c r="F28" s="237">
        <v>139</v>
      </c>
      <c r="G28" s="203">
        <v>5.0490374137304803</v>
      </c>
      <c r="H28" s="237">
        <v>334</v>
      </c>
      <c r="I28" s="203">
        <v>12.1322193970214</v>
      </c>
      <c r="J28" s="237">
        <v>1603</v>
      </c>
      <c r="K28" s="203">
        <v>58.227388303668697</v>
      </c>
      <c r="L28" s="237">
        <v>458</v>
      </c>
      <c r="M28" s="203">
        <v>16.636396658191099</v>
      </c>
      <c r="N28" s="237">
        <v>178</v>
      </c>
      <c r="O28" s="203">
        <v>6.4656738103886697</v>
      </c>
      <c r="P28" s="237">
        <v>14</v>
      </c>
      <c r="Q28" s="203">
        <v>0.50853614239012002</v>
      </c>
      <c r="R28" s="208">
        <v>2753</v>
      </c>
      <c r="S28" s="245"/>
      <c r="T28"/>
      <c r="U28"/>
      <c r="V28"/>
      <c r="W28"/>
    </row>
    <row r="29" spans="1:23" ht="15">
      <c r="A29" s="200">
        <v>837</v>
      </c>
      <c r="B29" s="200" t="s">
        <v>242</v>
      </c>
      <c r="C29" s="217">
        <v>135464</v>
      </c>
      <c r="D29" s="237">
        <v>403</v>
      </c>
      <c r="E29" s="203">
        <v>0.97775189848848798</v>
      </c>
      <c r="F29" s="237">
        <v>2305</v>
      </c>
      <c r="G29" s="203">
        <v>5.5923526700148001</v>
      </c>
      <c r="H29" s="237">
        <v>6669</v>
      </c>
      <c r="I29" s="203">
        <v>16.1802169007934</v>
      </c>
      <c r="J29" s="237">
        <v>22110</v>
      </c>
      <c r="K29" s="203">
        <v>53.642914331465199</v>
      </c>
      <c r="L29" s="237">
        <v>6340</v>
      </c>
      <c r="M29" s="203">
        <v>15.3820025717544</v>
      </c>
      <c r="N29" s="237">
        <v>3090</v>
      </c>
      <c r="O29" s="203">
        <v>7.4969066162020503</v>
      </c>
      <c r="P29" s="237">
        <v>300</v>
      </c>
      <c r="Q29" s="203">
        <v>0.72785501128175301</v>
      </c>
      <c r="R29" s="208">
        <v>41217</v>
      </c>
      <c r="S29" s="245"/>
      <c r="T29"/>
      <c r="U29"/>
      <c r="V29"/>
      <c r="W29"/>
    </row>
    <row r="30" spans="1:23" ht="15">
      <c r="A30" s="200">
        <v>873</v>
      </c>
      <c r="B30" s="200" t="s">
        <v>928</v>
      </c>
      <c r="C30" s="217">
        <v>9827</v>
      </c>
      <c r="D30" s="237">
        <v>2</v>
      </c>
      <c r="E30" s="203">
        <v>0.696864111498258</v>
      </c>
      <c r="F30" s="237">
        <v>1</v>
      </c>
      <c r="G30" s="203">
        <v>0.348432055749129</v>
      </c>
      <c r="H30" s="237">
        <v>16</v>
      </c>
      <c r="I30" s="203">
        <v>5.5749128919860604</v>
      </c>
      <c r="J30" s="237">
        <v>197</v>
      </c>
      <c r="K30" s="203">
        <v>68.641114982578401</v>
      </c>
      <c r="L30" s="237">
        <v>46</v>
      </c>
      <c r="M30" s="203">
        <v>16.0278745644599</v>
      </c>
      <c r="N30" s="237">
        <v>21</v>
      </c>
      <c r="O30" s="203">
        <v>7.3170731707317103</v>
      </c>
      <c r="P30" s="237">
        <v>4</v>
      </c>
      <c r="Q30" s="203">
        <v>1.39372822299652</v>
      </c>
      <c r="R30" s="208">
        <v>287</v>
      </c>
      <c r="S30" s="245"/>
      <c r="T30"/>
      <c r="U30"/>
      <c r="V30"/>
      <c r="W30"/>
    </row>
    <row r="31" spans="1:23">
      <c r="A31" s="236">
        <v>4</v>
      </c>
      <c r="B31" s="196" t="s">
        <v>534</v>
      </c>
      <c r="C31" s="238">
        <v>211553</v>
      </c>
      <c r="D31" s="238">
        <v>271</v>
      </c>
      <c r="E31" s="239">
        <v>0.64914844180420195</v>
      </c>
      <c r="F31" s="238">
        <v>1472</v>
      </c>
      <c r="G31" s="239">
        <v>3.5260018683977301</v>
      </c>
      <c r="H31" s="238">
        <v>4323</v>
      </c>
      <c r="I31" s="239">
        <v>10.3552351067143</v>
      </c>
      <c r="J31" s="238">
        <v>24881</v>
      </c>
      <c r="K31" s="239">
        <v>59.599492179078702</v>
      </c>
      <c r="L31" s="238">
        <v>6715</v>
      </c>
      <c r="M31" s="239">
        <v>16.084988142860599</v>
      </c>
      <c r="N31" s="238">
        <v>3594</v>
      </c>
      <c r="O31" s="239">
        <v>8.6090018444439096</v>
      </c>
      <c r="P31" s="238">
        <v>491</v>
      </c>
      <c r="Q31" s="239">
        <v>1.1761324167006</v>
      </c>
      <c r="R31" s="246">
        <v>41747</v>
      </c>
      <c r="S31" s="245"/>
      <c r="T31"/>
      <c r="U31"/>
      <c r="V31"/>
      <c r="W31"/>
    </row>
    <row r="32" spans="1:23" ht="15">
      <c r="A32" s="200">
        <v>31</v>
      </c>
      <c r="B32" s="200" t="s">
        <v>16</v>
      </c>
      <c r="C32" s="217">
        <v>28059</v>
      </c>
      <c r="D32" s="237">
        <v>17</v>
      </c>
      <c r="E32" s="203">
        <v>0.52051439069197802</v>
      </c>
      <c r="F32" s="237">
        <v>102</v>
      </c>
      <c r="G32" s="203">
        <v>3.1230863441518699</v>
      </c>
      <c r="H32" s="237">
        <v>292</v>
      </c>
      <c r="I32" s="203">
        <v>8.9406001224739704</v>
      </c>
      <c r="J32" s="237">
        <v>1816</v>
      </c>
      <c r="K32" s="203">
        <v>55.603184323331298</v>
      </c>
      <c r="L32" s="237">
        <v>603</v>
      </c>
      <c r="M32" s="203">
        <v>18.462951622780199</v>
      </c>
      <c r="N32" s="237">
        <v>392</v>
      </c>
      <c r="O32" s="203">
        <v>12.0024494794856</v>
      </c>
      <c r="P32" s="237">
        <v>44</v>
      </c>
      <c r="Q32" s="203">
        <v>1.3472137170851199</v>
      </c>
      <c r="R32" s="208">
        <v>3266</v>
      </c>
      <c r="S32" s="245"/>
      <c r="T32"/>
      <c r="U32"/>
      <c r="V32"/>
      <c r="W32"/>
    </row>
    <row r="33" spans="1:23" ht="15">
      <c r="A33" s="200">
        <v>40</v>
      </c>
      <c r="B33" s="200" t="s">
        <v>24</v>
      </c>
      <c r="C33" s="217">
        <v>19812</v>
      </c>
      <c r="D33" s="237">
        <v>8</v>
      </c>
      <c r="E33" s="203">
        <v>0.52980132450331097</v>
      </c>
      <c r="F33" s="237">
        <v>56</v>
      </c>
      <c r="G33" s="203">
        <v>3.70860927152318</v>
      </c>
      <c r="H33" s="237">
        <v>114</v>
      </c>
      <c r="I33" s="203">
        <v>7.5496688741721902</v>
      </c>
      <c r="J33" s="237">
        <v>953</v>
      </c>
      <c r="K33" s="203">
        <v>63.112582781457</v>
      </c>
      <c r="L33" s="237">
        <v>262</v>
      </c>
      <c r="M33" s="203">
        <v>17.350993377483402</v>
      </c>
      <c r="N33" s="237">
        <v>105</v>
      </c>
      <c r="O33" s="203">
        <v>6.9536423841059598</v>
      </c>
      <c r="P33" s="237">
        <v>12</v>
      </c>
      <c r="Q33" s="203">
        <v>0.79470198675496695</v>
      </c>
      <c r="R33" s="208">
        <v>1510</v>
      </c>
      <c r="S33" s="245"/>
      <c r="T33"/>
      <c r="U33"/>
      <c r="V33"/>
      <c r="W33"/>
    </row>
    <row r="34" spans="1:23" ht="15">
      <c r="A34" s="200">
        <v>190</v>
      </c>
      <c r="B34" s="200" t="s">
        <v>81</v>
      </c>
      <c r="C34" s="217">
        <v>10495</v>
      </c>
      <c r="D34" s="237">
        <v>11</v>
      </c>
      <c r="E34" s="203">
        <v>0.33373786407766998</v>
      </c>
      <c r="F34" s="237">
        <v>96</v>
      </c>
      <c r="G34" s="203">
        <v>2.9126213592233001</v>
      </c>
      <c r="H34" s="237">
        <v>353</v>
      </c>
      <c r="I34" s="203">
        <v>10.7099514563107</v>
      </c>
      <c r="J34" s="237">
        <v>1761</v>
      </c>
      <c r="K34" s="203">
        <v>53.428398058252398</v>
      </c>
      <c r="L34" s="237">
        <v>553</v>
      </c>
      <c r="M34" s="203">
        <v>16.777912621359199</v>
      </c>
      <c r="N34" s="237">
        <v>434</v>
      </c>
      <c r="O34" s="203">
        <v>13.167475728155299</v>
      </c>
      <c r="P34" s="237">
        <v>88</v>
      </c>
      <c r="Q34" s="203">
        <v>2.6699029126213598</v>
      </c>
      <c r="R34" s="208">
        <v>3296</v>
      </c>
      <c r="S34" s="245"/>
      <c r="T34"/>
      <c r="U34"/>
      <c r="V34"/>
      <c r="W34"/>
    </row>
    <row r="35" spans="1:23" ht="15">
      <c r="A35" s="200">
        <v>604</v>
      </c>
      <c r="B35" s="200" t="s">
        <v>177</v>
      </c>
      <c r="C35" s="217">
        <v>30723</v>
      </c>
      <c r="D35" s="237">
        <v>44</v>
      </c>
      <c r="E35" s="203">
        <v>0.74766355140186902</v>
      </c>
      <c r="F35" s="237">
        <v>237</v>
      </c>
      <c r="G35" s="203">
        <v>4.0271877655055199</v>
      </c>
      <c r="H35" s="237">
        <v>520</v>
      </c>
      <c r="I35" s="203">
        <v>8.8360237892948206</v>
      </c>
      <c r="J35" s="237">
        <v>3890</v>
      </c>
      <c r="K35" s="203">
        <v>66.100254885301595</v>
      </c>
      <c r="L35" s="237">
        <v>834</v>
      </c>
      <c r="M35" s="203">
        <v>14.171622769753601</v>
      </c>
      <c r="N35" s="237">
        <v>322</v>
      </c>
      <c r="O35" s="203">
        <v>5.4715378079864099</v>
      </c>
      <c r="P35" s="237">
        <v>38</v>
      </c>
      <c r="Q35" s="203">
        <v>0.64570943075616005</v>
      </c>
      <c r="R35" s="208">
        <v>5885</v>
      </c>
      <c r="S35" s="245"/>
      <c r="T35"/>
      <c r="U35"/>
      <c r="V35"/>
      <c r="W35"/>
    </row>
    <row r="36" spans="1:23" ht="15">
      <c r="A36" s="200">
        <v>670</v>
      </c>
      <c r="B36" s="200" t="s">
        <v>211</v>
      </c>
      <c r="C36" s="217">
        <v>23105</v>
      </c>
      <c r="D36" s="237">
        <v>31</v>
      </c>
      <c r="E36" s="203">
        <v>0.825565912117177</v>
      </c>
      <c r="F36" s="237">
        <v>108</v>
      </c>
      <c r="G36" s="203">
        <v>2.8761651131824202</v>
      </c>
      <c r="H36" s="237">
        <v>398</v>
      </c>
      <c r="I36" s="203">
        <v>10.5992010652463</v>
      </c>
      <c r="J36" s="237">
        <v>2162</v>
      </c>
      <c r="K36" s="203">
        <v>57.5765645805592</v>
      </c>
      <c r="L36" s="237">
        <v>641</v>
      </c>
      <c r="M36" s="203">
        <v>17.070572569906801</v>
      </c>
      <c r="N36" s="237">
        <v>367</v>
      </c>
      <c r="O36" s="203">
        <v>9.7736351531291596</v>
      </c>
      <c r="P36" s="237">
        <v>48</v>
      </c>
      <c r="Q36" s="203">
        <v>1.2782956058588499</v>
      </c>
      <c r="R36" s="208">
        <v>3755</v>
      </c>
      <c r="S36" s="245"/>
      <c r="T36"/>
      <c r="U36"/>
      <c r="V36"/>
      <c r="W36"/>
    </row>
    <row r="37" spans="1:23" ht="15">
      <c r="A37" s="200">
        <v>690</v>
      </c>
      <c r="B37" s="200" t="s">
        <v>221</v>
      </c>
      <c r="C37" s="217">
        <v>13163</v>
      </c>
      <c r="D37" s="237">
        <v>9</v>
      </c>
      <c r="E37" s="203">
        <v>0.51635111876075701</v>
      </c>
      <c r="F37" s="237">
        <v>55</v>
      </c>
      <c r="G37" s="203">
        <v>3.15547905909352</v>
      </c>
      <c r="H37" s="237">
        <v>185</v>
      </c>
      <c r="I37" s="203">
        <v>10.613884107860001</v>
      </c>
      <c r="J37" s="237">
        <v>957</v>
      </c>
      <c r="K37" s="203">
        <v>54.905335628227199</v>
      </c>
      <c r="L37" s="237">
        <v>304</v>
      </c>
      <c r="M37" s="203">
        <v>17.4411933448078</v>
      </c>
      <c r="N37" s="237">
        <v>205</v>
      </c>
      <c r="O37" s="203">
        <v>11.761331038439501</v>
      </c>
      <c r="P37" s="237">
        <v>28</v>
      </c>
      <c r="Q37" s="203">
        <v>1.6064257028112401</v>
      </c>
      <c r="R37" s="208">
        <v>1743</v>
      </c>
      <c r="S37" s="245"/>
      <c r="T37"/>
      <c r="U37"/>
      <c r="V37"/>
      <c r="W37"/>
    </row>
    <row r="38" spans="1:23" ht="15">
      <c r="A38" s="200">
        <v>736</v>
      </c>
      <c r="B38" s="200" t="s">
        <v>225</v>
      </c>
      <c r="C38" s="217">
        <v>41222</v>
      </c>
      <c r="D38" s="237">
        <v>103</v>
      </c>
      <c r="E38" s="203">
        <v>0.70712618426472595</v>
      </c>
      <c r="F38" s="237">
        <v>585</v>
      </c>
      <c r="G38" s="203">
        <v>4.0162021145132503</v>
      </c>
      <c r="H38" s="237">
        <v>1704</v>
      </c>
      <c r="I38" s="203">
        <v>11.698475902787299</v>
      </c>
      <c r="J38" s="237">
        <v>8877</v>
      </c>
      <c r="K38" s="203">
        <v>60.943292599203602</v>
      </c>
      <c r="L38" s="237">
        <v>2201</v>
      </c>
      <c r="M38" s="203">
        <v>15.110531374433601</v>
      </c>
      <c r="N38" s="237">
        <v>992</v>
      </c>
      <c r="O38" s="203">
        <v>6.8103803377728998</v>
      </c>
      <c r="P38" s="237">
        <v>104</v>
      </c>
      <c r="Q38" s="203">
        <v>0.71399148702457804</v>
      </c>
      <c r="R38" s="208">
        <v>14566</v>
      </c>
      <c r="S38" s="245"/>
      <c r="T38"/>
      <c r="U38"/>
      <c r="V38"/>
      <c r="W38"/>
    </row>
    <row r="39" spans="1:23" ht="15">
      <c r="A39" s="200">
        <v>858</v>
      </c>
      <c r="B39" s="200" t="s">
        <v>253</v>
      </c>
      <c r="C39" s="217">
        <v>12644</v>
      </c>
      <c r="D39" s="237">
        <v>19</v>
      </c>
      <c r="E39" s="203">
        <v>0.71644042232277505</v>
      </c>
      <c r="F39" s="237">
        <v>78</v>
      </c>
      <c r="G39" s="203">
        <v>2.9411764705882302</v>
      </c>
      <c r="H39" s="237">
        <v>276</v>
      </c>
      <c r="I39" s="203">
        <v>10.4072398190045</v>
      </c>
      <c r="J39" s="237">
        <v>1594</v>
      </c>
      <c r="K39" s="203">
        <v>60.105580693816002</v>
      </c>
      <c r="L39" s="237">
        <v>440</v>
      </c>
      <c r="M39" s="203">
        <v>16.591251885369498</v>
      </c>
      <c r="N39" s="237">
        <v>217</v>
      </c>
      <c r="O39" s="203">
        <v>8.1825037707390607</v>
      </c>
      <c r="P39" s="237">
        <v>28</v>
      </c>
      <c r="Q39" s="203">
        <v>1.05580693815988</v>
      </c>
      <c r="R39" s="208">
        <v>2652</v>
      </c>
      <c r="S39" s="245"/>
      <c r="T39"/>
      <c r="U39"/>
      <c r="V39"/>
      <c r="W39"/>
    </row>
    <row r="40" spans="1:23" ht="15">
      <c r="A40" s="200">
        <v>885</v>
      </c>
      <c r="B40" s="200" t="s">
        <v>259</v>
      </c>
      <c r="C40" s="217">
        <v>8152</v>
      </c>
      <c r="D40" s="237">
        <v>5</v>
      </c>
      <c r="E40" s="203">
        <v>0.480769230769231</v>
      </c>
      <c r="F40" s="237">
        <v>28</v>
      </c>
      <c r="G40" s="203">
        <v>2.6923076923076898</v>
      </c>
      <c r="H40" s="237">
        <v>86</v>
      </c>
      <c r="I40" s="203">
        <v>8.2692307692307701</v>
      </c>
      <c r="J40" s="237">
        <v>580</v>
      </c>
      <c r="K40" s="203">
        <v>55.769230769230802</v>
      </c>
      <c r="L40" s="237">
        <v>198</v>
      </c>
      <c r="M40" s="203">
        <v>19.038461538461501</v>
      </c>
      <c r="N40" s="237">
        <v>123</v>
      </c>
      <c r="O40" s="203">
        <v>11.8269230769231</v>
      </c>
      <c r="P40" s="237">
        <v>20</v>
      </c>
      <c r="Q40" s="203">
        <v>1.92307692307692</v>
      </c>
      <c r="R40" s="208">
        <v>1040</v>
      </c>
      <c r="S40" s="245"/>
      <c r="T40"/>
      <c r="U40"/>
      <c r="V40"/>
      <c r="W40"/>
    </row>
    <row r="41" spans="1:23" ht="15">
      <c r="A41" s="200">
        <v>890</v>
      </c>
      <c r="B41" s="200" t="s">
        <v>263</v>
      </c>
      <c r="C41" s="217">
        <v>24178</v>
      </c>
      <c r="D41" s="237">
        <v>24</v>
      </c>
      <c r="E41" s="203">
        <v>0.59494298463063999</v>
      </c>
      <c r="F41" s="237">
        <v>127</v>
      </c>
      <c r="G41" s="203">
        <v>3.1482399603371301</v>
      </c>
      <c r="H41" s="237">
        <v>395</v>
      </c>
      <c r="I41" s="203">
        <v>9.7917699553792801</v>
      </c>
      <c r="J41" s="237">
        <v>2291</v>
      </c>
      <c r="K41" s="203">
        <v>56.792265741199799</v>
      </c>
      <c r="L41" s="237">
        <v>679</v>
      </c>
      <c r="M41" s="203">
        <v>16.831928606841799</v>
      </c>
      <c r="N41" s="237">
        <v>437</v>
      </c>
      <c r="O41" s="203">
        <v>10.832920178482899</v>
      </c>
      <c r="P41" s="237">
        <v>81</v>
      </c>
      <c r="Q41" s="203">
        <v>2.0079325731284099</v>
      </c>
      <c r="R41" s="208">
        <v>4034</v>
      </c>
      <c r="S41" s="245"/>
      <c r="T41"/>
      <c r="U41"/>
      <c r="V41"/>
      <c r="W41"/>
    </row>
    <row r="42" spans="1:23">
      <c r="A42" s="236">
        <v>5</v>
      </c>
      <c r="B42" s="196" t="s">
        <v>535</v>
      </c>
      <c r="C42" s="238">
        <v>223750</v>
      </c>
      <c r="D42" s="238">
        <v>224</v>
      </c>
      <c r="E42" s="239">
        <v>0.63634555836481899</v>
      </c>
      <c r="F42" s="238">
        <v>1173</v>
      </c>
      <c r="G42" s="239">
        <v>3.33229169625863</v>
      </c>
      <c r="H42" s="238">
        <v>3674</v>
      </c>
      <c r="I42" s="239">
        <v>10.4372034885373</v>
      </c>
      <c r="J42" s="238">
        <v>19173</v>
      </c>
      <c r="K42" s="239">
        <v>54.467202636288697</v>
      </c>
      <c r="L42" s="238">
        <v>6287</v>
      </c>
      <c r="M42" s="239">
        <v>17.8602880599983</v>
      </c>
      <c r="N42" s="238">
        <v>4015</v>
      </c>
      <c r="O42" s="239">
        <v>11.4059259680123</v>
      </c>
      <c r="P42" s="238">
        <v>655</v>
      </c>
      <c r="Q42" s="239">
        <v>1.8607425925399801</v>
      </c>
      <c r="R42" s="246">
        <v>35201</v>
      </c>
      <c r="S42" s="245"/>
      <c r="T42"/>
      <c r="U42"/>
      <c r="V42"/>
      <c r="W42"/>
    </row>
    <row r="43" spans="1:23" ht="15">
      <c r="A43" s="200">
        <v>4</v>
      </c>
      <c r="B43" s="200" t="s">
        <v>10</v>
      </c>
      <c r="C43" s="217">
        <v>2872</v>
      </c>
      <c r="D43" s="237">
        <v>1</v>
      </c>
      <c r="E43" s="203">
        <v>0.30769230769230799</v>
      </c>
      <c r="F43" s="237">
        <v>8</v>
      </c>
      <c r="G43" s="203">
        <v>2.4615384615384599</v>
      </c>
      <c r="H43" s="237">
        <v>27</v>
      </c>
      <c r="I43" s="203">
        <v>8.3076923076923102</v>
      </c>
      <c r="J43" s="237">
        <v>184</v>
      </c>
      <c r="K43" s="203">
        <v>56.615384615384599</v>
      </c>
      <c r="L43" s="237">
        <v>67</v>
      </c>
      <c r="M43" s="203">
        <v>20.615384615384599</v>
      </c>
      <c r="N43" s="237">
        <v>30</v>
      </c>
      <c r="O43" s="203">
        <v>9.2307692307692299</v>
      </c>
      <c r="P43" s="237">
        <v>8</v>
      </c>
      <c r="Q43" s="203">
        <v>2.4615384615384599</v>
      </c>
      <c r="R43" s="208">
        <v>325</v>
      </c>
      <c r="S43" s="245"/>
      <c r="T43"/>
      <c r="U43"/>
      <c r="V43"/>
      <c r="W43"/>
    </row>
    <row r="44" spans="1:23" ht="15">
      <c r="A44" s="200">
        <v>42</v>
      </c>
      <c r="B44" s="200" t="s">
        <v>929</v>
      </c>
      <c r="C44" s="217">
        <v>28246</v>
      </c>
      <c r="D44" s="237">
        <v>69</v>
      </c>
      <c r="E44" s="203">
        <v>0.77258985555928805</v>
      </c>
      <c r="F44" s="237">
        <v>335</v>
      </c>
      <c r="G44" s="203">
        <v>3.7509797335124802</v>
      </c>
      <c r="H44" s="237">
        <v>890</v>
      </c>
      <c r="I44" s="203">
        <v>9.9652894412719704</v>
      </c>
      <c r="J44" s="237">
        <v>4633</v>
      </c>
      <c r="K44" s="203">
        <v>51.875489866756197</v>
      </c>
      <c r="L44" s="237">
        <v>1677</v>
      </c>
      <c r="M44" s="203">
        <v>18.7772925764192</v>
      </c>
      <c r="N44" s="237">
        <v>1140</v>
      </c>
      <c r="O44" s="203">
        <v>12.764528048370799</v>
      </c>
      <c r="P44" s="237">
        <v>187</v>
      </c>
      <c r="Q44" s="203">
        <v>2.0938304781099499</v>
      </c>
      <c r="R44" s="208">
        <v>8931</v>
      </c>
      <c r="S44" s="245"/>
      <c r="T44"/>
      <c r="U44"/>
      <c r="V44"/>
      <c r="W44"/>
    </row>
    <row r="45" spans="1:23" ht="15">
      <c r="A45" s="200">
        <v>44</v>
      </c>
      <c r="B45" s="200" t="s">
        <v>30</v>
      </c>
      <c r="C45" s="217">
        <v>7537</v>
      </c>
      <c r="D45" s="237">
        <v>10</v>
      </c>
      <c r="E45" s="203">
        <v>0.775193798449612</v>
      </c>
      <c r="F45" s="237">
        <v>56</v>
      </c>
      <c r="G45" s="203">
        <v>4.3410852713178301</v>
      </c>
      <c r="H45" s="237">
        <v>149</v>
      </c>
      <c r="I45" s="203">
        <v>11.550387596899199</v>
      </c>
      <c r="J45" s="237">
        <v>714</v>
      </c>
      <c r="K45" s="203">
        <v>55.348837209302303</v>
      </c>
      <c r="L45" s="237">
        <v>243</v>
      </c>
      <c r="M45" s="203">
        <v>18.837209302325601</v>
      </c>
      <c r="N45" s="237">
        <v>103</v>
      </c>
      <c r="O45" s="203">
        <v>7.9844961240310104</v>
      </c>
      <c r="P45" s="237">
        <v>15</v>
      </c>
      <c r="Q45" s="203">
        <v>1.16279069767442</v>
      </c>
      <c r="R45" s="208">
        <v>1290</v>
      </c>
      <c r="S45" s="245"/>
      <c r="T45"/>
      <c r="U45"/>
      <c r="V45"/>
      <c r="W45"/>
    </row>
    <row r="46" spans="1:23" ht="15">
      <c r="A46" s="200">
        <v>59</v>
      </c>
      <c r="B46" s="200" t="s">
        <v>39</v>
      </c>
      <c r="C46" s="217">
        <v>5450</v>
      </c>
      <c r="D46" s="237">
        <v>5</v>
      </c>
      <c r="E46" s="203">
        <v>0.69444444444444398</v>
      </c>
      <c r="F46" s="237">
        <v>16</v>
      </c>
      <c r="G46" s="203">
        <v>2.2222222222222201</v>
      </c>
      <c r="H46" s="237">
        <v>64</v>
      </c>
      <c r="I46" s="203">
        <v>8.8888888888888893</v>
      </c>
      <c r="J46" s="237">
        <v>349</v>
      </c>
      <c r="K46" s="203">
        <v>48.4722222222222</v>
      </c>
      <c r="L46" s="237">
        <v>143</v>
      </c>
      <c r="M46" s="203">
        <v>19.8611111111111</v>
      </c>
      <c r="N46" s="237">
        <v>121</v>
      </c>
      <c r="O46" s="203">
        <v>16.8055555555556</v>
      </c>
      <c r="P46" s="237">
        <v>22</v>
      </c>
      <c r="Q46" s="203">
        <v>3.0555555555555598</v>
      </c>
      <c r="R46" s="208">
        <v>720</v>
      </c>
      <c r="S46" s="245"/>
      <c r="T46"/>
      <c r="U46"/>
      <c r="V46"/>
      <c r="W46"/>
    </row>
    <row r="47" spans="1:23" ht="15">
      <c r="A47" s="200">
        <v>113</v>
      </c>
      <c r="B47" s="200" t="s">
        <v>55</v>
      </c>
      <c r="C47" s="217">
        <v>10105</v>
      </c>
      <c r="D47" s="237">
        <v>14</v>
      </c>
      <c r="E47" s="203">
        <v>0.75798592311857105</v>
      </c>
      <c r="F47" s="237">
        <v>71</v>
      </c>
      <c r="G47" s="203">
        <v>3.8440714672441798</v>
      </c>
      <c r="H47" s="237">
        <v>229</v>
      </c>
      <c r="I47" s="203">
        <v>12.398484028153799</v>
      </c>
      <c r="J47" s="237">
        <v>1137</v>
      </c>
      <c r="K47" s="203">
        <v>61.5592853275582</v>
      </c>
      <c r="L47" s="237">
        <v>279</v>
      </c>
      <c r="M47" s="203">
        <v>15.105576610720099</v>
      </c>
      <c r="N47" s="237">
        <v>102</v>
      </c>
      <c r="O47" s="203">
        <v>5.5224688684352996</v>
      </c>
      <c r="P47" s="237">
        <v>15</v>
      </c>
      <c r="Q47" s="203">
        <v>0.81212777476989695</v>
      </c>
      <c r="R47" s="208">
        <v>1847</v>
      </c>
      <c r="S47" s="245"/>
      <c r="T47"/>
      <c r="U47"/>
      <c r="V47"/>
      <c r="W47"/>
    </row>
    <row r="48" spans="1:23" ht="15">
      <c r="A48" s="200">
        <v>125</v>
      </c>
      <c r="B48" s="200" t="s">
        <v>59</v>
      </c>
      <c r="C48" s="217">
        <v>8938</v>
      </c>
      <c r="D48" s="237">
        <v>2</v>
      </c>
      <c r="E48" s="203">
        <v>0.33222591362126203</v>
      </c>
      <c r="F48" s="237">
        <v>16</v>
      </c>
      <c r="G48" s="203">
        <v>2.6578073089701002</v>
      </c>
      <c r="H48" s="237">
        <v>61</v>
      </c>
      <c r="I48" s="203">
        <v>10.1328903654485</v>
      </c>
      <c r="J48" s="237">
        <v>390</v>
      </c>
      <c r="K48" s="203">
        <v>64.7840531561462</v>
      </c>
      <c r="L48" s="237">
        <v>79</v>
      </c>
      <c r="M48" s="203">
        <v>13.1229235880399</v>
      </c>
      <c r="N48" s="237">
        <v>52</v>
      </c>
      <c r="O48" s="203">
        <v>8.6378737541528192</v>
      </c>
      <c r="P48" s="237">
        <v>2</v>
      </c>
      <c r="Q48" s="203">
        <v>0.33222591362126203</v>
      </c>
      <c r="R48" s="208">
        <v>602</v>
      </c>
      <c r="S48" s="245"/>
      <c r="T48"/>
      <c r="U48"/>
      <c r="V48"/>
      <c r="W48"/>
    </row>
    <row r="49" spans="1:23" ht="15">
      <c r="A49" s="200">
        <v>138</v>
      </c>
      <c r="B49" s="200" t="s">
        <v>65</v>
      </c>
      <c r="C49" s="217">
        <v>16487</v>
      </c>
      <c r="D49" s="237">
        <v>19</v>
      </c>
      <c r="E49" s="203">
        <v>0.80610946117946503</v>
      </c>
      <c r="F49" s="237">
        <v>80</v>
      </c>
      <c r="G49" s="203">
        <v>3.3941450997030098</v>
      </c>
      <c r="H49" s="237">
        <v>259</v>
      </c>
      <c r="I49" s="203">
        <v>10.9885447602885</v>
      </c>
      <c r="J49" s="237">
        <v>1375</v>
      </c>
      <c r="K49" s="203">
        <v>58.3368689011455</v>
      </c>
      <c r="L49" s="237">
        <v>349</v>
      </c>
      <c r="M49" s="203">
        <v>14.806957997454401</v>
      </c>
      <c r="N49" s="237">
        <v>223</v>
      </c>
      <c r="O49" s="203">
        <v>9.4611794654221502</v>
      </c>
      <c r="P49" s="237">
        <v>52</v>
      </c>
      <c r="Q49" s="203">
        <v>2.20619431480696</v>
      </c>
      <c r="R49" s="208">
        <v>2357</v>
      </c>
      <c r="S49" s="245"/>
      <c r="T49"/>
      <c r="U49"/>
      <c r="V49"/>
      <c r="W49"/>
    </row>
    <row r="50" spans="1:23" ht="15">
      <c r="A50" s="200">
        <v>234</v>
      </c>
      <c r="B50" s="200" t="s">
        <v>92</v>
      </c>
      <c r="C50" s="217">
        <v>24765</v>
      </c>
      <c r="D50" s="237">
        <v>17</v>
      </c>
      <c r="E50" s="203">
        <v>0.75892857142857095</v>
      </c>
      <c r="F50" s="237">
        <v>75</v>
      </c>
      <c r="G50" s="203">
        <v>3.34821428571429</v>
      </c>
      <c r="H50" s="237">
        <v>201</v>
      </c>
      <c r="I50" s="203">
        <v>8.97321428571429</v>
      </c>
      <c r="J50" s="237">
        <v>1496</v>
      </c>
      <c r="K50" s="203">
        <v>66.785714285714306</v>
      </c>
      <c r="L50" s="237">
        <v>288</v>
      </c>
      <c r="M50" s="203">
        <v>12.8571428571429</v>
      </c>
      <c r="N50" s="237">
        <v>135</v>
      </c>
      <c r="O50" s="203">
        <v>6.02678571428571</v>
      </c>
      <c r="P50" s="237">
        <v>28</v>
      </c>
      <c r="Q50" s="203">
        <v>1.25</v>
      </c>
      <c r="R50" s="208">
        <v>2240</v>
      </c>
      <c r="S50" s="245"/>
      <c r="T50"/>
      <c r="U50"/>
      <c r="V50"/>
      <c r="W50"/>
    </row>
    <row r="51" spans="1:23" ht="15">
      <c r="A51" s="200">
        <v>240</v>
      </c>
      <c r="B51" s="200" t="s">
        <v>97</v>
      </c>
      <c r="C51" s="217">
        <v>12914</v>
      </c>
      <c r="D51" s="237">
        <v>9</v>
      </c>
      <c r="E51" s="203">
        <v>0.50533408197641805</v>
      </c>
      <c r="F51" s="237">
        <v>46</v>
      </c>
      <c r="G51" s="203">
        <v>2.5828186412127998</v>
      </c>
      <c r="H51" s="237">
        <v>187</v>
      </c>
      <c r="I51" s="203">
        <v>10.499719258843299</v>
      </c>
      <c r="J51" s="237">
        <v>847</v>
      </c>
      <c r="K51" s="203">
        <v>47.557551937113999</v>
      </c>
      <c r="L51" s="237">
        <v>371</v>
      </c>
      <c r="M51" s="203">
        <v>20.830993823694602</v>
      </c>
      <c r="N51" s="237">
        <v>258</v>
      </c>
      <c r="O51" s="203">
        <v>14.486243683324</v>
      </c>
      <c r="P51" s="237">
        <v>63</v>
      </c>
      <c r="Q51" s="203">
        <v>3.5373385738349201</v>
      </c>
      <c r="R51" s="208">
        <v>1781</v>
      </c>
      <c r="S51" s="245"/>
      <c r="T51"/>
      <c r="U51"/>
      <c r="V51"/>
      <c r="W51"/>
    </row>
    <row r="52" spans="1:23" ht="15">
      <c r="A52" s="200">
        <v>284</v>
      </c>
      <c r="B52" s="200" t="s">
        <v>108</v>
      </c>
      <c r="C52" s="217">
        <v>22049</v>
      </c>
      <c r="D52" s="237">
        <v>23</v>
      </c>
      <c r="E52" s="203">
        <v>0.83819241982507298</v>
      </c>
      <c r="F52" s="237">
        <v>86</v>
      </c>
      <c r="G52" s="203">
        <v>3.13411078717201</v>
      </c>
      <c r="H52" s="237">
        <v>311</v>
      </c>
      <c r="I52" s="203">
        <v>11.3338192419825</v>
      </c>
      <c r="J52" s="237">
        <v>1471</v>
      </c>
      <c r="K52" s="203">
        <v>53.607871720116599</v>
      </c>
      <c r="L52" s="237">
        <v>473</v>
      </c>
      <c r="M52" s="203">
        <v>17.237609329446101</v>
      </c>
      <c r="N52" s="237">
        <v>332</v>
      </c>
      <c r="O52" s="203">
        <v>12.099125364431501</v>
      </c>
      <c r="P52" s="237">
        <v>48</v>
      </c>
      <c r="Q52" s="203">
        <v>1.7492711370262399</v>
      </c>
      <c r="R52" s="208">
        <v>2744</v>
      </c>
      <c r="S52" s="245"/>
      <c r="T52"/>
      <c r="U52"/>
      <c r="V52"/>
      <c r="W52"/>
    </row>
    <row r="53" spans="1:23" ht="15">
      <c r="A53" s="200">
        <v>306</v>
      </c>
      <c r="B53" s="200" t="s">
        <v>110</v>
      </c>
      <c r="C53" s="217">
        <v>5988</v>
      </c>
      <c r="D53" s="237">
        <v>5</v>
      </c>
      <c r="E53" s="203">
        <v>0.50454086781029295</v>
      </c>
      <c r="F53" s="237">
        <v>43</v>
      </c>
      <c r="G53" s="203">
        <v>4.33905146316852</v>
      </c>
      <c r="H53" s="237">
        <v>116</v>
      </c>
      <c r="I53" s="203">
        <v>11.7053481331988</v>
      </c>
      <c r="J53" s="237">
        <v>627</v>
      </c>
      <c r="K53" s="203">
        <v>63.269424823410702</v>
      </c>
      <c r="L53" s="237">
        <v>134</v>
      </c>
      <c r="M53" s="203">
        <v>13.5216952573158</v>
      </c>
      <c r="N53" s="237">
        <v>54</v>
      </c>
      <c r="O53" s="203">
        <v>5.4490413723511599</v>
      </c>
      <c r="P53" s="237">
        <v>12</v>
      </c>
      <c r="Q53" s="203">
        <v>1.2108980827447</v>
      </c>
      <c r="R53" s="208">
        <v>991</v>
      </c>
      <c r="S53" s="245"/>
      <c r="T53"/>
      <c r="U53"/>
      <c r="V53"/>
      <c r="W53"/>
    </row>
    <row r="54" spans="1:23" ht="15">
      <c r="A54" s="200">
        <v>347</v>
      </c>
      <c r="B54" s="200" t="s">
        <v>124</v>
      </c>
      <c r="C54" s="217">
        <v>5754</v>
      </c>
      <c r="D54" s="237">
        <v>1</v>
      </c>
      <c r="E54" s="203">
        <v>0.13679890560875499</v>
      </c>
      <c r="F54" s="237">
        <v>19</v>
      </c>
      <c r="G54" s="203">
        <v>2.5991792065663502</v>
      </c>
      <c r="H54" s="237">
        <v>80</v>
      </c>
      <c r="I54" s="203">
        <v>10.9439124487004</v>
      </c>
      <c r="J54" s="237">
        <v>377</v>
      </c>
      <c r="K54" s="203">
        <v>51.573187414500701</v>
      </c>
      <c r="L54" s="237">
        <v>150</v>
      </c>
      <c r="M54" s="203">
        <v>20.519835841313299</v>
      </c>
      <c r="N54" s="237">
        <v>94</v>
      </c>
      <c r="O54" s="203">
        <v>12.859097127223</v>
      </c>
      <c r="P54" s="237">
        <v>10</v>
      </c>
      <c r="Q54" s="203">
        <v>1.3679890560875501</v>
      </c>
      <c r="R54" s="208">
        <v>731</v>
      </c>
      <c r="S54" s="245"/>
      <c r="T54"/>
      <c r="U54"/>
      <c r="V54"/>
      <c r="W54"/>
    </row>
    <row r="55" spans="1:23" ht="15">
      <c r="A55" s="200">
        <v>411</v>
      </c>
      <c r="B55" s="200" t="s">
        <v>145</v>
      </c>
      <c r="C55" s="217">
        <v>10709</v>
      </c>
      <c r="D55" s="237">
        <v>1</v>
      </c>
      <c r="E55" s="203">
        <v>8.54700854700855E-2</v>
      </c>
      <c r="F55" s="237">
        <v>27</v>
      </c>
      <c r="G55" s="203">
        <v>2.3076923076923102</v>
      </c>
      <c r="H55" s="237">
        <v>116</v>
      </c>
      <c r="I55" s="203">
        <v>9.9145299145299095</v>
      </c>
      <c r="J55" s="237">
        <v>586</v>
      </c>
      <c r="K55" s="203">
        <v>50.085470085470099</v>
      </c>
      <c r="L55" s="237">
        <v>215</v>
      </c>
      <c r="M55" s="203">
        <v>18.3760683760684</v>
      </c>
      <c r="N55" s="237">
        <v>187</v>
      </c>
      <c r="O55" s="203">
        <v>15.982905982906001</v>
      </c>
      <c r="P55" s="237">
        <v>38</v>
      </c>
      <c r="Q55" s="203">
        <v>3.2478632478632501</v>
      </c>
      <c r="R55" s="208">
        <v>1170</v>
      </c>
      <c r="S55" s="245"/>
      <c r="T55"/>
      <c r="U55"/>
      <c r="V55"/>
      <c r="W55"/>
    </row>
    <row r="56" spans="1:23" ht="15">
      <c r="A56" s="200">
        <v>501</v>
      </c>
      <c r="B56" s="200" t="s">
        <v>163</v>
      </c>
      <c r="C56" s="217">
        <v>3350</v>
      </c>
      <c r="D56" s="237">
        <v>2</v>
      </c>
      <c r="E56" s="203">
        <v>0.69204152249134998</v>
      </c>
      <c r="F56" s="237">
        <v>6</v>
      </c>
      <c r="G56" s="203">
        <v>2.0761245674740501</v>
      </c>
      <c r="H56" s="237">
        <v>19</v>
      </c>
      <c r="I56" s="203">
        <v>6.5743944636678204</v>
      </c>
      <c r="J56" s="237">
        <v>154</v>
      </c>
      <c r="K56" s="203">
        <v>53.2871972318339</v>
      </c>
      <c r="L56" s="237">
        <v>67</v>
      </c>
      <c r="M56" s="203">
        <v>23.183391003460201</v>
      </c>
      <c r="N56" s="237">
        <v>32</v>
      </c>
      <c r="O56" s="203">
        <v>11.0726643598616</v>
      </c>
      <c r="P56" s="237">
        <v>9</v>
      </c>
      <c r="Q56" s="203">
        <v>3.1141868512110702</v>
      </c>
      <c r="R56" s="208">
        <v>289</v>
      </c>
      <c r="S56" s="245"/>
      <c r="T56"/>
      <c r="U56"/>
      <c r="V56"/>
      <c r="W56"/>
    </row>
    <row r="57" spans="1:23" ht="15">
      <c r="A57" s="200">
        <v>543</v>
      </c>
      <c r="B57" s="200" t="s">
        <v>167</v>
      </c>
      <c r="C57" s="217">
        <v>8717</v>
      </c>
      <c r="D57" s="237">
        <v>3</v>
      </c>
      <c r="E57" s="203">
        <v>0.54945054945054905</v>
      </c>
      <c r="F57" s="237">
        <v>18</v>
      </c>
      <c r="G57" s="203">
        <v>3.2967032967033001</v>
      </c>
      <c r="H57" s="237">
        <v>41</v>
      </c>
      <c r="I57" s="203">
        <v>7.50915750915751</v>
      </c>
      <c r="J57" s="237">
        <v>371</v>
      </c>
      <c r="K57" s="203">
        <v>67.948717948717999</v>
      </c>
      <c r="L57" s="237">
        <v>74</v>
      </c>
      <c r="M57" s="203">
        <v>13.553113553113601</v>
      </c>
      <c r="N57" s="237">
        <v>30</v>
      </c>
      <c r="O57" s="203">
        <v>5.4945054945054901</v>
      </c>
      <c r="P57" s="237">
        <v>9</v>
      </c>
      <c r="Q57" s="203">
        <v>1.64835164835165</v>
      </c>
      <c r="R57" s="208">
        <v>546</v>
      </c>
      <c r="S57" s="245"/>
      <c r="T57"/>
      <c r="U57"/>
      <c r="V57"/>
      <c r="W57"/>
    </row>
    <row r="58" spans="1:23" ht="15">
      <c r="A58" s="200">
        <v>628</v>
      </c>
      <c r="B58" s="200" t="s">
        <v>183</v>
      </c>
      <c r="C58" s="217">
        <v>9731</v>
      </c>
      <c r="D58" s="237">
        <v>1</v>
      </c>
      <c r="E58" s="203">
        <v>0.15455950540958299</v>
      </c>
      <c r="F58" s="237">
        <v>14</v>
      </c>
      <c r="G58" s="203">
        <v>2.1638330757341602</v>
      </c>
      <c r="H58" s="237">
        <v>61</v>
      </c>
      <c r="I58" s="203">
        <v>9.42812982998454</v>
      </c>
      <c r="J58" s="237">
        <v>409</v>
      </c>
      <c r="K58" s="203">
        <v>63.214837712519298</v>
      </c>
      <c r="L58" s="237">
        <v>101</v>
      </c>
      <c r="M58" s="203">
        <v>15.610510046367899</v>
      </c>
      <c r="N58" s="237">
        <v>47</v>
      </c>
      <c r="O58" s="203">
        <v>7.26429675425039</v>
      </c>
      <c r="P58" s="237">
        <v>14</v>
      </c>
      <c r="Q58" s="203">
        <v>2.1638330757341602</v>
      </c>
      <c r="R58" s="208">
        <v>647</v>
      </c>
      <c r="S58" s="245"/>
      <c r="T58"/>
      <c r="U58"/>
      <c r="V58"/>
      <c r="W58"/>
    </row>
    <row r="59" spans="1:23" ht="15">
      <c r="A59" s="200">
        <v>656</v>
      </c>
      <c r="B59" s="200" t="s">
        <v>195</v>
      </c>
      <c r="C59" s="217">
        <v>16609</v>
      </c>
      <c r="D59" s="237">
        <v>25</v>
      </c>
      <c r="E59" s="203">
        <v>0.53625053625053598</v>
      </c>
      <c r="F59" s="237">
        <v>149</v>
      </c>
      <c r="G59" s="203">
        <v>3.1960531960531999</v>
      </c>
      <c r="H59" s="237">
        <v>534</v>
      </c>
      <c r="I59" s="203">
        <v>11.454311454311499</v>
      </c>
      <c r="J59" s="237">
        <v>2329</v>
      </c>
      <c r="K59" s="203">
        <v>49.957099957099999</v>
      </c>
      <c r="L59" s="237">
        <v>935</v>
      </c>
      <c r="M59" s="203">
        <v>20.0557700557701</v>
      </c>
      <c r="N59" s="237">
        <v>629</v>
      </c>
      <c r="O59" s="203">
        <v>13.492063492063499</v>
      </c>
      <c r="P59" s="237">
        <v>61</v>
      </c>
      <c r="Q59" s="203">
        <v>1.3084513084513101</v>
      </c>
      <c r="R59" s="208">
        <v>4662</v>
      </c>
      <c r="S59" s="245"/>
      <c r="T59"/>
      <c r="U59"/>
      <c r="V59"/>
      <c r="W59"/>
    </row>
    <row r="60" spans="1:23" ht="15">
      <c r="A60" s="200">
        <v>761</v>
      </c>
      <c r="B60" s="200" t="s">
        <v>230</v>
      </c>
      <c r="C60" s="217">
        <v>16200</v>
      </c>
      <c r="D60" s="237">
        <v>12</v>
      </c>
      <c r="E60" s="203">
        <v>0.43368268883267103</v>
      </c>
      <c r="F60" s="237">
        <v>90</v>
      </c>
      <c r="G60" s="203">
        <v>3.25262016624503</v>
      </c>
      <c r="H60" s="237">
        <v>280</v>
      </c>
      <c r="I60" s="203">
        <v>10.119262739429001</v>
      </c>
      <c r="J60" s="237">
        <v>1366</v>
      </c>
      <c r="K60" s="203">
        <v>49.367546078785701</v>
      </c>
      <c r="L60" s="237">
        <v>551</v>
      </c>
      <c r="M60" s="203">
        <v>19.913263462233498</v>
      </c>
      <c r="N60" s="237">
        <v>411</v>
      </c>
      <c r="O60" s="203">
        <v>14.853632092519</v>
      </c>
      <c r="P60" s="237">
        <v>57</v>
      </c>
      <c r="Q60" s="203">
        <v>2.0599927719551898</v>
      </c>
      <c r="R60" s="208">
        <v>2767</v>
      </c>
      <c r="S60" s="245"/>
      <c r="T60"/>
      <c r="U60"/>
      <c r="V60"/>
      <c r="W60"/>
    </row>
    <row r="61" spans="1:23" ht="15">
      <c r="A61" s="200">
        <v>842</v>
      </c>
      <c r="B61" s="200" t="s">
        <v>244</v>
      </c>
      <c r="C61" s="217">
        <v>7329</v>
      </c>
      <c r="D61" s="237">
        <v>5</v>
      </c>
      <c r="E61" s="203">
        <v>0.89126559714794995</v>
      </c>
      <c r="F61" s="237">
        <v>18</v>
      </c>
      <c r="G61" s="203">
        <v>3.2085561497326198</v>
      </c>
      <c r="H61" s="237">
        <v>49</v>
      </c>
      <c r="I61" s="203">
        <v>8.7344028520499108</v>
      </c>
      <c r="J61" s="237">
        <v>358</v>
      </c>
      <c r="K61" s="203">
        <v>63.814616755793203</v>
      </c>
      <c r="L61" s="237">
        <v>91</v>
      </c>
      <c r="M61" s="203">
        <v>16.2210338680927</v>
      </c>
      <c r="N61" s="237">
        <v>35</v>
      </c>
      <c r="O61" s="203">
        <v>6.2388591800356501</v>
      </c>
      <c r="P61" s="237">
        <v>5</v>
      </c>
      <c r="Q61" s="203">
        <v>0.89126559714794995</v>
      </c>
      <c r="R61" s="208">
        <v>561</v>
      </c>
      <c r="S61" s="245"/>
      <c r="T61"/>
      <c r="U61"/>
      <c r="V61"/>
      <c r="W61"/>
    </row>
    <row r="62" spans="1:23">
      <c r="A62" s="236">
        <v>6</v>
      </c>
      <c r="B62" s="196" t="s">
        <v>536</v>
      </c>
      <c r="C62" s="238">
        <v>260133</v>
      </c>
      <c r="D62" s="238">
        <v>564</v>
      </c>
      <c r="E62" s="239">
        <v>0.65831708939806</v>
      </c>
      <c r="F62" s="238">
        <v>3055</v>
      </c>
      <c r="G62" s="239">
        <v>3.5658842342394901</v>
      </c>
      <c r="H62" s="238">
        <v>10590</v>
      </c>
      <c r="I62" s="239">
        <v>12.360953859442301</v>
      </c>
      <c r="J62" s="238">
        <v>45215</v>
      </c>
      <c r="K62" s="239">
        <v>52.776253895626397</v>
      </c>
      <c r="L62" s="238">
        <v>15384</v>
      </c>
      <c r="M62" s="239">
        <v>17.9566491193258</v>
      </c>
      <c r="N62" s="238">
        <v>9543</v>
      </c>
      <c r="O62" s="239">
        <v>11.138865220081</v>
      </c>
      <c r="P62" s="238">
        <v>1322</v>
      </c>
      <c r="Q62" s="239">
        <v>1.5430765818869401</v>
      </c>
      <c r="R62" s="246">
        <v>85673</v>
      </c>
      <c r="S62" s="245"/>
      <c r="T62"/>
      <c r="U62"/>
      <c r="V62"/>
      <c r="W62"/>
    </row>
    <row r="63" spans="1:23" ht="15">
      <c r="A63" s="200">
        <v>38</v>
      </c>
      <c r="B63" s="200" t="s">
        <v>22</v>
      </c>
      <c r="C63" s="217">
        <v>12190</v>
      </c>
      <c r="D63" s="237">
        <v>4</v>
      </c>
      <c r="E63" s="203">
        <v>0.38461538461538503</v>
      </c>
      <c r="F63" s="237">
        <v>33</v>
      </c>
      <c r="G63" s="203">
        <v>3.1730769230769198</v>
      </c>
      <c r="H63" s="237">
        <v>105</v>
      </c>
      <c r="I63" s="203">
        <v>10.096153846153801</v>
      </c>
      <c r="J63" s="237">
        <v>620</v>
      </c>
      <c r="K63" s="203">
        <v>59.615384615384599</v>
      </c>
      <c r="L63" s="237">
        <v>156</v>
      </c>
      <c r="M63" s="203">
        <v>15</v>
      </c>
      <c r="N63" s="237">
        <v>106</v>
      </c>
      <c r="O63" s="203">
        <v>10.192307692307701</v>
      </c>
      <c r="P63" s="237">
        <v>16</v>
      </c>
      <c r="Q63" s="203">
        <v>1.5384615384615401</v>
      </c>
      <c r="R63" s="208">
        <v>1040</v>
      </c>
      <c r="S63" s="245"/>
      <c r="T63"/>
      <c r="U63"/>
      <c r="V63"/>
      <c r="W63"/>
    </row>
    <row r="64" spans="1:23" ht="15">
      <c r="A64" s="200">
        <v>86</v>
      </c>
      <c r="B64" s="200" t="s">
        <v>43</v>
      </c>
      <c r="C64" s="217">
        <v>6436</v>
      </c>
      <c r="D64" s="237">
        <v>5</v>
      </c>
      <c r="E64" s="203">
        <v>0.39808917197452198</v>
      </c>
      <c r="F64" s="237">
        <v>53</v>
      </c>
      <c r="G64" s="203">
        <v>4.2197452229299399</v>
      </c>
      <c r="H64" s="237">
        <v>149</v>
      </c>
      <c r="I64" s="203">
        <v>11.863057324840801</v>
      </c>
      <c r="J64" s="237">
        <v>634</v>
      </c>
      <c r="K64" s="203">
        <v>50.4777070063694</v>
      </c>
      <c r="L64" s="237">
        <v>257</v>
      </c>
      <c r="M64" s="203">
        <v>20.4617834394904</v>
      </c>
      <c r="N64" s="237">
        <v>139</v>
      </c>
      <c r="O64" s="203">
        <v>11.066878980891699</v>
      </c>
      <c r="P64" s="237">
        <v>19</v>
      </c>
      <c r="Q64" s="203">
        <v>1.51273885350318</v>
      </c>
      <c r="R64" s="208">
        <v>1256</v>
      </c>
      <c r="S64" s="245"/>
      <c r="T64"/>
      <c r="U64"/>
      <c r="V64"/>
      <c r="W64"/>
    </row>
    <row r="65" spans="1:23" ht="15">
      <c r="A65" s="200">
        <v>107</v>
      </c>
      <c r="B65" s="200" t="s">
        <v>930</v>
      </c>
      <c r="C65" s="217">
        <v>8599</v>
      </c>
      <c r="D65" s="237">
        <v>2</v>
      </c>
      <c r="E65" s="203">
        <v>0.30441400304414001</v>
      </c>
      <c r="F65" s="237">
        <v>25</v>
      </c>
      <c r="G65" s="203">
        <v>3.8051750380517499</v>
      </c>
      <c r="H65" s="237">
        <v>55</v>
      </c>
      <c r="I65" s="203">
        <v>8.3713850837138502</v>
      </c>
      <c r="J65" s="237">
        <v>423</v>
      </c>
      <c r="K65" s="203">
        <v>64.383561643835606</v>
      </c>
      <c r="L65" s="237">
        <v>116</v>
      </c>
      <c r="M65" s="203">
        <v>17.6560121765601</v>
      </c>
      <c r="N65" s="237">
        <v>35</v>
      </c>
      <c r="O65" s="203">
        <v>5.32724505327245</v>
      </c>
      <c r="P65" s="237">
        <v>1</v>
      </c>
      <c r="Q65" s="203">
        <v>0.15220700152207001</v>
      </c>
      <c r="R65" s="208">
        <v>657</v>
      </c>
      <c r="S65" s="245"/>
      <c r="T65"/>
      <c r="U65"/>
      <c r="V65"/>
      <c r="W65"/>
    </row>
    <row r="66" spans="1:23" ht="15">
      <c r="A66" s="200">
        <v>134</v>
      </c>
      <c r="B66" s="200" t="s">
        <v>63</v>
      </c>
      <c r="C66" s="217">
        <v>9839</v>
      </c>
      <c r="D66" s="237">
        <v>3</v>
      </c>
      <c r="E66" s="203">
        <v>0.61728395061728403</v>
      </c>
      <c r="F66" s="237">
        <v>9</v>
      </c>
      <c r="G66" s="203">
        <v>1.8518518518518501</v>
      </c>
      <c r="H66" s="237">
        <v>45</v>
      </c>
      <c r="I66" s="203">
        <v>9.2592592592592595</v>
      </c>
      <c r="J66" s="237">
        <v>271</v>
      </c>
      <c r="K66" s="203">
        <v>55.761316872427997</v>
      </c>
      <c r="L66" s="237">
        <v>88</v>
      </c>
      <c r="M66" s="203">
        <v>18.106995884773699</v>
      </c>
      <c r="N66" s="237">
        <v>54</v>
      </c>
      <c r="O66" s="203">
        <v>11.1111111111111</v>
      </c>
      <c r="P66" s="237">
        <v>16</v>
      </c>
      <c r="Q66" s="203">
        <v>3.2921810699588501</v>
      </c>
      <c r="R66" s="208">
        <v>486</v>
      </c>
      <c r="S66" s="245"/>
      <c r="T66"/>
      <c r="U66"/>
      <c r="V66"/>
      <c r="W66"/>
    </row>
    <row r="67" spans="1:23" ht="15">
      <c r="A67" s="200">
        <v>150</v>
      </c>
      <c r="B67" s="200" t="s">
        <v>931</v>
      </c>
      <c r="C67" s="217">
        <v>4242</v>
      </c>
      <c r="D67" s="237">
        <v>7</v>
      </c>
      <c r="E67" s="203">
        <v>0.60711188204683397</v>
      </c>
      <c r="F67" s="237">
        <v>17</v>
      </c>
      <c r="G67" s="203">
        <v>1.4744145706851699</v>
      </c>
      <c r="H67" s="237">
        <v>84</v>
      </c>
      <c r="I67" s="203">
        <v>7.2853425845620103</v>
      </c>
      <c r="J67" s="237">
        <v>511</v>
      </c>
      <c r="K67" s="203">
        <v>44.319167389418901</v>
      </c>
      <c r="L67" s="237">
        <v>263</v>
      </c>
      <c r="M67" s="203">
        <v>22.8100607111882</v>
      </c>
      <c r="N67" s="237">
        <v>222</v>
      </c>
      <c r="O67" s="203">
        <v>19.254119687770999</v>
      </c>
      <c r="P67" s="237">
        <v>49</v>
      </c>
      <c r="Q67" s="203">
        <v>4.24978317432784</v>
      </c>
      <c r="R67" s="208">
        <v>1153</v>
      </c>
      <c r="S67" s="245"/>
      <c r="T67"/>
      <c r="U67"/>
      <c r="V67"/>
      <c r="W67"/>
    </row>
    <row r="68" spans="1:23" ht="15">
      <c r="A68" s="200">
        <v>237</v>
      </c>
      <c r="B68" s="200" t="s">
        <v>95</v>
      </c>
      <c r="C68" s="217">
        <v>20498</v>
      </c>
      <c r="D68" s="237">
        <v>70</v>
      </c>
      <c r="E68" s="203">
        <v>0.53995680345572294</v>
      </c>
      <c r="F68" s="237">
        <v>493</v>
      </c>
      <c r="G68" s="203">
        <v>3.8028386300524502</v>
      </c>
      <c r="H68" s="237">
        <v>1559</v>
      </c>
      <c r="I68" s="203">
        <v>12.025609379821001</v>
      </c>
      <c r="J68" s="237">
        <v>6244</v>
      </c>
      <c r="K68" s="203">
        <v>48.164146868250498</v>
      </c>
      <c r="L68" s="237">
        <v>2550</v>
      </c>
      <c r="M68" s="203">
        <v>19.6698549830299</v>
      </c>
      <c r="N68" s="237">
        <v>1817</v>
      </c>
      <c r="O68" s="203">
        <v>14.0157358839864</v>
      </c>
      <c r="P68" s="237">
        <v>231</v>
      </c>
      <c r="Q68" s="203">
        <v>1.7818574514038901</v>
      </c>
      <c r="R68" s="208">
        <v>12964</v>
      </c>
      <c r="S68" s="245"/>
      <c r="T68"/>
      <c r="U68"/>
      <c r="V68"/>
      <c r="W68"/>
    </row>
    <row r="69" spans="1:23" ht="15">
      <c r="A69" s="200">
        <v>264</v>
      </c>
      <c r="B69" s="200" t="s">
        <v>102</v>
      </c>
      <c r="C69" s="217">
        <v>12158</v>
      </c>
      <c r="D69" s="237">
        <v>48</v>
      </c>
      <c r="E69" s="203">
        <v>0.75235109717868298</v>
      </c>
      <c r="F69" s="237">
        <v>259</v>
      </c>
      <c r="G69" s="203">
        <v>4.0595611285266502</v>
      </c>
      <c r="H69" s="237">
        <v>860</v>
      </c>
      <c r="I69" s="203">
        <v>13.4796238244514</v>
      </c>
      <c r="J69" s="237">
        <v>3302</v>
      </c>
      <c r="K69" s="203">
        <v>51.755485893416903</v>
      </c>
      <c r="L69" s="237">
        <v>1161</v>
      </c>
      <c r="M69" s="203">
        <v>18.1974921630094</v>
      </c>
      <c r="N69" s="237">
        <v>666</v>
      </c>
      <c r="O69" s="203">
        <v>10.438871473354199</v>
      </c>
      <c r="P69" s="237">
        <v>84</v>
      </c>
      <c r="Q69" s="203">
        <v>1.3166144200626999</v>
      </c>
      <c r="R69" s="208">
        <v>6380</v>
      </c>
      <c r="S69" s="245"/>
      <c r="T69"/>
      <c r="U69"/>
      <c r="V69"/>
      <c r="W69"/>
    </row>
    <row r="70" spans="1:23" ht="15">
      <c r="A70" s="200">
        <v>310</v>
      </c>
      <c r="B70" s="200" t="s">
        <v>114</v>
      </c>
      <c r="C70" s="217">
        <v>10464</v>
      </c>
      <c r="D70" s="237">
        <v>10</v>
      </c>
      <c r="E70" s="203">
        <v>0.48402710551790901</v>
      </c>
      <c r="F70" s="237">
        <v>60</v>
      </c>
      <c r="G70" s="203">
        <v>2.9041626331074499</v>
      </c>
      <c r="H70" s="237">
        <v>167</v>
      </c>
      <c r="I70" s="203">
        <v>8.0832526621490803</v>
      </c>
      <c r="J70" s="237">
        <v>1022</v>
      </c>
      <c r="K70" s="203">
        <v>49.467570183930299</v>
      </c>
      <c r="L70" s="237">
        <v>384</v>
      </c>
      <c r="M70" s="203">
        <v>18.586640851887701</v>
      </c>
      <c r="N70" s="237">
        <v>328</v>
      </c>
      <c r="O70" s="203">
        <v>15.8760890609874</v>
      </c>
      <c r="P70" s="237">
        <v>95</v>
      </c>
      <c r="Q70" s="203">
        <v>4.5982575024201404</v>
      </c>
      <c r="R70" s="208">
        <v>2066</v>
      </c>
      <c r="S70" s="245"/>
      <c r="T70"/>
      <c r="U70"/>
      <c r="V70"/>
      <c r="W70"/>
    </row>
    <row r="71" spans="1:23" ht="15">
      <c r="A71" s="200">
        <v>315</v>
      </c>
      <c r="B71" s="200" t="s">
        <v>118</v>
      </c>
      <c r="C71" s="217">
        <v>7015</v>
      </c>
      <c r="D71" s="237">
        <v>3</v>
      </c>
      <c r="E71" s="203">
        <v>0.27124773960217002</v>
      </c>
      <c r="F71" s="237">
        <v>24</v>
      </c>
      <c r="G71" s="203">
        <v>2.1699819168173602</v>
      </c>
      <c r="H71" s="237">
        <v>89</v>
      </c>
      <c r="I71" s="203">
        <v>8.0470162748643794</v>
      </c>
      <c r="J71" s="237">
        <v>663</v>
      </c>
      <c r="K71" s="203">
        <v>59.945750452079601</v>
      </c>
      <c r="L71" s="237">
        <v>215</v>
      </c>
      <c r="M71" s="203">
        <v>19.439421338155501</v>
      </c>
      <c r="N71" s="237">
        <v>97</v>
      </c>
      <c r="O71" s="203">
        <v>8.7703435804701595</v>
      </c>
      <c r="P71" s="237">
        <v>15</v>
      </c>
      <c r="Q71" s="203">
        <v>1.3562386980108501</v>
      </c>
      <c r="R71" s="208">
        <v>1106</v>
      </c>
      <c r="S71" s="245"/>
      <c r="T71"/>
      <c r="U71"/>
      <c r="V71"/>
      <c r="W71"/>
    </row>
    <row r="72" spans="1:23" ht="15">
      <c r="A72" s="200">
        <v>361</v>
      </c>
      <c r="B72" s="200" t="s">
        <v>131</v>
      </c>
      <c r="C72" s="217">
        <v>29074</v>
      </c>
      <c r="D72" s="237">
        <v>16</v>
      </c>
      <c r="E72" s="203">
        <v>0.67710537452390995</v>
      </c>
      <c r="F72" s="237">
        <v>69</v>
      </c>
      <c r="G72" s="203">
        <v>2.9200169276343599</v>
      </c>
      <c r="H72" s="237">
        <v>216</v>
      </c>
      <c r="I72" s="203">
        <v>9.1409225560727894</v>
      </c>
      <c r="J72" s="237">
        <v>1554</v>
      </c>
      <c r="K72" s="203">
        <v>65.763859500634794</v>
      </c>
      <c r="L72" s="237">
        <v>332</v>
      </c>
      <c r="M72" s="203">
        <v>14.0499365213711</v>
      </c>
      <c r="N72" s="237">
        <v>153</v>
      </c>
      <c r="O72" s="203">
        <v>6.47482014388489</v>
      </c>
      <c r="P72" s="237">
        <v>23</v>
      </c>
      <c r="Q72" s="203">
        <v>0.97333897587812102</v>
      </c>
      <c r="R72" s="208">
        <v>2363</v>
      </c>
      <c r="S72" s="245"/>
      <c r="T72"/>
      <c r="U72"/>
      <c r="V72"/>
      <c r="W72"/>
    </row>
    <row r="73" spans="1:23" ht="15">
      <c r="A73" s="200">
        <v>647</v>
      </c>
      <c r="B73" s="200" t="s">
        <v>932</v>
      </c>
      <c r="C73" s="217">
        <v>7697</v>
      </c>
      <c r="D73" s="237">
        <v>11</v>
      </c>
      <c r="E73" s="203">
        <v>0.83207261724659598</v>
      </c>
      <c r="F73" s="237">
        <v>45</v>
      </c>
      <c r="G73" s="203">
        <v>3.4039334341906202</v>
      </c>
      <c r="H73" s="237">
        <v>166</v>
      </c>
      <c r="I73" s="203">
        <v>12.5567322239032</v>
      </c>
      <c r="J73" s="237">
        <v>838</v>
      </c>
      <c r="K73" s="203">
        <v>63.388804841149799</v>
      </c>
      <c r="L73" s="237">
        <v>158</v>
      </c>
      <c r="M73" s="203">
        <v>11.951588502269299</v>
      </c>
      <c r="N73" s="237">
        <v>92</v>
      </c>
      <c r="O73" s="203">
        <v>6.9591527987897104</v>
      </c>
      <c r="P73" s="237">
        <v>12</v>
      </c>
      <c r="Q73" s="203">
        <v>0.90771558245083195</v>
      </c>
      <c r="R73" s="208">
        <v>1322</v>
      </c>
      <c r="S73" s="245"/>
      <c r="T73"/>
      <c r="U73"/>
      <c r="V73"/>
      <c r="W73"/>
    </row>
    <row r="74" spans="1:23" ht="15">
      <c r="A74" s="200">
        <v>658</v>
      </c>
      <c r="B74" s="200" t="s">
        <v>933</v>
      </c>
      <c r="C74" s="217">
        <v>3941</v>
      </c>
      <c r="D74" s="237">
        <v>8</v>
      </c>
      <c r="E74" s="203">
        <v>0.81716036772216505</v>
      </c>
      <c r="F74" s="237">
        <v>46</v>
      </c>
      <c r="G74" s="203">
        <v>4.6986721144024504</v>
      </c>
      <c r="H74" s="237">
        <v>129</v>
      </c>
      <c r="I74" s="203">
        <v>13.176710929519899</v>
      </c>
      <c r="J74" s="237">
        <v>513</v>
      </c>
      <c r="K74" s="203">
        <v>52.4004085801839</v>
      </c>
      <c r="L74" s="237">
        <v>174</v>
      </c>
      <c r="M74" s="203">
        <v>17.7732379979571</v>
      </c>
      <c r="N74" s="237">
        <v>97</v>
      </c>
      <c r="O74" s="203">
        <v>9.9080694586312603</v>
      </c>
      <c r="P74" s="237">
        <v>12</v>
      </c>
      <c r="Q74" s="203">
        <v>1.22574055158325</v>
      </c>
      <c r="R74" s="208">
        <v>979</v>
      </c>
      <c r="S74" s="245"/>
      <c r="T74"/>
      <c r="U74"/>
      <c r="V74"/>
      <c r="W74"/>
    </row>
    <row r="75" spans="1:23" ht="15">
      <c r="A75" s="200">
        <v>664</v>
      </c>
      <c r="B75" s="200" t="s">
        <v>934</v>
      </c>
      <c r="C75" s="217">
        <v>23751</v>
      </c>
      <c r="D75" s="237">
        <v>96</v>
      </c>
      <c r="E75" s="203">
        <v>0.65128900949796498</v>
      </c>
      <c r="F75" s="237">
        <v>576</v>
      </c>
      <c r="G75" s="203">
        <v>3.9077340569877901</v>
      </c>
      <c r="H75" s="237">
        <v>2003</v>
      </c>
      <c r="I75" s="203">
        <v>13.5888738127544</v>
      </c>
      <c r="J75" s="237">
        <v>7656</v>
      </c>
      <c r="K75" s="203">
        <v>51.9402985074627</v>
      </c>
      <c r="L75" s="237">
        <v>2653</v>
      </c>
      <c r="M75" s="203">
        <v>17.9986431478969</v>
      </c>
      <c r="N75" s="237">
        <v>1530</v>
      </c>
      <c r="O75" s="203">
        <v>10.379918588873799</v>
      </c>
      <c r="P75" s="237">
        <v>226</v>
      </c>
      <c r="Q75" s="203">
        <v>1.5332428765264601</v>
      </c>
      <c r="R75" s="208">
        <v>14740</v>
      </c>
      <c r="S75" s="245"/>
      <c r="T75"/>
      <c r="U75"/>
      <c r="V75"/>
      <c r="W75"/>
    </row>
    <row r="76" spans="1:23" ht="15">
      <c r="A76" s="200">
        <v>686</v>
      </c>
      <c r="B76" s="200" t="s">
        <v>219</v>
      </c>
      <c r="C76" s="217">
        <v>39340</v>
      </c>
      <c r="D76" s="237">
        <v>157</v>
      </c>
      <c r="E76" s="203">
        <v>0.73701999812224195</v>
      </c>
      <c r="F76" s="237">
        <v>796</v>
      </c>
      <c r="G76" s="203">
        <v>3.73673833442869</v>
      </c>
      <c r="H76" s="237">
        <v>2864</v>
      </c>
      <c r="I76" s="203">
        <v>13.444746972115301</v>
      </c>
      <c r="J76" s="237">
        <v>11408</v>
      </c>
      <c r="K76" s="203">
        <v>53.553656933621298</v>
      </c>
      <c r="L76" s="237">
        <v>3817</v>
      </c>
      <c r="M76" s="203">
        <v>17.918505304666201</v>
      </c>
      <c r="N76" s="237">
        <v>2046</v>
      </c>
      <c r="O76" s="203">
        <v>9.6047319500516402</v>
      </c>
      <c r="P76" s="237">
        <v>214</v>
      </c>
      <c r="Q76" s="203">
        <v>1.00460050699465</v>
      </c>
      <c r="R76" s="208">
        <v>21302</v>
      </c>
      <c r="S76" s="245"/>
      <c r="T76"/>
      <c r="U76"/>
      <c r="V76"/>
      <c r="W76"/>
    </row>
    <row r="77" spans="1:23" ht="15">
      <c r="A77" s="200">
        <v>819</v>
      </c>
      <c r="B77" s="200" t="s">
        <v>240</v>
      </c>
      <c r="C77" s="217">
        <v>5296</v>
      </c>
      <c r="D77" s="237">
        <v>6</v>
      </c>
      <c r="E77" s="203">
        <v>0.73619631901840499</v>
      </c>
      <c r="F77" s="237">
        <v>33</v>
      </c>
      <c r="G77" s="203">
        <v>4.0490797546012303</v>
      </c>
      <c r="H77" s="237">
        <v>100</v>
      </c>
      <c r="I77" s="203">
        <v>12.269938650306701</v>
      </c>
      <c r="J77" s="237">
        <v>527</v>
      </c>
      <c r="K77" s="203">
        <v>64.662576687116598</v>
      </c>
      <c r="L77" s="237">
        <v>92</v>
      </c>
      <c r="M77" s="203">
        <v>11.2883435582822</v>
      </c>
      <c r="N77" s="237">
        <v>52</v>
      </c>
      <c r="O77" s="203">
        <v>6.3803680981595097</v>
      </c>
      <c r="P77" s="237">
        <v>5</v>
      </c>
      <c r="Q77" s="203">
        <v>0.61349693251533699</v>
      </c>
      <c r="R77" s="208">
        <v>815</v>
      </c>
      <c r="S77" s="245"/>
      <c r="T77"/>
      <c r="U77"/>
      <c r="V77"/>
      <c r="W77"/>
    </row>
    <row r="78" spans="1:23" ht="15">
      <c r="A78" s="200">
        <v>854</v>
      </c>
      <c r="B78" s="200" t="s">
        <v>248</v>
      </c>
      <c r="C78" s="217">
        <v>14823</v>
      </c>
      <c r="D78" s="237">
        <v>4</v>
      </c>
      <c r="E78" s="203">
        <v>0.383877159309021</v>
      </c>
      <c r="F78" s="237">
        <v>37</v>
      </c>
      <c r="G78" s="203">
        <v>3.5508637236084502</v>
      </c>
      <c r="H78" s="237">
        <v>77</v>
      </c>
      <c r="I78" s="203">
        <v>7.3896353166986604</v>
      </c>
      <c r="J78" s="237">
        <v>654</v>
      </c>
      <c r="K78" s="203">
        <v>62.763915547025</v>
      </c>
      <c r="L78" s="237">
        <v>151</v>
      </c>
      <c r="M78" s="203">
        <v>14.4913627639155</v>
      </c>
      <c r="N78" s="237">
        <v>101</v>
      </c>
      <c r="O78" s="203">
        <v>9.6928982725527799</v>
      </c>
      <c r="P78" s="237">
        <v>18</v>
      </c>
      <c r="Q78" s="203">
        <v>1.7274472168905901</v>
      </c>
      <c r="R78" s="208">
        <v>1042</v>
      </c>
      <c r="S78" s="245"/>
      <c r="T78"/>
      <c r="U78"/>
      <c r="V78"/>
      <c r="W78"/>
    </row>
    <row r="79" spans="1:23" ht="15">
      <c r="A79" s="200">
        <v>887</v>
      </c>
      <c r="B79" s="200" t="s">
        <v>261</v>
      </c>
      <c r="C79" s="217">
        <v>44770</v>
      </c>
      <c r="D79" s="237">
        <v>114</v>
      </c>
      <c r="E79" s="203">
        <v>0.71241094863142096</v>
      </c>
      <c r="F79" s="237">
        <v>480</v>
      </c>
      <c r="G79" s="203">
        <v>2.9996250468691401</v>
      </c>
      <c r="H79" s="237">
        <v>1922</v>
      </c>
      <c r="I79" s="203">
        <v>12.010998625171901</v>
      </c>
      <c r="J79" s="237">
        <v>8375</v>
      </c>
      <c r="K79" s="203">
        <v>52.337207849018903</v>
      </c>
      <c r="L79" s="237">
        <v>2817</v>
      </c>
      <c r="M79" s="203">
        <v>17.604049493813299</v>
      </c>
      <c r="N79" s="237">
        <v>2008</v>
      </c>
      <c r="O79" s="203">
        <v>12.5484314460692</v>
      </c>
      <c r="P79" s="237">
        <v>286</v>
      </c>
      <c r="Q79" s="203">
        <v>1.7872765904262</v>
      </c>
      <c r="R79" s="208">
        <v>16002</v>
      </c>
      <c r="S79" s="245"/>
      <c r="T79"/>
      <c r="U79"/>
      <c r="V79"/>
      <c r="W79"/>
    </row>
    <row r="80" spans="1:23">
      <c r="A80" s="236">
        <v>7</v>
      </c>
      <c r="B80" s="196" t="s">
        <v>537</v>
      </c>
      <c r="C80" s="238">
        <v>727559</v>
      </c>
      <c r="D80" s="238">
        <v>3069</v>
      </c>
      <c r="E80" s="239">
        <v>0.71453683159142201</v>
      </c>
      <c r="F80" s="238">
        <v>14628</v>
      </c>
      <c r="G80" s="239">
        <v>3.4057493556596001</v>
      </c>
      <c r="H80" s="238">
        <v>46758</v>
      </c>
      <c r="I80" s="239">
        <v>10.8863842201211</v>
      </c>
      <c r="J80" s="238">
        <v>212689</v>
      </c>
      <c r="K80" s="239">
        <v>49.519102044427498</v>
      </c>
      <c r="L80" s="238">
        <v>78526</v>
      </c>
      <c r="M80" s="239">
        <v>18.282736799461698</v>
      </c>
      <c r="N80" s="238">
        <v>64376</v>
      </c>
      <c r="O80" s="239">
        <v>14.988277312000401</v>
      </c>
      <c r="P80" s="238">
        <v>9463</v>
      </c>
      <c r="Q80" s="239">
        <v>2.2032134367382299</v>
      </c>
      <c r="R80" s="246">
        <v>429509</v>
      </c>
      <c r="S80" s="245"/>
      <c r="T80"/>
      <c r="U80"/>
      <c r="V80"/>
      <c r="W80"/>
    </row>
    <row r="81" spans="1:23" ht="15">
      <c r="A81" s="200">
        <v>2</v>
      </c>
      <c r="B81" s="200" t="s">
        <v>8</v>
      </c>
      <c r="C81" s="217">
        <v>21622</v>
      </c>
      <c r="D81" s="237">
        <v>17</v>
      </c>
      <c r="E81" s="203">
        <v>0.49303944315545201</v>
      </c>
      <c r="F81" s="237">
        <v>106</v>
      </c>
      <c r="G81" s="203">
        <v>3.07424593967517</v>
      </c>
      <c r="H81" s="237">
        <v>300</v>
      </c>
      <c r="I81" s="203">
        <v>8.7006960556844604</v>
      </c>
      <c r="J81" s="237">
        <v>1997</v>
      </c>
      <c r="K81" s="203">
        <v>57.917633410672899</v>
      </c>
      <c r="L81" s="237">
        <v>572</v>
      </c>
      <c r="M81" s="203">
        <v>16.589327146171701</v>
      </c>
      <c r="N81" s="237">
        <v>388</v>
      </c>
      <c r="O81" s="203">
        <v>11.2529002320186</v>
      </c>
      <c r="P81" s="237">
        <v>68</v>
      </c>
      <c r="Q81" s="203">
        <v>1.97215777262181</v>
      </c>
      <c r="R81" s="208">
        <v>3448</v>
      </c>
      <c r="S81" s="245"/>
      <c r="T81"/>
      <c r="U81"/>
      <c r="V81"/>
      <c r="W81"/>
    </row>
    <row r="82" spans="1:23" ht="15">
      <c r="A82" s="200">
        <v>21</v>
      </c>
      <c r="B82" s="200" t="s">
        <v>12</v>
      </c>
      <c r="C82" s="217">
        <v>4989</v>
      </c>
      <c r="D82" s="237">
        <v>6</v>
      </c>
      <c r="E82" s="203">
        <v>1.0752688172042999</v>
      </c>
      <c r="F82" s="237">
        <v>16</v>
      </c>
      <c r="G82" s="203">
        <v>2.8673835125448002</v>
      </c>
      <c r="H82" s="237">
        <v>55</v>
      </c>
      <c r="I82" s="203">
        <v>9.8566308243727594</v>
      </c>
      <c r="J82" s="237">
        <v>308</v>
      </c>
      <c r="K82" s="203">
        <v>55.197132616487501</v>
      </c>
      <c r="L82" s="237">
        <v>84</v>
      </c>
      <c r="M82" s="203">
        <v>15.0537634408602</v>
      </c>
      <c r="N82" s="237">
        <v>77</v>
      </c>
      <c r="O82" s="203">
        <v>13.7992831541219</v>
      </c>
      <c r="P82" s="237">
        <v>12</v>
      </c>
      <c r="Q82" s="203">
        <v>2.1505376344085998</v>
      </c>
      <c r="R82" s="208">
        <v>558</v>
      </c>
      <c r="S82" s="245"/>
      <c r="T82"/>
      <c r="U82"/>
      <c r="V82"/>
      <c r="W82"/>
    </row>
    <row r="83" spans="1:23" ht="15">
      <c r="A83" s="200">
        <v>55</v>
      </c>
      <c r="B83" s="200" t="s">
        <v>935</v>
      </c>
      <c r="C83" s="217">
        <v>8075</v>
      </c>
      <c r="D83" s="237">
        <v>8</v>
      </c>
      <c r="E83" s="203">
        <v>1.2759170653907499</v>
      </c>
      <c r="F83" s="237">
        <v>16</v>
      </c>
      <c r="G83" s="203">
        <v>2.5518341307814998</v>
      </c>
      <c r="H83" s="237">
        <v>69</v>
      </c>
      <c r="I83" s="203">
        <v>11.004784688995199</v>
      </c>
      <c r="J83" s="237">
        <v>369</v>
      </c>
      <c r="K83" s="203">
        <v>58.8516746411483</v>
      </c>
      <c r="L83" s="237">
        <v>93</v>
      </c>
      <c r="M83" s="203">
        <v>14.8325358851675</v>
      </c>
      <c r="N83" s="237">
        <v>63</v>
      </c>
      <c r="O83" s="203">
        <v>10.047846889952201</v>
      </c>
      <c r="P83" s="237">
        <v>9</v>
      </c>
      <c r="Q83" s="203">
        <v>1.4354066985645899</v>
      </c>
      <c r="R83" s="208">
        <v>627</v>
      </c>
      <c r="S83" s="245"/>
      <c r="T83"/>
      <c r="U83"/>
      <c r="V83"/>
      <c r="W83"/>
    </row>
    <row r="84" spans="1:23" ht="15">
      <c r="A84" s="200">
        <v>148</v>
      </c>
      <c r="B84" s="200" t="s">
        <v>73</v>
      </c>
      <c r="C84" s="217">
        <v>64717</v>
      </c>
      <c r="D84" s="237">
        <v>261</v>
      </c>
      <c r="E84" s="203">
        <v>0.69302461432250895</v>
      </c>
      <c r="F84" s="237">
        <v>1374</v>
      </c>
      <c r="G84" s="203">
        <v>3.64833647539895</v>
      </c>
      <c r="H84" s="237">
        <v>4425</v>
      </c>
      <c r="I84" s="203">
        <v>11.749555242824099</v>
      </c>
      <c r="J84" s="237">
        <v>19201</v>
      </c>
      <c r="K84" s="203">
        <v>50.983776320331401</v>
      </c>
      <c r="L84" s="237">
        <v>6715</v>
      </c>
      <c r="M84" s="203">
        <v>17.830116035155701</v>
      </c>
      <c r="N84" s="237">
        <v>5053</v>
      </c>
      <c r="O84" s="203">
        <v>13.4170627439526</v>
      </c>
      <c r="P84" s="237">
        <v>632</v>
      </c>
      <c r="Q84" s="203">
        <v>1.67812856801466</v>
      </c>
      <c r="R84" s="208">
        <v>37661</v>
      </c>
      <c r="S84" s="245"/>
      <c r="T84"/>
      <c r="U84"/>
      <c r="V84"/>
      <c r="W84"/>
    </row>
    <row r="85" spans="1:23" ht="15">
      <c r="A85" s="200">
        <v>197</v>
      </c>
      <c r="B85" s="200" t="s">
        <v>84</v>
      </c>
      <c r="C85" s="217">
        <v>16686</v>
      </c>
      <c r="D85" s="237">
        <v>28</v>
      </c>
      <c r="E85" s="203">
        <v>1.00937274693583</v>
      </c>
      <c r="F85" s="237">
        <v>127</v>
      </c>
      <c r="G85" s="203">
        <v>4.57822638788753</v>
      </c>
      <c r="H85" s="237">
        <v>384</v>
      </c>
      <c r="I85" s="203">
        <v>13.8428262436914</v>
      </c>
      <c r="J85" s="237">
        <v>1430</v>
      </c>
      <c r="K85" s="203">
        <v>51.550108147080003</v>
      </c>
      <c r="L85" s="237">
        <v>445</v>
      </c>
      <c r="M85" s="203">
        <v>16.041816870944501</v>
      </c>
      <c r="N85" s="237">
        <v>293</v>
      </c>
      <c r="O85" s="203">
        <v>10.56236481615</v>
      </c>
      <c r="P85" s="237">
        <v>67</v>
      </c>
      <c r="Q85" s="203">
        <v>2.4152847873107399</v>
      </c>
      <c r="R85" s="208">
        <v>2774</v>
      </c>
      <c r="S85" s="245"/>
      <c r="T85"/>
      <c r="U85"/>
      <c r="V85"/>
      <c r="W85"/>
    </row>
    <row r="86" spans="1:23" ht="15">
      <c r="A86" s="200">
        <v>206</v>
      </c>
      <c r="B86" s="200" t="s">
        <v>86</v>
      </c>
      <c r="C86" s="217">
        <v>5093</v>
      </c>
      <c r="D86" s="237">
        <v>4</v>
      </c>
      <c r="E86" s="203">
        <v>0.49504950495049499</v>
      </c>
      <c r="F86" s="237">
        <v>22</v>
      </c>
      <c r="G86" s="203">
        <v>2.7227722772277199</v>
      </c>
      <c r="H86" s="237">
        <v>99</v>
      </c>
      <c r="I86" s="203">
        <v>12.252475247524799</v>
      </c>
      <c r="J86" s="237">
        <v>380</v>
      </c>
      <c r="K86" s="203">
        <v>47.029702970297002</v>
      </c>
      <c r="L86" s="237">
        <v>149</v>
      </c>
      <c r="M86" s="203">
        <v>18.4405940594059</v>
      </c>
      <c r="N86" s="237">
        <v>131</v>
      </c>
      <c r="O86" s="203">
        <v>16.212871287128699</v>
      </c>
      <c r="P86" s="237">
        <v>23</v>
      </c>
      <c r="Q86" s="203">
        <v>2.84653465346535</v>
      </c>
      <c r="R86" s="208">
        <v>808</v>
      </c>
      <c r="S86" s="245"/>
      <c r="T86"/>
      <c r="U86"/>
      <c r="V86"/>
      <c r="W86"/>
    </row>
    <row r="87" spans="1:23" ht="15">
      <c r="A87" s="200">
        <v>313</v>
      </c>
      <c r="B87" s="200" t="s">
        <v>936</v>
      </c>
      <c r="C87" s="217">
        <v>10855</v>
      </c>
      <c r="D87" s="237">
        <v>24</v>
      </c>
      <c r="E87" s="203">
        <v>1.2903225806451599</v>
      </c>
      <c r="F87" s="237">
        <v>105</v>
      </c>
      <c r="G87" s="203">
        <v>5.6451612903225801</v>
      </c>
      <c r="H87" s="237">
        <v>278</v>
      </c>
      <c r="I87" s="203">
        <v>14.9462365591398</v>
      </c>
      <c r="J87" s="237">
        <v>972</v>
      </c>
      <c r="K87" s="203">
        <v>52.258064516128997</v>
      </c>
      <c r="L87" s="237">
        <v>248</v>
      </c>
      <c r="M87" s="203">
        <v>13.3333333333333</v>
      </c>
      <c r="N87" s="237">
        <v>196</v>
      </c>
      <c r="O87" s="203">
        <v>10.5376344086022</v>
      </c>
      <c r="P87" s="237">
        <v>37</v>
      </c>
      <c r="Q87" s="203">
        <v>1.9892473118279601</v>
      </c>
      <c r="R87" s="208">
        <v>1860</v>
      </c>
      <c r="S87" s="245"/>
      <c r="T87"/>
      <c r="U87"/>
      <c r="V87"/>
      <c r="W87"/>
    </row>
    <row r="88" spans="1:23" ht="15">
      <c r="A88" s="200">
        <v>318</v>
      </c>
      <c r="B88" s="200" t="s">
        <v>120</v>
      </c>
      <c r="C88" s="217">
        <v>60148</v>
      </c>
      <c r="D88" s="237">
        <v>203</v>
      </c>
      <c r="E88" s="203">
        <v>0.59070011057440497</v>
      </c>
      <c r="F88" s="237">
        <v>1073</v>
      </c>
      <c r="G88" s="203">
        <v>3.1222720130361399</v>
      </c>
      <c r="H88" s="237">
        <v>3732</v>
      </c>
      <c r="I88" s="203">
        <v>10.8595705057324</v>
      </c>
      <c r="J88" s="237">
        <v>16946</v>
      </c>
      <c r="K88" s="203">
        <v>49.310364895536303</v>
      </c>
      <c r="L88" s="237">
        <v>6272</v>
      </c>
      <c r="M88" s="203">
        <v>18.250596519816099</v>
      </c>
      <c r="N88" s="237">
        <v>5360</v>
      </c>
      <c r="O88" s="203">
        <v>15.596810801373501</v>
      </c>
      <c r="P88" s="237">
        <v>780</v>
      </c>
      <c r="Q88" s="203">
        <v>2.26968515393121</v>
      </c>
      <c r="R88" s="208">
        <v>34366</v>
      </c>
      <c r="S88" s="245"/>
      <c r="T88"/>
      <c r="U88"/>
      <c r="V88"/>
      <c r="W88"/>
    </row>
    <row r="89" spans="1:23" ht="15">
      <c r="A89" s="200">
        <v>321</v>
      </c>
      <c r="B89" s="200" t="s">
        <v>122</v>
      </c>
      <c r="C89" s="217">
        <v>9072</v>
      </c>
      <c r="D89" s="237">
        <v>15</v>
      </c>
      <c r="E89" s="203">
        <v>0.56947608200455602</v>
      </c>
      <c r="F89" s="237">
        <v>87</v>
      </c>
      <c r="G89" s="203">
        <v>3.3029612756264202</v>
      </c>
      <c r="H89" s="237">
        <v>268</v>
      </c>
      <c r="I89" s="203">
        <v>10.174639331814699</v>
      </c>
      <c r="J89" s="237">
        <v>1264</v>
      </c>
      <c r="K89" s="203">
        <v>47.987851176917196</v>
      </c>
      <c r="L89" s="237">
        <v>522</v>
      </c>
      <c r="M89" s="203">
        <v>19.817767653758501</v>
      </c>
      <c r="N89" s="237">
        <v>416</v>
      </c>
      <c r="O89" s="203">
        <v>15.793470007592999</v>
      </c>
      <c r="P89" s="237">
        <v>62</v>
      </c>
      <c r="Q89" s="203">
        <v>2.3538344722855</v>
      </c>
      <c r="R89" s="208">
        <v>2634</v>
      </c>
      <c r="S89" s="245"/>
      <c r="T89"/>
      <c r="U89"/>
      <c r="V89"/>
      <c r="W89"/>
    </row>
    <row r="90" spans="1:23" ht="15">
      <c r="A90" s="200">
        <v>376</v>
      </c>
      <c r="B90" s="200" t="s">
        <v>937</v>
      </c>
      <c r="C90" s="217">
        <v>70868</v>
      </c>
      <c r="D90" s="237">
        <v>394</v>
      </c>
      <c r="E90" s="203">
        <v>0.61599074450455005</v>
      </c>
      <c r="F90" s="237">
        <v>1953</v>
      </c>
      <c r="G90" s="203">
        <v>3.0533754416684902</v>
      </c>
      <c r="H90" s="237">
        <v>6515</v>
      </c>
      <c r="I90" s="203">
        <v>10.185735280322699</v>
      </c>
      <c r="J90" s="237">
        <v>30807</v>
      </c>
      <c r="K90" s="203">
        <v>48.1645351927707</v>
      </c>
      <c r="L90" s="237">
        <v>12035</v>
      </c>
      <c r="M90" s="203">
        <v>18.8158594165286</v>
      </c>
      <c r="N90" s="237">
        <v>10715</v>
      </c>
      <c r="O90" s="203">
        <v>16.752134079609799</v>
      </c>
      <c r="P90" s="237">
        <v>1543</v>
      </c>
      <c r="Q90" s="203">
        <v>2.4123698445952302</v>
      </c>
      <c r="R90" s="208">
        <v>63962</v>
      </c>
      <c r="S90" s="245"/>
      <c r="T90"/>
      <c r="U90"/>
      <c r="V90"/>
      <c r="W90"/>
    </row>
    <row r="91" spans="1:23" ht="15">
      <c r="A91" s="200">
        <v>400</v>
      </c>
      <c r="B91" s="200" t="s">
        <v>938</v>
      </c>
      <c r="C91" s="217">
        <v>23240</v>
      </c>
      <c r="D91" s="237">
        <v>100</v>
      </c>
      <c r="E91" s="203">
        <v>0.75545818538943899</v>
      </c>
      <c r="F91" s="237">
        <v>523</v>
      </c>
      <c r="G91" s="203">
        <v>3.9510463095867601</v>
      </c>
      <c r="H91" s="237">
        <v>1631</v>
      </c>
      <c r="I91" s="203">
        <v>12.321523003701699</v>
      </c>
      <c r="J91" s="237">
        <v>7008</v>
      </c>
      <c r="K91" s="203">
        <v>52.942509632091898</v>
      </c>
      <c r="L91" s="237">
        <v>2278</v>
      </c>
      <c r="M91" s="203">
        <v>17.209337463171401</v>
      </c>
      <c r="N91" s="237">
        <v>1525</v>
      </c>
      <c r="O91" s="203">
        <v>11.5207373271889</v>
      </c>
      <c r="P91" s="237">
        <v>172</v>
      </c>
      <c r="Q91" s="203">
        <v>1.29938807886983</v>
      </c>
      <c r="R91" s="208">
        <v>13237</v>
      </c>
      <c r="S91" s="245"/>
      <c r="T91"/>
      <c r="U91"/>
      <c r="V91"/>
      <c r="W91"/>
    </row>
    <row r="92" spans="1:23" ht="15">
      <c r="A92" s="200">
        <v>440</v>
      </c>
      <c r="B92" s="200" t="s">
        <v>149</v>
      </c>
      <c r="C92" s="217">
        <v>70392</v>
      </c>
      <c r="D92" s="237">
        <v>391</v>
      </c>
      <c r="E92" s="203">
        <v>0.86079739339101302</v>
      </c>
      <c r="F92" s="237">
        <v>1802</v>
      </c>
      <c r="G92" s="203">
        <v>3.9671532043237998</v>
      </c>
      <c r="H92" s="237">
        <v>5446</v>
      </c>
      <c r="I92" s="203">
        <v>11.9895207273848</v>
      </c>
      <c r="J92" s="237">
        <v>22883</v>
      </c>
      <c r="K92" s="203">
        <v>50.3775620280475</v>
      </c>
      <c r="L92" s="237">
        <v>7910</v>
      </c>
      <c r="M92" s="203">
        <v>17.414085375250401</v>
      </c>
      <c r="N92" s="237">
        <v>6134</v>
      </c>
      <c r="O92" s="203">
        <v>13.5041718952953</v>
      </c>
      <c r="P92" s="237">
        <v>857</v>
      </c>
      <c r="Q92" s="203">
        <v>1.8867093763071601</v>
      </c>
      <c r="R92" s="208">
        <v>45423</v>
      </c>
      <c r="S92" s="245"/>
      <c r="T92"/>
      <c r="U92"/>
      <c r="V92"/>
      <c r="W92"/>
    </row>
    <row r="93" spans="1:23" ht="15">
      <c r="A93" s="200">
        <v>483</v>
      </c>
      <c r="B93" s="200" t="s">
        <v>157</v>
      </c>
      <c r="C93" s="217">
        <v>10889</v>
      </c>
      <c r="D93" s="237">
        <v>2</v>
      </c>
      <c r="E93" s="203">
        <v>0.28169014084506999</v>
      </c>
      <c r="F93" s="237">
        <v>21</v>
      </c>
      <c r="G93" s="203">
        <v>2.9577464788732399</v>
      </c>
      <c r="H93" s="237">
        <v>88</v>
      </c>
      <c r="I93" s="203">
        <v>12.3943661971831</v>
      </c>
      <c r="J93" s="237">
        <v>376</v>
      </c>
      <c r="K93" s="203">
        <v>52.957746478873197</v>
      </c>
      <c r="L93" s="237">
        <v>118</v>
      </c>
      <c r="M93" s="203">
        <v>16.619718309859199</v>
      </c>
      <c r="N93" s="237">
        <v>94</v>
      </c>
      <c r="O93" s="203">
        <v>13.239436619718299</v>
      </c>
      <c r="P93" s="237">
        <v>11</v>
      </c>
      <c r="Q93" s="203">
        <v>1.5492957746478899</v>
      </c>
      <c r="R93" s="208">
        <v>710</v>
      </c>
      <c r="S93" s="245"/>
      <c r="T93"/>
      <c r="U93"/>
      <c r="V93"/>
      <c r="W93"/>
    </row>
    <row r="94" spans="1:23" ht="15">
      <c r="A94" s="200">
        <v>541</v>
      </c>
      <c r="B94" s="200" t="s">
        <v>939</v>
      </c>
      <c r="C94" s="217">
        <v>22736</v>
      </c>
      <c r="D94" s="237">
        <v>47</v>
      </c>
      <c r="E94" s="203">
        <v>0.77213734187612904</v>
      </c>
      <c r="F94" s="237">
        <v>216</v>
      </c>
      <c r="G94" s="203">
        <v>3.5485460818136998</v>
      </c>
      <c r="H94" s="237">
        <v>711</v>
      </c>
      <c r="I94" s="203">
        <v>11.680630852636799</v>
      </c>
      <c r="J94" s="237">
        <v>3111</v>
      </c>
      <c r="K94" s="203">
        <v>51.108920650566802</v>
      </c>
      <c r="L94" s="237">
        <v>1092</v>
      </c>
      <c r="M94" s="203">
        <v>17.939871858058201</v>
      </c>
      <c r="N94" s="237">
        <v>777</v>
      </c>
      <c r="O94" s="203">
        <v>12.7649088220798</v>
      </c>
      <c r="P94" s="237">
        <v>133</v>
      </c>
      <c r="Q94" s="203">
        <v>2.1849843929686199</v>
      </c>
      <c r="R94" s="208">
        <v>6087</v>
      </c>
      <c r="S94" s="245"/>
      <c r="T94"/>
      <c r="U94"/>
      <c r="V94"/>
      <c r="W94"/>
    </row>
    <row r="95" spans="1:23" ht="15">
      <c r="A95" s="200">
        <v>607</v>
      </c>
      <c r="B95" s="200" t="s">
        <v>940</v>
      </c>
      <c r="C95" s="217">
        <v>25589</v>
      </c>
      <c r="D95" s="237">
        <v>78</v>
      </c>
      <c r="E95" s="203">
        <v>0.52187876354877605</v>
      </c>
      <c r="F95" s="237">
        <v>393</v>
      </c>
      <c r="G95" s="203">
        <v>2.62946607788037</v>
      </c>
      <c r="H95" s="237">
        <v>1307</v>
      </c>
      <c r="I95" s="203">
        <v>8.7448146661314095</v>
      </c>
      <c r="J95" s="237">
        <v>6453</v>
      </c>
      <c r="K95" s="203">
        <v>43.175431553592901</v>
      </c>
      <c r="L95" s="237">
        <v>3085</v>
      </c>
      <c r="M95" s="203">
        <v>20.640974173692001</v>
      </c>
      <c r="N95" s="237">
        <v>3120</v>
      </c>
      <c r="O95" s="203">
        <v>20.875150541951001</v>
      </c>
      <c r="P95" s="237">
        <v>510</v>
      </c>
      <c r="Q95" s="203">
        <v>3.41228422320353</v>
      </c>
      <c r="R95" s="208">
        <v>14946</v>
      </c>
      <c r="S95" s="245"/>
      <c r="T95"/>
      <c r="U95"/>
      <c r="V95"/>
      <c r="W95"/>
    </row>
    <row r="96" spans="1:23" ht="15">
      <c r="A96" s="200">
        <v>615</v>
      </c>
      <c r="B96" s="200" t="s">
        <v>941</v>
      </c>
      <c r="C96" s="217">
        <v>147907</v>
      </c>
      <c r="D96" s="237">
        <v>1148</v>
      </c>
      <c r="E96" s="203">
        <v>0.70228241785803902</v>
      </c>
      <c r="F96" s="237">
        <v>5095</v>
      </c>
      <c r="G96" s="203">
        <v>3.1168370374448702</v>
      </c>
      <c r="H96" s="237">
        <v>16584</v>
      </c>
      <c r="I96" s="203">
        <v>10.1451669144231</v>
      </c>
      <c r="J96" s="237">
        <v>80056</v>
      </c>
      <c r="K96" s="203">
        <v>48.973798993068897</v>
      </c>
      <c r="L96" s="237">
        <v>30790</v>
      </c>
      <c r="M96" s="203">
        <v>18.835605963283101</v>
      </c>
      <c r="N96" s="237">
        <v>25907</v>
      </c>
      <c r="O96" s="203">
        <v>15.848458710320701</v>
      </c>
      <c r="P96" s="237">
        <v>3887</v>
      </c>
      <c r="Q96" s="203">
        <v>2.37784996360122</v>
      </c>
      <c r="R96" s="208">
        <v>163467</v>
      </c>
      <c r="S96" s="245"/>
      <c r="T96"/>
      <c r="U96"/>
      <c r="V96"/>
      <c r="W96"/>
    </row>
    <row r="97" spans="1:23" ht="15">
      <c r="A97" s="200">
        <v>649</v>
      </c>
      <c r="B97" s="200" t="s">
        <v>942</v>
      </c>
      <c r="C97" s="217">
        <v>17103</v>
      </c>
      <c r="D97" s="237">
        <v>20</v>
      </c>
      <c r="E97" s="203">
        <v>0.80450522928399004</v>
      </c>
      <c r="F97" s="237">
        <v>95</v>
      </c>
      <c r="G97" s="203">
        <v>3.8213998390989499</v>
      </c>
      <c r="H97" s="237">
        <v>320</v>
      </c>
      <c r="I97" s="203">
        <v>12.8720836685438</v>
      </c>
      <c r="J97" s="237">
        <v>1289</v>
      </c>
      <c r="K97" s="203">
        <v>51.850362027353199</v>
      </c>
      <c r="L97" s="237">
        <v>435</v>
      </c>
      <c r="M97" s="203">
        <v>17.4979887369268</v>
      </c>
      <c r="N97" s="237">
        <v>287</v>
      </c>
      <c r="O97" s="203">
        <v>11.544650040225299</v>
      </c>
      <c r="P97" s="237">
        <v>40</v>
      </c>
      <c r="Q97" s="203">
        <v>1.6090104585679801</v>
      </c>
      <c r="R97" s="208">
        <v>2486</v>
      </c>
      <c r="S97" s="245"/>
      <c r="T97"/>
      <c r="U97"/>
      <c r="V97"/>
      <c r="W97"/>
    </row>
    <row r="98" spans="1:23" ht="15">
      <c r="A98" s="200">
        <v>652</v>
      </c>
      <c r="B98" s="200" t="s">
        <v>193</v>
      </c>
      <c r="C98" s="217">
        <v>6048</v>
      </c>
      <c r="D98" s="237">
        <v>3</v>
      </c>
      <c r="E98" s="203">
        <v>0.57361376673040199</v>
      </c>
      <c r="F98" s="237">
        <v>21</v>
      </c>
      <c r="G98" s="203">
        <v>4.0152963671128097</v>
      </c>
      <c r="H98" s="237">
        <v>62</v>
      </c>
      <c r="I98" s="203">
        <v>11.8546845124283</v>
      </c>
      <c r="J98" s="237">
        <v>317</v>
      </c>
      <c r="K98" s="203">
        <v>60.611854684512402</v>
      </c>
      <c r="L98" s="237">
        <v>80</v>
      </c>
      <c r="M98" s="203">
        <v>15.296367112810699</v>
      </c>
      <c r="N98" s="237">
        <v>35</v>
      </c>
      <c r="O98" s="203">
        <v>6.6921606118546801</v>
      </c>
      <c r="P98" s="237">
        <v>5</v>
      </c>
      <c r="Q98" s="203">
        <v>0.95602294455066905</v>
      </c>
      <c r="R98" s="208">
        <v>523</v>
      </c>
      <c r="S98" s="245"/>
      <c r="T98"/>
      <c r="U98"/>
      <c r="V98"/>
      <c r="W98"/>
    </row>
    <row r="99" spans="1:23" ht="15">
      <c r="A99" s="200">
        <v>660</v>
      </c>
      <c r="B99" s="200" t="s">
        <v>943</v>
      </c>
      <c r="C99" s="217">
        <v>13893</v>
      </c>
      <c r="D99" s="237">
        <v>28</v>
      </c>
      <c r="E99" s="203">
        <v>0.81632653061224503</v>
      </c>
      <c r="F99" s="237">
        <v>159</v>
      </c>
      <c r="G99" s="203">
        <v>4.6355685131195301</v>
      </c>
      <c r="H99" s="237">
        <v>540</v>
      </c>
      <c r="I99" s="203">
        <v>15.7434402332362</v>
      </c>
      <c r="J99" s="237">
        <v>1872</v>
      </c>
      <c r="K99" s="203">
        <v>54.577259475218703</v>
      </c>
      <c r="L99" s="237">
        <v>584</v>
      </c>
      <c r="M99" s="203">
        <v>17.0262390670554</v>
      </c>
      <c r="N99" s="237">
        <v>211</v>
      </c>
      <c r="O99" s="203">
        <v>6.1516034985422703</v>
      </c>
      <c r="P99" s="237">
        <v>36</v>
      </c>
      <c r="Q99" s="203">
        <v>1.04956268221574</v>
      </c>
      <c r="R99" s="208">
        <v>3430</v>
      </c>
      <c r="S99" s="245"/>
      <c r="T99"/>
      <c r="U99"/>
      <c r="V99"/>
      <c r="W99"/>
    </row>
    <row r="100" spans="1:23" ht="15">
      <c r="A100" s="200">
        <v>667</v>
      </c>
      <c r="B100" s="200" t="s">
        <v>209</v>
      </c>
      <c r="C100" s="217">
        <v>16753</v>
      </c>
      <c r="D100" s="237">
        <v>26</v>
      </c>
      <c r="E100" s="203">
        <v>0.75384169324441896</v>
      </c>
      <c r="F100" s="237">
        <v>131</v>
      </c>
      <c r="G100" s="203">
        <v>3.7982023775007199</v>
      </c>
      <c r="H100" s="237">
        <v>401</v>
      </c>
      <c r="I100" s="203">
        <v>11.6265584227312</v>
      </c>
      <c r="J100" s="237">
        <v>1770</v>
      </c>
      <c r="K100" s="203">
        <v>51.319222963177701</v>
      </c>
      <c r="L100" s="237">
        <v>612</v>
      </c>
      <c r="M100" s="203">
        <v>17.744273702522499</v>
      </c>
      <c r="N100" s="237">
        <v>448</v>
      </c>
      <c r="O100" s="203">
        <v>12.9892722528269</v>
      </c>
      <c r="P100" s="237">
        <v>61</v>
      </c>
      <c r="Q100" s="203">
        <v>1.76862858799652</v>
      </c>
      <c r="R100" s="208">
        <v>3449</v>
      </c>
      <c r="S100" s="245"/>
      <c r="T100"/>
      <c r="U100"/>
      <c r="V100"/>
      <c r="W100"/>
    </row>
    <row r="101" spans="1:23" ht="15">
      <c r="A101" s="200">
        <v>674</v>
      </c>
      <c r="B101" s="200" t="s">
        <v>213</v>
      </c>
      <c r="C101" s="217">
        <v>23714</v>
      </c>
      <c r="D101" s="237">
        <v>15</v>
      </c>
      <c r="E101" s="203">
        <v>0.54132082280765104</v>
      </c>
      <c r="F101" s="237">
        <v>77</v>
      </c>
      <c r="G101" s="203">
        <v>2.7787802237459398</v>
      </c>
      <c r="H101" s="237">
        <v>305</v>
      </c>
      <c r="I101" s="203">
        <v>11.0068567304222</v>
      </c>
      <c r="J101" s="237">
        <v>1610</v>
      </c>
      <c r="K101" s="203">
        <v>58.101768314687803</v>
      </c>
      <c r="L101" s="237">
        <v>456</v>
      </c>
      <c r="M101" s="203">
        <v>16.456153013352601</v>
      </c>
      <c r="N101" s="237">
        <v>263</v>
      </c>
      <c r="O101" s="203">
        <v>9.4911584265608102</v>
      </c>
      <c r="P101" s="237">
        <v>45</v>
      </c>
      <c r="Q101" s="203">
        <v>1.6239624684229499</v>
      </c>
      <c r="R101" s="208">
        <v>2771</v>
      </c>
      <c r="S101" s="245"/>
      <c r="T101"/>
      <c r="U101"/>
      <c r="V101"/>
      <c r="W101"/>
    </row>
    <row r="102" spans="1:23" ht="15">
      <c r="A102" s="200">
        <v>697</v>
      </c>
      <c r="B102" s="200" t="s">
        <v>223</v>
      </c>
      <c r="C102" s="217">
        <v>38386</v>
      </c>
      <c r="D102" s="237">
        <v>185</v>
      </c>
      <c r="E102" s="203">
        <v>1.09968495512097</v>
      </c>
      <c r="F102" s="237">
        <v>936</v>
      </c>
      <c r="G102" s="203">
        <v>5.5638114486120198</v>
      </c>
      <c r="H102" s="237">
        <v>2429</v>
      </c>
      <c r="I102" s="203">
        <v>14.4385662485882</v>
      </c>
      <c r="J102" s="237">
        <v>8310</v>
      </c>
      <c r="K102" s="203">
        <v>49.396659335433597</v>
      </c>
      <c r="L102" s="237">
        <v>2641</v>
      </c>
      <c r="M102" s="203">
        <v>15.698745764726899</v>
      </c>
      <c r="N102" s="237">
        <v>1996</v>
      </c>
      <c r="O102" s="203">
        <v>11.8647090293051</v>
      </c>
      <c r="P102" s="237">
        <v>326</v>
      </c>
      <c r="Q102" s="203">
        <v>1.9378232182131601</v>
      </c>
      <c r="R102" s="208">
        <v>16823</v>
      </c>
      <c r="S102" s="245"/>
      <c r="T102"/>
      <c r="U102"/>
      <c r="V102"/>
      <c r="W102"/>
    </row>
    <row r="103" spans="1:23" ht="15">
      <c r="A103" s="200">
        <v>756</v>
      </c>
      <c r="B103" s="200" t="s">
        <v>228</v>
      </c>
      <c r="C103" s="217">
        <v>38784</v>
      </c>
      <c r="D103" s="237">
        <v>66</v>
      </c>
      <c r="E103" s="203">
        <v>0.88483710953210903</v>
      </c>
      <c r="F103" s="237">
        <v>280</v>
      </c>
      <c r="G103" s="203">
        <v>3.7538544040756099</v>
      </c>
      <c r="H103" s="237">
        <v>809</v>
      </c>
      <c r="I103" s="203">
        <v>10.8459579032042</v>
      </c>
      <c r="J103" s="237">
        <v>3960</v>
      </c>
      <c r="K103" s="203">
        <v>53.0902265719265</v>
      </c>
      <c r="L103" s="237">
        <v>1310</v>
      </c>
      <c r="M103" s="203">
        <v>17.562675961925201</v>
      </c>
      <c r="N103" s="237">
        <v>887</v>
      </c>
      <c r="O103" s="203">
        <v>11.891674487196701</v>
      </c>
      <c r="P103" s="237">
        <v>147</v>
      </c>
      <c r="Q103" s="203">
        <v>1.9707735621397</v>
      </c>
      <c r="R103" s="208">
        <v>7459</v>
      </c>
      <c r="S103" s="245"/>
      <c r="T103"/>
      <c r="U103"/>
      <c r="V103"/>
      <c r="W103"/>
    </row>
    <row r="104" spans="1:23">
      <c r="A104" s="236">
        <v>8</v>
      </c>
      <c r="B104" s="196" t="s">
        <v>538</v>
      </c>
      <c r="C104" s="238">
        <v>390606</v>
      </c>
      <c r="D104" s="238">
        <v>470</v>
      </c>
      <c r="E104" s="239">
        <v>0.54166810727333503</v>
      </c>
      <c r="F104" s="238">
        <v>2497</v>
      </c>
      <c r="G104" s="239">
        <v>2.8777558805564198</v>
      </c>
      <c r="H104" s="238">
        <v>8900</v>
      </c>
      <c r="I104" s="239">
        <v>10.2571194781546</v>
      </c>
      <c r="J104" s="238">
        <v>41768</v>
      </c>
      <c r="K104" s="239">
        <v>48.1370074565801</v>
      </c>
      <c r="L104" s="238">
        <v>17847</v>
      </c>
      <c r="M104" s="239">
        <v>20.568405767036602</v>
      </c>
      <c r="N104" s="238">
        <v>13289</v>
      </c>
      <c r="O104" s="239">
        <v>15.315377611819899</v>
      </c>
      <c r="P104" s="238">
        <v>1998</v>
      </c>
      <c r="Q104" s="239">
        <v>2.30266569857899</v>
      </c>
      <c r="R104" s="246">
        <v>86769</v>
      </c>
      <c r="S104" s="245"/>
      <c r="T104"/>
      <c r="U104"/>
      <c r="V104"/>
      <c r="W104"/>
    </row>
    <row r="105" spans="1:23" ht="15">
      <c r="A105" s="200">
        <v>30</v>
      </c>
      <c r="B105" s="200" t="s">
        <v>14</v>
      </c>
      <c r="C105" s="217">
        <v>32628</v>
      </c>
      <c r="D105" s="237">
        <v>73</v>
      </c>
      <c r="E105" s="203">
        <v>0.50550515892251202</v>
      </c>
      <c r="F105" s="237">
        <v>521</v>
      </c>
      <c r="G105" s="203">
        <v>3.6077833945017699</v>
      </c>
      <c r="H105" s="237">
        <v>1547</v>
      </c>
      <c r="I105" s="203">
        <v>10.7125545322346</v>
      </c>
      <c r="J105" s="237">
        <v>7230</v>
      </c>
      <c r="K105" s="203">
        <v>50.065784917941997</v>
      </c>
      <c r="L105" s="237">
        <v>2765</v>
      </c>
      <c r="M105" s="203">
        <v>19.1468734852157</v>
      </c>
      <c r="N105" s="237">
        <v>2047</v>
      </c>
      <c r="O105" s="203">
        <v>14.1749186344436</v>
      </c>
      <c r="P105" s="237">
        <v>258</v>
      </c>
      <c r="Q105" s="203">
        <v>1.78657987673984</v>
      </c>
      <c r="R105" s="208">
        <v>14441</v>
      </c>
      <c r="S105" s="245"/>
      <c r="T105"/>
      <c r="U105"/>
      <c r="V105"/>
      <c r="W105"/>
    </row>
    <row r="106" spans="1:23" ht="15">
      <c r="A106" s="200">
        <v>34</v>
      </c>
      <c r="B106" s="200" t="s">
        <v>18</v>
      </c>
      <c r="C106" s="217">
        <v>46485</v>
      </c>
      <c r="D106" s="237">
        <v>77</v>
      </c>
      <c r="E106" s="203">
        <v>0.65935947936290495</v>
      </c>
      <c r="F106" s="237">
        <v>319</v>
      </c>
      <c r="G106" s="203">
        <v>2.73163212878918</v>
      </c>
      <c r="H106" s="237">
        <v>1225</v>
      </c>
      <c r="I106" s="203">
        <v>10.489809898955301</v>
      </c>
      <c r="J106" s="237">
        <v>5485</v>
      </c>
      <c r="K106" s="203">
        <v>46.968659016955002</v>
      </c>
      <c r="L106" s="237">
        <v>2347</v>
      </c>
      <c r="M106" s="203">
        <v>20.097619455386202</v>
      </c>
      <c r="N106" s="237">
        <v>1928</v>
      </c>
      <c r="O106" s="203">
        <v>16.509676314437399</v>
      </c>
      <c r="P106" s="237">
        <v>297</v>
      </c>
      <c r="Q106" s="203">
        <v>2.54324370611406</v>
      </c>
      <c r="R106" s="208">
        <v>11678</v>
      </c>
      <c r="S106" s="245"/>
      <c r="T106"/>
      <c r="U106"/>
      <c r="V106"/>
      <c r="W106"/>
    </row>
    <row r="107" spans="1:23" ht="15">
      <c r="A107" s="200">
        <v>36</v>
      </c>
      <c r="B107" s="200" t="s">
        <v>20</v>
      </c>
      <c r="C107" s="217">
        <v>6183</v>
      </c>
      <c r="D107" s="237">
        <v>9</v>
      </c>
      <c r="E107" s="203">
        <v>0.75125208681135203</v>
      </c>
      <c r="F107" s="237">
        <v>37</v>
      </c>
      <c r="G107" s="203">
        <v>3.0884808013355598</v>
      </c>
      <c r="H107" s="237">
        <v>150</v>
      </c>
      <c r="I107" s="203">
        <v>12.5208681135225</v>
      </c>
      <c r="J107" s="237">
        <v>604</v>
      </c>
      <c r="K107" s="203">
        <v>50.417362270450802</v>
      </c>
      <c r="L107" s="237">
        <v>239</v>
      </c>
      <c r="M107" s="203">
        <v>19.949916527545899</v>
      </c>
      <c r="N107" s="237">
        <v>143</v>
      </c>
      <c r="O107" s="203">
        <v>11.936560934891499</v>
      </c>
      <c r="P107" s="237">
        <v>16</v>
      </c>
      <c r="Q107" s="203">
        <v>1.3355592654424</v>
      </c>
      <c r="R107" s="208">
        <v>1198</v>
      </c>
      <c r="S107" s="245"/>
      <c r="T107"/>
      <c r="U107"/>
      <c r="V107"/>
      <c r="W107"/>
    </row>
    <row r="108" spans="1:23" ht="15">
      <c r="A108" s="200">
        <v>91</v>
      </c>
      <c r="B108" s="200" t="s">
        <v>47</v>
      </c>
      <c r="C108" s="217">
        <v>10985</v>
      </c>
      <c r="D108" s="237">
        <v>2</v>
      </c>
      <c r="E108" s="203">
        <v>0.19361084220716401</v>
      </c>
      <c r="F108" s="237">
        <v>26</v>
      </c>
      <c r="G108" s="203">
        <v>2.5169409486931298</v>
      </c>
      <c r="H108" s="237">
        <v>96</v>
      </c>
      <c r="I108" s="203">
        <v>9.2933204259438504</v>
      </c>
      <c r="J108" s="237">
        <v>540</v>
      </c>
      <c r="K108" s="203">
        <v>52.274927395934199</v>
      </c>
      <c r="L108" s="237">
        <v>197</v>
      </c>
      <c r="M108" s="203">
        <v>19.0706679574056</v>
      </c>
      <c r="N108" s="237">
        <v>150</v>
      </c>
      <c r="O108" s="203">
        <v>14.5208131655373</v>
      </c>
      <c r="P108" s="237">
        <v>22</v>
      </c>
      <c r="Q108" s="203">
        <v>2.1297192642787999</v>
      </c>
      <c r="R108" s="208">
        <v>1033</v>
      </c>
      <c r="S108" s="245"/>
      <c r="T108"/>
      <c r="U108"/>
      <c r="V108"/>
      <c r="W108"/>
    </row>
    <row r="109" spans="1:23" ht="15">
      <c r="A109" s="200">
        <v>93</v>
      </c>
      <c r="B109" s="200" t="s">
        <v>49</v>
      </c>
      <c r="C109" s="217">
        <v>16722</v>
      </c>
      <c r="D109" s="237">
        <v>4</v>
      </c>
      <c r="E109" s="203">
        <v>0.32051282051281998</v>
      </c>
      <c r="F109" s="237">
        <v>25</v>
      </c>
      <c r="G109" s="203">
        <v>2.00320512820513</v>
      </c>
      <c r="H109" s="237">
        <v>105</v>
      </c>
      <c r="I109" s="203">
        <v>8.4134615384615401</v>
      </c>
      <c r="J109" s="237">
        <v>691</v>
      </c>
      <c r="K109" s="203">
        <v>55.368589743589702</v>
      </c>
      <c r="L109" s="237">
        <v>249</v>
      </c>
      <c r="M109" s="203">
        <v>19.951923076923102</v>
      </c>
      <c r="N109" s="237">
        <v>148</v>
      </c>
      <c r="O109" s="203">
        <v>11.8589743589744</v>
      </c>
      <c r="P109" s="237">
        <v>26</v>
      </c>
      <c r="Q109" s="203">
        <v>2.0833333333333299</v>
      </c>
      <c r="R109" s="208">
        <v>1248</v>
      </c>
      <c r="S109" s="245"/>
      <c r="T109"/>
      <c r="U109"/>
      <c r="V109"/>
      <c r="W109"/>
    </row>
    <row r="110" spans="1:23" ht="15">
      <c r="A110" s="200">
        <v>101</v>
      </c>
      <c r="B110" s="200" t="s">
        <v>944</v>
      </c>
      <c r="C110" s="217">
        <v>27884</v>
      </c>
      <c r="D110" s="237">
        <v>31</v>
      </c>
      <c r="E110" s="203">
        <v>0.45018878884693603</v>
      </c>
      <c r="F110" s="237">
        <v>184</v>
      </c>
      <c r="G110" s="203">
        <v>2.6720882950914899</v>
      </c>
      <c r="H110" s="237">
        <v>703</v>
      </c>
      <c r="I110" s="203">
        <v>10.2091199535289</v>
      </c>
      <c r="J110" s="237">
        <v>3322</v>
      </c>
      <c r="K110" s="203">
        <v>48.242811501597402</v>
      </c>
      <c r="L110" s="237">
        <v>1408</v>
      </c>
      <c r="M110" s="203">
        <v>20.447284345047901</v>
      </c>
      <c r="N110" s="237">
        <v>1083</v>
      </c>
      <c r="O110" s="203">
        <v>15.7275631716526</v>
      </c>
      <c r="P110" s="237">
        <v>155</v>
      </c>
      <c r="Q110" s="203">
        <v>2.2509439442346801</v>
      </c>
      <c r="R110" s="208">
        <v>6886</v>
      </c>
      <c r="S110" s="245"/>
      <c r="T110"/>
      <c r="U110"/>
      <c r="V110"/>
      <c r="W110"/>
    </row>
    <row r="111" spans="1:23" ht="15">
      <c r="A111" s="200">
        <v>145</v>
      </c>
      <c r="B111" s="200" t="s">
        <v>69</v>
      </c>
      <c r="C111" s="217">
        <v>4973</v>
      </c>
      <c r="D111" s="237">
        <v>8</v>
      </c>
      <c r="E111" s="203">
        <v>0.91848450057405295</v>
      </c>
      <c r="F111" s="237">
        <v>35</v>
      </c>
      <c r="G111" s="203">
        <v>4.0183696900114798</v>
      </c>
      <c r="H111" s="237">
        <v>88</v>
      </c>
      <c r="I111" s="203">
        <v>10.1033295063146</v>
      </c>
      <c r="J111" s="237">
        <v>462</v>
      </c>
      <c r="K111" s="203">
        <v>53.042479908151499</v>
      </c>
      <c r="L111" s="237">
        <v>161</v>
      </c>
      <c r="M111" s="203">
        <v>18.484500574052799</v>
      </c>
      <c r="N111" s="237">
        <v>100</v>
      </c>
      <c r="O111" s="203">
        <v>11.4810562571757</v>
      </c>
      <c r="P111" s="237">
        <v>17</v>
      </c>
      <c r="Q111" s="203">
        <v>1.9517795637198601</v>
      </c>
      <c r="R111" s="208">
        <v>871</v>
      </c>
      <c r="S111" s="245"/>
      <c r="T111"/>
      <c r="U111"/>
      <c r="V111"/>
      <c r="W111"/>
    </row>
    <row r="112" spans="1:23" ht="15">
      <c r="A112" s="200">
        <v>209</v>
      </c>
      <c r="B112" s="200" t="s">
        <v>88</v>
      </c>
      <c r="C112" s="217">
        <v>22905</v>
      </c>
      <c r="D112" s="237">
        <v>36</v>
      </c>
      <c r="E112" s="203">
        <v>1.0938924339106699</v>
      </c>
      <c r="F112" s="237">
        <v>92</v>
      </c>
      <c r="G112" s="203">
        <v>2.7955028866605902</v>
      </c>
      <c r="H112" s="237">
        <v>354</v>
      </c>
      <c r="I112" s="203">
        <v>10.756608933454901</v>
      </c>
      <c r="J112" s="237">
        <v>1531</v>
      </c>
      <c r="K112" s="203">
        <v>46.520814342145201</v>
      </c>
      <c r="L112" s="237">
        <v>674</v>
      </c>
      <c r="M112" s="203">
        <v>20.480097234883001</v>
      </c>
      <c r="N112" s="237">
        <v>511</v>
      </c>
      <c r="O112" s="203">
        <v>15.5271953813431</v>
      </c>
      <c r="P112" s="237">
        <v>93</v>
      </c>
      <c r="Q112" s="203">
        <v>2.8258887876025498</v>
      </c>
      <c r="R112" s="208">
        <v>3291</v>
      </c>
      <c r="S112" s="245"/>
      <c r="T112"/>
      <c r="U112"/>
      <c r="V112"/>
      <c r="W112"/>
    </row>
    <row r="113" spans="1:23" ht="15">
      <c r="A113" s="200">
        <v>282</v>
      </c>
      <c r="B113" s="200" t="s">
        <v>106</v>
      </c>
      <c r="C113" s="217">
        <v>26163</v>
      </c>
      <c r="D113" s="237">
        <v>23</v>
      </c>
      <c r="E113" s="203">
        <v>0.38877620013522701</v>
      </c>
      <c r="F113" s="237">
        <v>155</v>
      </c>
      <c r="G113" s="203">
        <v>2.62001352265044</v>
      </c>
      <c r="H113" s="237">
        <v>591</v>
      </c>
      <c r="I113" s="203">
        <v>9.9898580121703908</v>
      </c>
      <c r="J113" s="237">
        <v>2537</v>
      </c>
      <c r="K113" s="203">
        <v>42.883705206220398</v>
      </c>
      <c r="L113" s="237">
        <v>1424</v>
      </c>
      <c r="M113" s="203">
        <v>24.070317782285301</v>
      </c>
      <c r="N113" s="237">
        <v>1036</v>
      </c>
      <c r="O113" s="203">
        <v>17.511832319134601</v>
      </c>
      <c r="P113" s="237">
        <v>150</v>
      </c>
      <c r="Q113" s="203">
        <v>2.5354969574036499</v>
      </c>
      <c r="R113" s="208">
        <v>5916</v>
      </c>
      <c r="S113" s="245"/>
      <c r="T113"/>
      <c r="U113"/>
      <c r="V113"/>
      <c r="W113"/>
    </row>
    <row r="114" spans="1:23" ht="15">
      <c r="A114" s="200">
        <v>353</v>
      </c>
      <c r="B114" s="200" t="s">
        <v>126</v>
      </c>
      <c r="C114" s="217">
        <v>5876</v>
      </c>
      <c r="D114" s="237">
        <v>0</v>
      </c>
      <c r="E114" s="203">
        <v>0</v>
      </c>
      <c r="F114" s="237">
        <v>19</v>
      </c>
      <c r="G114" s="203">
        <v>2.3899371069182398</v>
      </c>
      <c r="H114" s="237">
        <v>83</v>
      </c>
      <c r="I114" s="203">
        <v>10.440251572327</v>
      </c>
      <c r="J114" s="237">
        <v>382</v>
      </c>
      <c r="K114" s="203">
        <v>48.050314465408803</v>
      </c>
      <c r="L114" s="237">
        <v>168</v>
      </c>
      <c r="M114" s="203">
        <v>21.132075471698101</v>
      </c>
      <c r="N114" s="237">
        <v>125</v>
      </c>
      <c r="O114" s="203">
        <v>15.7232704402516</v>
      </c>
      <c r="P114" s="237">
        <v>18</v>
      </c>
      <c r="Q114" s="203">
        <v>2.2641509433962299</v>
      </c>
      <c r="R114" s="208">
        <v>795</v>
      </c>
      <c r="S114" s="245"/>
      <c r="T114"/>
      <c r="U114"/>
      <c r="V114"/>
      <c r="W114"/>
    </row>
    <row r="115" spans="1:23" ht="15">
      <c r="A115" s="200">
        <v>364</v>
      </c>
      <c r="B115" s="200" t="s">
        <v>133</v>
      </c>
      <c r="C115" s="217">
        <v>15637</v>
      </c>
      <c r="D115" s="237">
        <v>24</v>
      </c>
      <c r="E115" s="203">
        <v>0.63761955366631196</v>
      </c>
      <c r="F115" s="237">
        <v>77</v>
      </c>
      <c r="G115" s="203">
        <v>2.0456960680127501</v>
      </c>
      <c r="H115" s="237">
        <v>332</v>
      </c>
      <c r="I115" s="203">
        <v>8.8204038257173192</v>
      </c>
      <c r="J115" s="237">
        <v>1862</v>
      </c>
      <c r="K115" s="203">
        <v>49.468650371944697</v>
      </c>
      <c r="L115" s="237">
        <v>725</v>
      </c>
      <c r="M115" s="203">
        <v>19.261424017003201</v>
      </c>
      <c r="N115" s="237">
        <v>616</v>
      </c>
      <c r="O115" s="203">
        <v>16.365568544102</v>
      </c>
      <c r="P115" s="237">
        <v>128</v>
      </c>
      <c r="Q115" s="203">
        <v>3.4006376195536698</v>
      </c>
      <c r="R115" s="208">
        <v>3764</v>
      </c>
      <c r="S115" s="245"/>
      <c r="T115"/>
      <c r="U115"/>
      <c r="V115"/>
      <c r="W115"/>
    </row>
    <row r="116" spans="1:23" ht="15">
      <c r="A116" s="200">
        <v>368</v>
      </c>
      <c r="B116" s="200" t="s">
        <v>135</v>
      </c>
      <c r="C116" s="217">
        <v>14576</v>
      </c>
      <c r="D116" s="237">
        <v>11</v>
      </c>
      <c r="E116" s="203">
        <v>0.326506381715643</v>
      </c>
      <c r="F116" s="237">
        <v>88</v>
      </c>
      <c r="G116" s="203">
        <v>2.61205105372514</v>
      </c>
      <c r="H116" s="237">
        <v>304</v>
      </c>
      <c r="I116" s="203">
        <v>9.0234490946868497</v>
      </c>
      <c r="J116" s="237">
        <v>1639</v>
      </c>
      <c r="K116" s="203">
        <v>48.649450875630698</v>
      </c>
      <c r="L116" s="237">
        <v>682</v>
      </c>
      <c r="M116" s="203">
        <v>20.2433956663698</v>
      </c>
      <c r="N116" s="237">
        <v>564</v>
      </c>
      <c r="O116" s="203">
        <v>16.740872662511102</v>
      </c>
      <c r="P116" s="237">
        <v>81</v>
      </c>
      <c r="Q116" s="203">
        <v>2.4042742653606402</v>
      </c>
      <c r="R116" s="208">
        <v>3369</v>
      </c>
      <c r="S116" s="245"/>
      <c r="T116"/>
      <c r="U116"/>
      <c r="V116"/>
      <c r="W116"/>
    </row>
    <row r="117" spans="1:23" ht="15">
      <c r="A117" s="200">
        <v>390</v>
      </c>
      <c r="B117" s="200" t="s">
        <v>141</v>
      </c>
      <c r="C117" s="217">
        <v>8689</v>
      </c>
      <c r="D117" s="237">
        <v>19</v>
      </c>
      <c r="E117" s="203">
        <v>0.60838936919628595</v>
      </c>
      <c r="F117" s="237">
        <v>109</v>
      </c>
      <c r="G117" s="203">
        <v>3.49023374959974</v>
      </c>
      <c r="H117" s="237">
        <v>385</v>
      </c>
      <c r="I117" s="203">
        <v>12.3278898495037</v>
      </c>
      <c r="J117" s="237">
        <v>1600</v>
      </c>
      <c r="K117" s="203">
        <v>51.232788984950403</v>
      </c>
      <c r="L117" s="237">
        <v>695</v>
      </c>
      <c r="M117" s="203">
        <v>22.254242715337799</v>
      </c>
      <c r="N117" s="237">
        <v>284</v>
      </c>
      <c r="O117" s="203">
        <v>9.0938200448286892</v>
      </c>
      <c r="P117" s="237">
        <v>31</v>
      </c>
      <c r="Q117" s="203">
        <v>0.99263528658341305</v>
      </c>
      <c r="R117" s="208">
        <v>3123</v>
      </c>
      <c r="S117" s="245"/>
      <c r="T117"/>
      <c r="U117"/>
      <c r="V117"/>
      <c r="W117"/>
    </row>
    <row r="118" spans="1:23" ht="15">
      <c r="A118" s="200">
        <v>467</v>
      </c>
      <c r="B118" s="200" t="s">
        <v>151</v>
      </c>
      <c r="C118" s="217">
        <v>7062</v>
      </c>
      <c r="D118" s="237">
        <v>4</v>
      </c>
      <c r="E118" s="203">
        <v>0.480769230769231</v>
      </c>
      <c r="F118" s="237">
        <v>26</v>
      </c>
      <c r="G118" s="203">
        <v>3.125</v>
      </c>
      <c r="H118" s="237">
        <v>77</v>
      </c>
      <c r="I118" s="203">
        <v>9.2548076923076898</v>
      </c>
      <c r="J118" s="237">
        <v>397</v>
      </c>
      <c r="K118" s="203">
        <v>47.716346153846203</v>
      </c>
      <c r="L118" s="237">
        <v>150</v>
      </c>
      <c r="M118" s="203">
        <v>18.028846153846199</v>
      </c>
      <c r="N118" s="237">
        <v>148</v>
      </c>
      <c r="O118" s="203">
        <v>17.788461538461501</v>
      </c>
      <c r="P118" s="237">
        <v>30</v>
      </c>
      <c r="Q118" s="203">
        <v>3.6057692307692299</v>
      </c>
      <c r="R118" s="208">
        <v>832</v>
      </c>
      <c r="S118" s="245"/>
      <c r="T118"/>
      <c r="U118"/>
      <c r="V118"/>
      <c r="W118"/>
    </row>
    <row r="119" spans="1:23" ht="15">
      <c r="A119" s="200">
        <v>576</v>
      </c>
      <c r="B119" s="200" t="s">
        <v>169</v>
      </c>
      <c r="C119" s="217">
        <v>9280</v>
      </c>
      <c r="D119" s="237">
        <v>6</v>
      </c>
      <c r="E119" s="203">
        <v>0.53333333333333299</v>
      </c>
      <c r="F119" s="237">
        <v>24</v>
      </c>
      <c r="G119" s="203">
        <v>2.1333333333333302</v>
      </c>
      <c r="H119" s="237">
        <v>97</v>
      </c>
      <c r="I119" s="203">
        <v>8.62222222222222</v>
      </c>
      <c r="J119" s="237">
        <v>501</v>
      </c>
      <c r="K119" s="203">
        <v>44.533333333333303</v>
      </c>
      <c r="L119" s="237">
        <v>241</v>
      </c>
      <c r="M119" s="203">
        <v>21.422222222222199</v>
      </c>
      <c r="N119" s="237">
        <v>221</v>
      </c>
      <c r="O119" s="203">
        <v>19.6444444444444</v>
      </c>
      <c r="P119" s="237">
        <v>35</v>
      </c>
      <c r="Q119" s="203">
        <v>3.1111111111111098</v>
      </c>
      <c r="R119" s="208">
        <v>1125</v>
      </c>
      <c r="S119" s="245"/>
      <c r="T119"/>
      <c r="U119"/>
      <c r="V119"/>
      <c r="W119"/>
    </row>
    <row r="120" spans="1:23" ht="15">
      <c r="A120" s="200">
        <v>642</v>
      </c>
      <c r="B120" s="200" t="s">
        <v>187</v>
      </c>
      <c r="C120" s="217">
        <v>19448</v>
      </c>
      <c r="D120" s="237">
        <v>14</v>
      </c>
      <c r="E120" s="203">
        <v>0.62166962699822403</v>
      </c>
      <c r="F120" s="237">
        <v>53</v>
      </c>
      <c r="G120" s="203">
        <v>2.35346358792185</v>
      </c>
      <c r="H120" s="237">
        <v>208</v>
      </c>
      <c r="I120" s="203">
        <v>9.2362344582593305</v>
      </c>
      <c r="J120" s="237">
        <v>1246</v>
      </c>
      <c r="K120" s="203">
        <v>55.328596802841901</v>
      </c>
      <c r="L120" s="237">
        <v>412</v>
      </c>
      <c r="M120" s="203">
        <v>18.294849023090599</v>
      </c>
      <c r="N120" s="237">
        <v>283</v>
      </c>
      <c r="O120" s="203">
        <v>12.566607460035501</v>
      </c>
      <c r="P120" s="237">
        <v>36</v>
      </c>
      <c r="Q120" s="203">
        <v>1.59857904085258</v>
      </c>
      <c r="R120" s="208">
        <v>2252</v>
      </c>
      <c r="S120" s="245"/>
      <c r="T120"/>
      <c r="U120"/>
      <c r="V120"/>
      <c r="W120"/>
    </row>
    <row r="121" spans="1:23" ht="15">
      <c r="A121" s="200">
        <v>679</v>
      </c>
      <c r="B121" s="200" t="s">
        <v>945</v>
      </c>
      <c r="C121" s="217">
        <v>28051</v>
      </c>
      <c r="D121" s="237">
        <v>17</v>
      </c>
      <c r="E121" s="203">
        <v>0.32958511050794898</v>
      </c>
      <c r="F121" s="237">
        <v>138</v>
      </c>
      <c r="G121" s="203">
        <v>2.6754556029468799</v>
      </c>
      <c r="H121" s="237">
        <v>522</v>
      </c>
      <c r="I121" s="203">
        <v>10.120201628538201</v>
      </c>
      <c r="J121" s="237">
        <v>2300</v>
      </c>
      <c r="K121" s="203">
        <v>44.590926715781301</v>
      </c>
      <c r="L121" s="237">
        <v>1039</v>
      </c>
      <c r="M121" s="203">
        <v>20.143466459868201</v>
      </c>
      <c r="N121" s="237">
        <v>986</v>
      </c>
      <c r="O121" s="203">
        <v>19.115936409461</v>
      </c>
      <c r="P121" s="237">
        <v>156</v>
      </c>
      <c r="Q121" s="203">
        <v>3.0244280728964701</v>
      </c>
      <c r="R121" s="208">
        <v>5158</v>
      </c>
      <c r="S121" s="245"/>
      <c r="T121"/>
      <c r="U121"/>
      <c r="V121"/>
      <c r="W121"/>
    </row>
    <row r="122" spans="1:23" ht="15">
      <c r="A122" s="200">
        <v>789</v>
      </c>
      <c r="B122" s="200" t="s">
        <v>232</v>
      </c>
      <c r="C122" s="217">
        <v>17270</v>
      </c>
      <c r="D122" s="237">
        <v>20</v>
      </c>
      <c r="E122" s="203">
        <v>0.46772684752104798</v>
      </c>
      <c r="F122" s="237">
        <v>127</v>
      </c>
      <c r="G122" s="203">
        <v>2.9700654817586498</v>
      </c>
      <c r="H122" s="237">
        <v>380</v>
      </c>
      <c r="I122" s="203">
        <v>8.8868101028999096</v>
      </c>
      <c r="J122" s="237">
        <v>1982</v>
      </c>
      <c r="K122" s="203">
        <v>46.351730589335801</v>
      </c>
      <c r="L122" s="237">
        <v>970</v>
      </c>
      <c r="M122" s="203">
        <v>22.684752104770801</v>
      </c>
      <c r="N122" s="237">
        <v>685</v>
      </c>
      <c r="O122" s="203">
        <v>16.019644527595901</v>
      </c>
      <c r="P122" s="237">
        <v>112</v>
      </c>
      <c r="Q122" s="203">
        <v>2.6192703461178701</v>
      </c>
      <c r="R122" s="208">
        <v>4276</v>
      </c>
      <c r="S122" s="245"/>
      <c r="T122"/>
      <c r="U122"/>
      <c r="V122"/>
      <c r="W122"/>
    </row>
    <row r="123" spans="1:23" ht="15">
      <c r="A123" s="200">
        <v>792</v>
      </c>
      <c r="B123" s="200" t="s">
        <v>236</v>
      </c>
      <c r="C123" s="217">
        <v>6593</v>
      </c>
      <c r="D123" s="237">
        <v>7</v>
      </c>
      <c r="E123" s="203">
        <v>0.38695411829740201</v>
      </c>
      <c r="F123" s="237">
        <v>54</v>
      </c>
      <c r="G123" s="203">
        <v>2.98507462686567</v>
      </c>
      <c r="H123" s="237">
        <v>191</v>
      </c>
      <c r="I123" s="203">
        <v>10.558319513543401</v>
      </c>
      <c r="J123" s="237">
        <v>870</v>
      </c>
      <c r="K123" s="203">
        <v>48.092868988391402</v>
      </c>
      <c r="L123" s="237">
        <v>428</v>
      </c>
      <c r="M123" s="203">
        <v>23.659480375898301</v>
      </c>
      <c r="N123" s="237">
        <v>217</v>
      </c>
      <c r="O123" s="203">
        <v>11.9955776672195</v>
      </c>
      <c r="P123" s="237">
        <v>42</v>
      </c>
      <c r="Q123" s="203">
        <v>2.32172470978441</v>
      </c>
      <c r="R123" s="208">
        <v>1809</v>
      </c>
      <c r="S123" s="245"/>
      <c r="T123"/>
      <c r="U123"/>
      <c r="V123"/>
      <c r="W123"/>
    </row>
    <row r="124" spans="1:23" ht="15">
      <c r="A124" s="200">
        <v>809</v>
      </c>
      <c r="B124" s="200" t="s">
        <v>238</v>
      </c>
      <c r="C124" s="217">
        <v>11457</v>
      </c>
      <c r="D124" s="237">
        <v>19</v>
      </c>
      <c r="E124" s="203">
        <v>0.55312954876273601</v>
      </c>
      <c r="F124" s="237">
        <v>87</v>
      </c>
      <c r="G124" s="203">
        <v>2.53275109170306</v>
      </c>
      <c r="H124" s="237">
        <v>367</v>
      </c>
      <c r="I124" s="203">
        <v>10.684133915575</v>
      </c>
      <c r="J124" s="237">
        <v>1546</v>
      </c>
      <c r="K124" s="203">
        <v>45.0072780203785</v>
      </c>
      <c r="L124" s="237">
        <v>755</v>
      </c>
      <c r="M124" s="203">
        <v>21.979621542940301</v>
      </c>
      <c r="N124" s="237">
        <v>586</v>
      </c>
      <c r="O124" s="203">
        <v>17.059679767103301</v>
      </c>
      <c r="P124" s="237">
        <v>75</v>
      </c>
      <c r="Q124" s="203">
        <v>2.1834061135371199</v>
      </c>
      <c r="R124" s="208">
        <v>3435</v>
      </c>
      <c r="S124" s="245"/>
      <c r="T124"/>
      <c r="U124"/>
      <c r="V124"/>
      <c r="W124"/>
    </row>
    <row r="125" spans="1:23" ht="15">
      <c r="A125" s="200">
        <v>847</v>
      </c>
      <c r="B125" s="200" t="s">
        <v>246</v>
      </c>
      <c r="C125" s="217">
        <v>32366</v>
      </c>
      <c r="D125" s="237">
        <v>42</v>
      </c>
      <c r="E125" s="203">
        <v>0.77319587628866004</v>
      </c>
      <c r="F125" s="237">
        <v>188</v>
      </c>
      <c r="G125" s="203">
        <v>3.4609720176730501</v>
      </c>
      <c r="H125" s="237">
        <v>623</v>
      </c>
      <c r="I125" s="203">
        <v>11.4690721649485</v>
      </c>
      <c r="J125" s="237">
        <v>2884</v>
      </c>
      <c r="K125" s="203">
        <v>53.0927835051546</v>
      </c>
      <c r="L125" s="237">
        <v>988</v>
      </c>
      <c r="M125" s="203">
        <v>18.1885125184094</v>
      </c>
      <c r="N125" s="237">
        <v>611</v>
      </c>
      <c r="O125" s="203">
        <v>11.2481590574374</v>
      </c>
      <c r="P125" s="237">
        <v>96</v>
      </c>
      <c r="Q125" s="203">
        <v>1.7673048600883701</v>
      </c>
      <c r="R125" s="208">
        <v>5432</v>
      </c>
      <c r="S125" s="245"/>
      <c r="T125"/>
      <c r="U125"/>
      <c r="V125"/>
      <c r="W125"/>
    </row>
    <row r="126" spans="1:23" ht="15">
      <c r="A126" s="200">
        <v>856</v>
      </c>
      <c r="B126" s="200" t="s">
        <v>251</v>
      </c>
      <c r="C126" s="217">
        <v>6966</v>
      </c>
      <c r="D126" s="237">
        <v>6</v>
      </c>
      <c r="E126" s="203">
        <v>0.40788579197824598</v>
      </c>
      <c r="F126" s="237">
        <v>42</v>
      </c>
      <c r="G126" s="203">
        <v>2.8552005438477202</v>
      </c>
      <c r="H126" s="237">
        <v>164</v>
      </c>
      <c r="I126" s="203">
        <v>11.1488783140721</v>
      </c>
      <c r="J126" s="237">
        <v>716</v>
      </c>
      <c r="K126" s="203">
        <v>48.6743711760707</v>
      </c>
      <c r="L126" s="237">
        <v>300</v>
      </c>
      <c r="M126" s="203">
        <v>20.394289598912302</v>
      </c>
      <c r="N126" s="237">
        <v>214</v>
      </c>
      <c r="O126" s="203">
        <v>14.5479265805574</v>
      </c>
      <c r="P126" s="237">
        <v>29</v>
      </c>
      <c r="Q126" s="203">
        <v>1.97144799456152</v>
      </c>
      <c r="R126" s="208">
        <v>1471</v>
      </c>
      <c r="S126" s="245"/>
      <c r="T126"/>
      <c r="U126"/>
      <c r="V126"/>
      <c r="W126"/>
    </row>
    <row r="127" spans="1:23" ht="15">
      <c r="A127" s="200">
        <v>861</v>
      </c>
      <c r="B127" s="200" t="s">
        <v>255</v>
      </c>
      <c r="C127" s="217">
        <v>12407</v>
      </c>
      <c r="D127" s="237">
        <v>18</v>
      </c>
      <c r="E127" s="203">
        <v>0.53475935828876997</v>
      </c>
      <c r="F127" s="237">
        <v>71</v>
      </c>
      <c r="G127" s="203">
        <v>2.1093285799168102</v>
      </c>
      <c r="H127" s="237">
        <v>308</v>
      </c>
      <c r="I127" s="203">
        <v>9.1503267973856204</v>
      </c>
      <c r="J127" s="237">
        <v>1441</v>
      </c>
      <c r="K127" s="203">
        <v>42.810457516339902</v>
      </c>
      <c r="L127" s="237">
        <v>830</v>
      </c>
      <c r="M127" s="203">
        <v>24.658348187760001</v>
      </c>
      <c r="N127" s="237">
        <v>603</v>
      </c>
      <c r="O127" s="203">
        <v>17.9144385026738</v>
      </c>
      <c r="P127" s="237">
        <v>95</v>
      </c>
      <c r="Q127" s="203">
        <v>2.8223410576351702</v>
      </c>
      <c r="R127" s="208">
        <v>3366</v>
      </c>
      <c r="S127" s="245"/>
      <c r="T127"/>
      <c r="U127"/>
      <c r="V127"/>
      <c r="W127"/>
    </row>
    <row r="128" spans="1:23">
      <c r="A128" s="236">
        <v>9</v>
      </c>
      <c r="B128" s="196" t="s">
        <v>862</v>
      </c>
      <c r="C128" s="238">
        <v>4209006</v>
      </c>
      <c r="D128" s="238">
        <v>17536</v>
      </c>
      <c r="E128" s="239">
        <v>0.56976724540150803</v>
      </c>
      <c r="F128" s="238">
        <v>82293</v>
      </c>
      <c r="G128" s="239">
        <v>2.6738056527045102</v>
      </c>
      <c r="H128" s="238">
        <v>290314</v>
      </c>
      <c r="I128" s="239">
        <v>9.4326760995377104</v>
      </c>
      <c r="J128" s="238">
        <v>1483625</v>
      </c>
      <c r="K128" s="239">
        <v>48.204888769320902</v>
      </c>
      <c r="L128" s="238">
        <v>576990</v>
      </c>
      <c r="M128" s="239">
        <v>18.7471488893828</v>
      </c>
      <c r="N128" s="238">
        <v>534075</v>
      </c>
      <c r="O128" s="239">
        <v>17.352785218283</v>
      </c>
      <c r="P128" s="238">
        <v>92915</v>
      </c>
      <c r="Q128" s="239">
        <v>3.0189281253695901</v>
      </c>
      <c r="R128" s="246">
        <v>3077748</v>
      </c>
      <c r="S128" s="245"/>
      <c r="T128"/>
      <c r="U128"/>
      <c r="V128"/>
      <c r="W128"/>
    </row>
    <row r="129" spans="1:23" ht="15">
      <c r="A129" s="200">
        <v>1</v>
      </c>
      <c r="B129" s="200" t="s">
        <v>6</v>
      </c>
      <c r="C129" s="217">
        <v>2634570</v>
      </c>
      <c r="D129" s="237">
        <v>11430</v>
      </c>
      <c r="E129" s="203">
        <v>0.57072011096836195</v>
      </c>
      <c r="F129" s="237">
        <v>53241</v>
      </c>
      <c r="G129" s="203">
        <v>2.6584172727967199</v>
      </c>
      <c r="H129" s="237">
        <v>189024</v>
      </c>
      <c r="I129" s="203">
        <v>9.4383025595523709</v>
      </c>
      <c r="J129" s="237">
        <v>970873</v>
      </c>
      <c r="K129" s="203">
        <v>48.477405625213102</v>
      </c>
      <c r="L129" s="237">
        <v>372607</v>
      </c>
      <c r="M129" s="203">
        <v>18.604926368118001</v>
      </c>
      <c r="N129" s="237">
        <v>342561</v>
      </c>
      <c r="O129" s="203">
        <v>17.104676459617899</v>
      </c>
      <c r="P129" s="237">
        <v>62997</v>
      </c>
      <c r="Q129" s="203">
        <v>3.1455516037334998</v>
      </c>
      <c r="R129" s="208">
        <v>2002733</v>
      </c>
      <c r="S129" s="245"/>
      <c r="T129"/>
      <c r="U129"/>
      <c r="V129"/>
      <c r="W129"/>
    </row>
    <row r="130" spans="1:23" ht="15">
      <c r="A130" s="200">
        <v>79</v>
      </c>
      <c r="B130" s="200" t="s">
        <v>41</v>
      </c>
      <c r="C130" s="217">
        <v>56505</v>
      </c>
      <c r="D130" s="237">
        <v>128</v>
      </c>
      <c r="E130" s="203">
        <v>0.50860253506576103</v>
      </c>
      <c r="F130" s="237">
        <v>725</v>
      </c>
      <c r="G130" s="203">
        <v>2.8807565462709102</v>
      </c>
      <c r="H130" s="237">
        <v>2645</v>
      </c>
      <c r="I130" s="203">
        <v>10.509794572257301</v>
      </c>
      <c r="J130" s="237">
        <v>12239</v>
      </c>
      <c r="K130" s="203">
        <v>48.631143958358201</v>
      </c>
      <c r="L130" s="237">
        <v>4881</v>
      </c>
      <c r="M130" s="203">
        <v>19.3944451066873</v>
      </c>
      <c r="N130" s="237">
        <v>3925</v>
      </c>
      <c r="O130" s="203">
        <v>15.595819922914901</v>
      </c>
      <c r="P130" s="237">
        <v>624</v>
      </c>
      <c r="Q130" s="203">
        <v>2.4794373584455802</v>
      </c>
      <c r="R130" s="208">
        <v>25167</v>
      </c>
      <c r="S130" s="245"/>
    </row>
    <row r="131" spans="1:23" ht="15">
      <c r="A131" s="200">
        <v>88</v>
      </c>
      <c r="B131" s="200" t="s">
        <v>45</v>
      </c>
      <c r="C131" s="217">
        <v>570329</v>
      </c>
      <c r="D131" s="237">
        <v>2189</v>
      </c>
      <c r="E131" s="203">
        <v>0.64148211967495095</v>
      </c>
      <c r="F131" s="237">
        <v>10438</v>
      </c>
      <c r="G131" s="203">
        <v>3.0588352513326398</v>
      </c>
      <c r="H131" s="237">
        <v>35604</v>
      </c>
      <c r="I131" s="203">
        <v>10.433681767431199</v>
      </c>
      <c r="J131" s="237">
        <v>172907</v>
      </c>
      <c r="K131" s="203">
        <v>50.670054301798402</v>
      </c>
      <c r="L131" s="237">
        <v>61146</v>
      </c>
      <c r="M131" s="203">
        <v>17.9187143397188</v>
      </c>
      <c r="N131" s="237">
        <v>51681</v>
      </c>
      <c r="O131" s="203">
        <v>15.1450148135775</v>
      </c>
      <c r="P131" s="237">
        <v>7276</v>
      </c>
      <c r="Q131" s="203">
        <v>2.1322174064663999</v>
      </c>
      <c r="R131" s="208">
        <v>341241</v>
      </c>
      <c r="S131" s="245"/>
    </row>
    <row r="132" spans="1:23" ht="15">
      <c r="A132" s="200">
        <v>129</v>
      </c>
      <c r="B132" s="200" t="s">
        <v>946</v>
      </c>
      <c r="C132" s="217">
        <v>86667</v>
      </c>
      <c r="D132" s="237">
        <v>424</v>
      </c>
      <c r="E132" s="203">
        <v>0.58638859308227398</v>
      </c>
      <c r="F132" s="237">
        <v>1982</v>
      </c>
      <c r="G132" s="203">
        <v>2.74109007426667</v>
      </c>
      <c r="H132" s="237">
        <v>6691</v>
      </c>
      <c r="I132" s="203">
        <v>9.2535992365884407</v>
      </c>
      <c r="J132" s="237">
        <v>34362</v>
      </c>
      <c r="K132" s="203">
        <v>47.522369895030899</v>
      </c>
      <c r="L132" s="237">
        <v>14318</v>
      </c>
      <c r="M132" s="203">
        <v>19.8016789522453</v>
      </c>
      <c r="N132" s="237">
        <v>12584</v>
      </c>
      <c r="O132" s="203">
        <v>17.403570885253199</v>
      </c>
      <c r="P132" s="237">
        <v>1946</v>
      </c>
      <c r="Q132" s="203">
        <v>2.69130236353327</v>
      </c>
      <c r="R132" s="208">
        <v>72307</v>
      </c>
      <c r="S132" s="252"/>
    </row>
    <row r="133" spans="1:23" ht="15">
      <c r="A133" s="200">
        <v>212</v>
      </c>
      <c r="B133" s="200" t="s">
        <v>90</v>
      </c>
      <c r="C133" s="217">
        <v>84787</v>
      </c>
      <c r="D133" s="237">
        <v>208</v>
      </c>
      <c r="E133" s="203">
        <v>0.42582811284444999</v>
      </c>
      <c r="F133" s="237">
        <v>1252</v>
      </c>
      <c r="G133" s="203">
        <v>2.5631576792367801</v>
      </c>
      <c r="H133" s="237">
        <v>4575</v>
      </c>
      <c r="I133" s="203">
        <v>9.3661712320353807</v>
      </c>
      <c r="J133" s="237">
        <v>22698</v>
      </c>
      <c r="K133" s="203">
        <v>46.468492814150601</v>
      </c>
      <c r="L133" s="237">
        <v>9665</v>
      </c>
      <c r="M133" s="203">
        <v>19.786676493469301</v>
      </c>
      <c r="N133" s="237">
        <v>9003</v>
      </c>
      <c r="O133" s="203">
        <v>18.431396634320102</v>
      </c>
      <c r="P133" s="237">
        <v>1445</v>
      </c>
      <c r="Q133" s="203">
        <v>2.9582770339434101</v>
      </c>
      <c r="R133" s="208">
        <v>48846</v>
      </c>
      <c r="S133" s="253"/>
    </row>
    <row r="134" spans="1:23" ht="15">
      <c r="A134" s="200">
        <v>266</v>
      </c>
      <c r="B134" s="200" t="s">
        <v>104</v>
      </c>
      <c r="C134" s="217">
        <v>250012</v>
      </c>
      <c r="D134" s="237">
        <v>862</v>
      </c>
      <c r="E134" s="203">
        <v>0.47167488358604198</v>
      </c>
      <c r="F134" s="237">
        <v>3859</v>
      </c>
      <c r="G134" s="203">
        <v>2.11159324333937</v>
      </c>
      <c r="H134" s="237">
        <v>14426</v>
      </c>
      <c r="I134" s="203">
        <v>7.8937144670675696</v>
      </c>
      <c r="J134" s="237">
        <v>74954</v>
      </c>
      <c r="K134" s="203">
        <v>41.01382740639</v>
      </c>
      <c r="L134" s="237">
        <v>37306</v>
      </c>
      <c r="M134" s="203">
        <v>20.413344787773699</v>
      </c>
      <c r="N134" s="237">
        <v>43572</v>
      </c>
      <c r="O134" s="203">
        <v>23.8420162733307</v>
      </c>
      <c r="P134" s="237">
        <v>7774</v>
      </c>
      <c r="Q134" s="203">
        <v>4.2538289385126404</v>
      </c>
      <c r="R134" s="208">
        <v>182753</v>
      </c>
      <c r="S134" s="253"/>
    </row>
    <row r="135" spans="1:23" ht="15">
      <c r="A135" s="200">
        <v>308</v>
      </c>
      <c r="B135" s="200" t="s">
        <v>112</v>
      </c>
      <c r="C135" s="217">
        <v>56312</v>
      </c>
      <c r="D135" s="237">
        <v>213</v>
      </c>
      <c r="E135" s="203">
        <v>0.57278081049829199</v>
      </c>
      <c r="F135" s="237">
        <v>1072</v>
      </c>
      <c r="G135" s="203">
        <v>2.8827278349960999</v>
      </c>
      <c r="H135" s="237">
        <v>3654</v>
      </c>
      <c r="I135" s="203">
        <v>9.8260144674214107</v>
      </c>
      <c r="J135" s="237">
        <v>17762</v>
      </c>
      <c r="K135" s="203">
        <v>47.764003549627603</v>
      </c>
      <c r="L135" s="237">
        <v>7357</v>
      </c>
      <c r="M135" s="203">
        <v>19.783795412375301</v>
      </c>
      <c r="N135" s="237">
        <v>6176</v>
      </c>
      <c r="O135" s="203">
        <v>16.607954392664102</v>
      </c>
      <c r="P135" s="237">
        <v>953</v>
      </c>
      <c r="Q135" s="203">
        <v>2.5627235324172402</v>
      </c>
      <c r="R135" s="208">
        <v>37187</v>
      </c>
    </row>
    <row r="136" spans="1:23" ht="15">
      <c r="A136" s="200">
        <v>360</v>
      </c>
      <c r="B136" s="200" t="s">
        <v>947</v>
      </c>
      <c r="C136" s="217">
        <v>301428</v>
      </c>
      <c r="D136" s="237">
        <v>1318</v>
      </c>
      <c r="E136" s="203">
        <v>0.54207675444910097</v>
      </c>
      <c r="F136" s="237">
        <v>6385</v>
      </c>
      <c r="G136" s="203">
        <v>2.6260698612727702</v>
      </c>
      <c r="H136" s="237">
        <v>22839</v>
      </c>
      <c r="I136" s="203">
        <v>9.3933922571039599</v>
      </c>
      <c r="J136" s="237">
        <v>117295</v>
      </c>
      <c r="K136" s="203">
        <v>48.241952134375801</v>
      </c>
      <c r="L136" s="237">
        <v>46161</v>
      </c>
      <c r="M136" s="203">
        <v>18.985436314207099</v>
      </c>
      <c r="N136" s="237">
        <v>42452</v>
      </c>
      <c r="O136" s="203">
        <v>17.459971456656501</v>
      </c>
      <c r="P136" s="237">
        <v>6689</v>
      </c>
      <c r="Q136" s="203">
        <v>2.7511012219347801</v>
      </c>
      <c r="R136" s="208">
        <v>243139</v>
      </c>
    </row>
    <row r="137" spans="1:23" ht="15">
      <c r="A137" s="200">
        <v>380</v>
      </c>
      <c r="B137" s="200" t="s">
        <v>139</v>
      </c>
      <c r="C137" s="217">
        <v>78143</v>
      </c>
      <c r="D137" s="237">
        <v>238</v>
      </c>
      <c r="E137" s="203">
        <v>0.51756007393715298</v>
      </c>
      <c r="F137" s="237">
        <v>1225</v>
      </c>
      <c r="G137" s="203">
        <v>2.6639121452647601</v>
      </c>
      <c r="H137" s="237">
        <v>4393</v>
      </c>
      <c r="I137" s="203">
        <v>9.5531151462433392</v>
      </c>
      <c r="J137" s="237">
        <v>22556</v>
      </c>
      <c r="K137" s="203">
        <v>49.050777427421998</v>
      </c>
      <c r="L137" s="237">
        <v>8809</v>
      </c>
      <c r="M137" s="203">
        <v>19.156246602152901</v>
      </c>
      <c r="N137" s="237">
        <v>7587</v>
      </c>
      <c r="O137" s="203">
        <v>16.498858323366299</v>
      </c>
      <c r="P137" s="237">
        <v>1177</v>
      </c>
      <c r="Q137" s="203">
        <v>2.5595302816135699</v>
      </c>
      <c r="R137" s="208">
        <v>45985</v>
      </c>
    </row>
    <row r="138" spans="1:23" ht="15">
      <c r="A138" s="200">
        <v>631</v>
      </c>
      <c r="B138" s="200" t="s">
        <v>185</v>
      </c>
      <c r="C138" s="217">
        <v>90253</v>
      </c>
      <c r="D138" s="237">
        <v>526</v>
      </c>
      <c r="E138" s="203">
        <v>0.671003954586044</v>
      </c>
      <c r="F138" s="237">
        <v>2114</v>
      </c>
      <c r="G138" s="203">
        <v>2.6967725475188198</v>
      </c>
      <c r="H138" s="237">
        <v>6463</v>
      </c>
      <c r="I138" s="203">
        <v>8.2446740655695905</v>
      </c>
      <c r="J138" s="237">
        <v>37979</v>
      </c>
      <c r="K138" s="203">
        <v>48.448781732363798</v>
      </c>
      <c r="L138" s="237">
        <v>14740</v>
      </c>
      <c r="M138" s="203">
        <v>18.803418803418801</v>
      </c>
      <c r="N138" s="237">
        <v>14534</v>
      </c>
      <c r="O138" s="203">
        <v>18.5406301824212</v>
      </c>
      <c r="P138" s="237">
        <v>2034</v>
      </c>
      <c r="Q138" s="203">
        <v>2.5947187141216999</v>
      </c>
      <c r="R138" s="208">
        <v>78390</v>
      </c>
    </row>
    <row r="139" spans="1:23">
      <c r="B139" s="210"/>
    </row>
    <row r="140" spans="1:23">
      <c r="B140" s="247" t="s">
        <v>540</v>
      </c>
      <c r="C140" s="744" t="s">
        <v>969</v>
      </c>
      <c r="D140" s="745"/>
      <c r="E140" s="745"/>
      <c r="F140" s="745"/>
      <c r="G140" s="958" t="s">
        <v>508</v>
      </c>
      <c r="H140" s="958"/>
      <c r="I140" s="958"/>
      <c r="J140" s="958"/>
      <c r="K140" s="958"/>
      <c r="L140" s="958"/>
      <c r="M140" s="958"/>
      <c r="N140" s="959"/>
    </row>
    <row r="141" spans="1:23">
      <c r="B141" s="175" t="s">
        <v>543</v>
      </c>
      <c r="C141" s="753" t="s">
        <v>544</v>
      </c>
      <c r="D141" s="754"/>
      <c r="E141" s="754"/>
      <c r="F141" s="754"/>
      <c r="G141" s="754"/>
      <c r="H141" s="754"/>
      <c r="I141" s="754"/>
      <c r="J141" s="754"/>
      <c r="K141" s="754"/>
      <c r="L141" s="754"/>
      <c r="M141" s="754"/>
      <c r="N141" s="756"/>
    </row>
    <row r="142" spans="1:23">
      <c r="B142" s="176" t="s">
        <v>545</v>
      </c>
      <c r="C142" s="753" t="s">
        <v>546</v>
      </c>
      <c r="D142" s="754"/>
      <c r="E142" s="754"/>
      <c r="F142" s="754"/>
      <c r="G142" s="754"/>
      <c r="H142" s="754"/>
      <c r="I142" s="754"/>
      <c r="J142" s="754"/>
      <c r="K142" s="754"/>
      <c r="L142" s="754"/>
      <c r="M142" s="754"/>
      <c r="N142" s="756"/>
    </row>
    <row r="143" spans="1:23">
      <c r="B143" s="250"/>
    </row>
  </sheetData>
  <sheetProtection autoFilter="0"/>
  <mergeCells count="10">
    <mergeCell ref="C1:Q1"/>
    <mergeCell ref="D2:Q2"/>
    <mergeCell ref="C140:F140"/>
    <mergeCell ref="G140:N140"/>
    <mergeCell ref="C141:N141"/>
    <mergeCell ref="C142:N142"/>
    <mergeCell ref="A2:A4"/>
    <mergeCell ref="B2:B3"/>
    <mergeCell ref="C2:C3"/>
    <mergeCell ref="R2:R3"/>
  </mergeCells>
  <hyperlinks>
    <hyperlink ref="S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Q144"/>
  <sheetViews>
    <sheetView showGridLines="0" showRowColHeader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185" customWidth="1"/>
    <col min="2" max="2" width="20.140625" style="214" customWidth="1"/>
    <col min="3" max="3" width="11.42578125" style="185" customWidth="1"/>
    <col min="4" max="4" width="13.7109375" style="24" customWidth="1"/>
    <col min="5" max="5" width="7.85546875" style="24" customWidth="1"/>
    <col min="6" max="6" width="11.42578125" style="24" customWidth="1"/>
    <col min="7" max="7" width="8.85546875" style="24" customWidth="1"/>
    <col min="8" max="8" width="13.7109375" style="24" customWidth="1"/>
    <col min="9" max="9" width="7.5703125" style="24" customWidth="1"/>
    <col min="10" max="10" width="12.28515625" style="24" customWidth="1"/>
    <col min="11" max="11" width="6.7109375" style="24" customWidth="1"/>
    <col min="12" max="12" width="11.42578125" style="24" customWidth="1"/>
    <col min="13" max="13" width="6.7109375" style="24" customWidth="1"/>
    <col min="14" max="14" width="11.42578125" style="24" customWidth="1"/>
    <col min="15" max="15" width="6.7109375" style="24" customWidth="1"/>
    <col min="16" max="16" width="12.7109375" style="24" customWidth="1"/>
    <col min="17" max="17" width="11.42578125" style="24" customWidth="1"/>
    <col min="18" max="16384" width="11.42578125" style="24" hidden="1"/>
  </cols>
  <sheetData>
    <row r="1" spans="1:17" ht="71.25" customHeight="1">
      <c r="A1" s="186"/>
      <c r="B1" s="186"/>
      <c r="C1" s="187"/>
      <c r="D1" s="960" t="s">
        <v>970</v>
      </c>
      <c r="E1" s="960"/>
      <c r="F1" s="960"/>
      <c r="G1" s="960"/>
      <c r="H1" s="960"/>
      <c r="I1" s="960"/>
      <c r="J1" s="960"/>
      <c r="K1" s="960"/>
      <c r="L1" s="960"/>
      <c r="M1" s="960"/>
      <c r="N1" s="960"/>
      <c r="O1" s="960"/>
      <c r="P1" s="167" t="s">
        <v>508</v>
      </c>
      <c r="Q1" s="168" t="s">
        <v>529</v>
      </c>
    </row>
    <row r="2" spans="1:17" ht="12.75" customHeight="1">
      <c r="A2" s="961" t="s">
        <v>901</v>
      </c>
      <c r="B2" s="953" t="s">
        <v>902</v>
      </c>
      <c r="C2" s="954" t="s">
        <v>523</v>
      </c>
      <c r="D2" s="946" t="s">
        <v>950</v>
      </c>
      <c r="E2" s="946"/>
      <c r="F2" s="946"/>
      <c r="G2" s="946"/>
      <c r="H2" s="946"/>
      <c r="I2" s="946"/>
      <c r="J2" s="946"/>
      <c r="K2" s="946"/>
      <c r="L2" s="946"/>
      <c r="M2" s="946"/>
      <c r="N2" s="946"/>
      <c r="O2" s="946"/>
      <c r="P2" s="945" t="s">
        <v>951</v>
      </c>
    </row>
    <row r="3" spans="1:17" ht="12.75" customHeight="1">
      <c r="A3" s="961"/>
      <c r="B3" s="953"/>
      <c r="C3" s="954"/>
      <c r="D3" s="946"/>
      <c r="E3" s="946"/>
      <c r="F3" s="946"/>
      <c r="G3" s="946"/>
      <c r="H3" s="946"/>
      <c r="I3" s="946"/>
      <c r="J3" s="946"/>
      <c r="K3" s="946"/>
      <c r="L3" s="946"/>
      <c r="M3" s="946"/>
      <c r="N3" s="946"/>
      <c r="O3" s="946"/>
      <c r="P3" s="945"/>
    </row>
    <row r="4" spans="1:17" ht="33.75" customHeight="1">
      <c r="A4" s="961"/>
      <c r="B4" s="953"/>
      <c r="C4" s="954"/>
      <c r="D4" s="189" t="s">
        <v>961</v>
      </c>
      <c r="E4" s="189" t="s">
        <v>687</v>
      </c>
      <c r="F4" s="189" t="s">
        <v>962</v>
      </c>
      <c r="G4" s="189" t="s">
        <v>687</v>
      </c>
      <c r="H4" s="189" t="s">
        <v>963</v>
      </c>
      <c r="I4" s="189" t="s">
        <v>687</v>
      </c>
      <c r="J4" s="189" t="s">
        <v>964</v>
      </c>
      <c r="K4" s="189" t="s">
        <v>687</v>
      </c>
      <c r="L4" s="189" t="s">
        <v>965</v>
      </c>
      <c r="M4" s="189" t="s">
        <v>687</v>
      </c>
      <c r="N4" s="189" t="s">
        <v>966</v>
      </c>
      <c r="O4" s="189" t="s">
        <v>687</v>
      </c>
      <c r="P4" s="945"/>
    </row>
    <row r="5" spans="1:17" ht="20.25" customHeight="1">
      <c r="A5" s="961"/>
      <c r="B5" s="190" t="s">
        <v>927</v>
      </c>
      <c r="C5" s="191">
        <v>6951825</v>
      </c>
      <c r="D5" s="192">
        <v>175978</v>
      </c>
      <c r="E5" s="215">
        <v>2.5313928356942201E-2</v>
      </c>
      <c r="F5" s="192">
        <v>242344</v>
      </c>
      <c r="G5" s="215">
        <v>3.4860486275186703E-2</v>
      </c>
      <c r="H5" s="192">
        <v>266677</v>
      </c>
      <c r="I5" s="215">
        <v>3.8360718228666602E-2</v>
      </c>
      <c r="J5" s="192">
        <v>716912</v>
      </c>
      <c r="K5" s="215">
        <v>0.10312572597843001</v>
      </c>
      <c r="L5" s="192">
        <v>1855743</v>
      </c>
      <c r="M5" s="215">
        <v>0.26694328467704498</v>
      </c>
      <c r="N5" s="192">
        <v>758974</v>
      </c>
      <c r="O5" s="215">
        <v>0.109176223509654</v>
      </c>
      <c r="P5" s="206">
        <v>4016628</v>
      </c>
    </row>
    <row r="6" spans="1:17" ht="24.75" customHeight="1">
      <c r="A6" s="195">
        <v>1</v>
      </c>
      <c r="B6" s="196" t="s">
        <v>531</v>
      </c>
      <c r="C6" s="197">
        <v>112011</v>
      </c>
      <c r="D6" s="197">
        <v>1379</v>
      </c>
      <c r="E6" s="216">
        <v>1.23112908553624E-2</v>
      </c>
      <c r="F6" s="197">
        <v>1693</v>
      </c>
      <c r="G6" s="216">
        <v>1.51145869602093E-2</v>
      </c>
      <c r="H6" s="197">
        <v>1944</v>
      </c>
      <c r="I6" s="216">
        <v>1.7355438305166501E-2</v>
      </c>
      <c r="J6" s="197">
        <v>5106</v>
      </c>
      <c r="K6" s="216">
        <v>4.5584808634866199E-2</v>
      </c>
      <c r="L6" s="197">
        <v>13262</v>
      </c>
      <c r="M6" s="216">
        <v>0.118399085804073</v>
      </c>
      <c r="N6" s="197">
        <v>2850</v>
      </c>
      <c r="O6" s="216">
        <v>2.54439296140558E-2</v>
      </c>
      <c r="P6" s="207">
        <v>26234</v>
      </c>
    </row>
    <row r="7" spans="1:17" ht="15">
      <c r="A7" s="199">
        <v>142</v>
      </c>
      <c r="B7" s="200" t="s">
        <v>67</v>
      </c>
      <c r="C7" s="217">
        <v>4850</v>
      </c>
      <c r="D7" s="202">
        <v>25</v>
      </c>
      <c r="E7" s="218">
        <v>5.1546391752577301E-3</v>
      </c>
      <c r="F7" s="202">
        <v>39</v>
      </c>
      <c r="G7" s="218">
        <v>8.04123711340206E-3</v>
      </c>
      <c r="H7" s="202">
        <v>54</v>
      </c>
      <c r="I7" s="218">
        <v>1.11340206185567E-2</v>
      </c>
      <c r="J7" s="202">
        <v>153</v>
      </c>
      <c r="K7" s="218">
        <v>3.1546391752577299E-2</v>
      </c>
      <c r="L7" s="202">
        <v>356</v>
      </c>
      <c r="M7" s="218">
        <v>7.3402061855670095E-2</v>
      </c>
      <c r="N7" s="202">
        <v>175</v>
      </c>
      <c r="O7" s="218">
        <v>3.60824742268041E-2</v>
      </c>
      <c r="P7" s="208">
        <v>802</v>
      </c>
    </row>
    <row r="8" spans="1:17" ht="15">
      <c r="A8" s="199">
        <v>425</v>
      </c>
      <c r="B8" s="200" t="s">
        <v>147</v>
      </c>
      <c r="C8" s="217">
        <v>8785</v>
      </c>
      <c r="D8" s="202">
        <v>106</v>
      </c>
      <c r="E8" s="218">
        <v>1.2066021627774599E-2</v>
      </c>
      <c r="F8" s="202">
        <v>153</v>
      </c>
      <c r="G8" s="218">
        <v>1.7416050085372801E-2</v>
      </c>
      <c r="H8" s="202">
        <v>165</v>
      </c>
      <c r="I8" s="218">
        <v>1.8782014797951101E-2</v>
      </c>
      <c r="J8" s="202">
        <v>499</v>
      </c>
      <c r="K8" s="218">
        <v>5.6801365964712601E-2</v>
      </c>
      <c r="L8" s="202">
        <v>1063</v>
      </c>
      <c r="M8" s="218">
        <v>0.12100170745589101</v>
      </c>
      <c r="N8" s="202">
        <v>211</v>
      </c>
      <c r="O8" s="218">
        <v>2.4018212862834398E-2</v>
      </c>
      <c r="P8" s="208">
        <v>2197</v>
      </c>
    </row>
    <row r="9" spans="1:17" ht="15">
      <c r="A9" s="199">
        <v>579</v>
      </c>
      <c r="B9" s="200" t="s">
        <v>171</v>
      </c>
      <c r="C9" s="217">
        <v>42468</v>
      </c>
      <c r="D9" s="202">
        <v>816</v>
      </c>
      <c r="E9" s="218">
        <v>1.9214467363662099E-2</v>
      </c>
      <c r="F9" s="202">
        <v>974</v>
      </c>
      <c r="G9" s="218">
        <v>2.2934915701233901E-2</v>
      </c>
      <c r="H9" s="202">
        <v>1180</v>
      </c>
      <c r="I9" s="218">
        <v>2.77856268249035E-2</v>
      </c>
      <c r="J9" s="202">
        <v>2675</v>
      </c>
      <c r="K9" s="218">
        <v>6.2988603183573494E-2</v>
      </c>
      <c r="L9" s="202">
        <v>7760</v>
      </c>
      <c r="M9" s="218">
        <v>0.18272581708580601</v>
      </c>
      <c r="N9" s="202">
        <v>1747</v>
      </c>
      <c r="O9" s="218">
        <v>4.1136855985683299E-2</v>
      </c>
      <c r="P9" s="208">
        <v>15152</v>
      </c>
    </row>
    <row r="10" spans="1:17" ht="15">
      <c r="A10" s="199">
        <v>585</v>
      </c>
      <c r="B10" s="200" t="s">
        <v>173</v>
      </c>
      <c r="C10" s="217">
        <v>15350</v>
      </c>
      <c r="D10" s="202">
        <v>128</v>
      </c>
      <c r="E10" s="218">
        <v>8.3387622149837092E-3</v>
      </c>
      <c r="F10" s="202">
        <v>157</v>
      </c>
      <c r="G10" s="218">
        <v>1.0228013029316E-2</v>
      </c>
      <c r="H10" s="202">
        <v>172</v>
      </c>
      <c r="I10" s="218">
        <v>1.12052117263844E-2</v>
      </c>
      <c r="J10" s="202">
        <v>416</v>
      </c>
      <c r="K10" s="218">
        <v>2.7100977198697099E-2</v>
      </c>
      <c r="L10" s="202">
        <v>1405</v>
      </c>
      <c r="M10" s="218">
        <v>9.1530944625407201E-2</v>
      </c>
      <c r="N10" s="202">
        <v>401</v>
      </c>
      <c r="O10" s="218">
        <v>2.6123778501628701E-2</v>
      </c>
      <c r="P10" s="208">
        <v>2679</v>
      </c>
    </row>
    <row r="11" spans="1:17" ht="15">
      <c r="A11" s="199">
        <v>591</v>
      </c>
      <c r="B11" s="200" t="s">
        <v>175</v>
      </c>
      <c r="C11" s="217">
        <v>19688</v>
      </c>
      <c r="D11" s="202">
        <v>242</v>
      </c>
      <c r="E11" s="218">
        <v>1.22917513206014E-2</v>
      </c>
      <c r="F11" s="202">
        <v>295</v>
      </c>
      <c r="G11" s="218">
        <v>1.49837464445347E-2</v>
      </c>
      <c r="H11" s="202">
        <v>307</v>
      </c>
      <c r="I11" s="218">
        <v>1.55932547744819E-2</v>
      </c>
      <c r="J11" s="202">
        <v>1016</v>
      </c>
      <c r="K11" s="218">
        <v>5.1605038602194203E-2</v>
      </c>
      <c r="L11" s="202">
        <v>1972</v>
      </c>
      <c r="M11" s="218">
        <v>0.100162535554653</v>
      </c>
      <c r="N11" s="202">
        <v>261</v>
      </c>
      <c r="O11" s="218">
        <v>1.32568061763511E-2</v>
      </c>
      <c r="P11" s="208">
        <v>4093</v>
      </c>
    </row>
    <row r="12" spans="1:17" ht="15">
      <c r="A12" s="199">
        <v>893</v>
      </c>
      <c r="B12" s="200" t="s">
        <v>265</v>
      </c>
      <c r="C12" s="217">
        <v>20870</v>
      </c>
      <c r="D12" s="202">
        <v>62</v>
      </c>
      <c r="E12" s="218">
        <v>2.9707714422616202E-3</v>
      </c>
      <c r="F12" s="202">
        <v>75</v>
      </c>
      <c r="G12" s="218">
        <v>3.5936751317680901E-3</v>
      </c>
      <c r="H12" s="202">
        <v>66</v>
      </c>
      <c r="I12" s="218">
        <v>3.1624341159559202E-3</v>
      </c>
      <c r="J12" s="202">
        <v>347</v>
      </c>
      <c r="K12" s="218">
        <v>1.6626736942980402E-2</v>
      </c>
      <c r="L12" s="202">
        <v>706</v>
      </c>
      <c r="M12" s="218">
        <v>3.3828461907043597E-2</v>
      </c>
      <c r="N12" s="202">
        <v>55</v>
      </c>
      <c r="O12" s="218">
        <v>2.6353617632966001E-3</v>
      </c>
      <c r="P12" s="208">
        <v>1311</v>
      </c>
    </row>
    <row r="13" spans="1:17">
      <c r="A13" s="195">
        <v>2</v>
      </c>
      <c r="B13" s="196" t="s">
        <v>532</v>
      </c>
      <c r="C13" s="197">
        <v>270335</v>
      </c>
      <c r="D13" s="197">
        <v>2326</v>
      </c>
      <c r="E13" s="216">
        <v>8.6041393086355809E-3</v>
      </c>
      <c r="F13" s="197">
        <v>2610</v>
      </c>
      <c r="G13" s="216">
        <v>9.6546877022953004E-3</v>
      </c>
      <c r="H13" s="197">
        <v>2824</v>
      </c>
      <c r="I13" s="216">
        <v>1.04462981116023E-2</v>
      </c>
      <c r="J13" s="197">
        <v>7747</v>
      </c>
      <c r="K13" s="216">
        <v>2.8657036639724801E-2</v>
      </c>
      <c r="L13" s="197">
        <v>17267</v>
      </c>
      <c r="M13" s="216">
        <v>6.3872602511698406E-2</v>
      </c>
      <c r="N13" s="197">
        <v>2655</v>
      </c>
      <c r="O13" s="216">
        <v>9.8211478350934897E-3</v>
      </c>
      <c r="P13" s="207">
        <v>35429</v>
      </c>
    </row>
    <row r="14" spans="1:17" ht="15">
      <c r="A14" s="199">
        <v>120</v>
      </c>
      <c r="B14" s="200" t="s">
        <v>57</v>
      </c>
      <c r="C14" s="217">
        <v>31368</v>
      </c>
      <c r="D14" s="202">
        <v>83</v>
      </c>
      <c r="E14" s="218">
        <v>2.6460086712573301E-3</v>
      </c>
      <c r="F14" s="202">
        <v>67</v>
      </c>
      <c r="G14" s="218">
        <v>2.1359347105330299E-3</v>
      </c>
      <c r="H14" s="202">
        <v>74</v>
      </c>
      <c r="I14" s="218">
        <v>2.3590920683499101E-3</v>
      </c>
      <c r="J14" s="202">
        <v>419</v>
      </c>
      <c r="K14" s="218">
        <v>1.33575618464677E-2</v>
      </c>
      <c r="L14" s="202">
        <v>632</v>
      </c>
      <c r="M14" s="218">
        <v>2.0147921448609999E-2</v>
      </c>
      <c r="N14" s="202">
        <v>84</v>
      </c>
      <c r="O14" s="218">
        <v>2.6778882938026001E-3</v>
      </c>
      <c r="P14" s="208">
        <v>1359</v>
      </c>
    </row>
    <row r="15" spans="1:17" ht="15">
      <c r="A15" s="199">
        <v>154</v>
      </c>
      <c r="B15" s="200" t="s">
        <v>77</v>
      </c>
      <c r="C15" s="217">
        <v>98488</v>
      </c>
      <c r="D15" s="202">
        <v>1297</v>
      </c>
      <c r="E15" s="218">
        <v>1.31691170497929E-2</v>
      </c>
      <c r="F15" s="202">
        <v>1540</v>
      </c>
      <c r="G15" s="218">
        <v>1.56364227113963E-2</v>
      </c>
      <c r="H15" s="202">
        <v>1633</v>
      </c>
      <c r="I15" s="218">
        <v>1.6580700186824799E-2</v>
      </c>
      <c r="J15" s="202">
        <v>4076</v>
      </c>
      <c r="K15" s="218">
        <v>4.1385752578994399E-2</v>
      </c>
      <c r="L15" s="202">
        <v>9984</v>
      </c>
      <c r="M15" s="218">
        <v>0.101372756071806</v>
      </c>
      <c r="N15" s="202">
        <v>1656</v>
      </c>
      <c r="O15" s="218">
        <v>1.6814231175371602E-2</v>
      </c>
      <c r="P15" s="208">
        <v>20186</v>
      </c>
    </row>
    <row r="16" spans="1:17" ht="15">
      <c r="A16" s="199">
        <v>250</v>
      </c>
      <c r="B16" s="200" t="s">
        <v>99</v>
      </c>
      <c r="C16" s="217">
        <v>56681</v>
      </c>
      <c r="D16" s="202">
        <v>629</v>
      </c>
      <c r="E16" s="218">
        <v>1.10971930629311E-2</v>
      </c>
      <c r="F16" s="202">
        <v>751</v>
      </c>
      <c r="G16" s="218">
        <v>1.32495898096364E-2</v>
      </c>
      <c r="H16" s="202">
        <v>838</v>
      </c>
      <c r="I16" s="218">
        <v>1.47844956863852E-2</v>
      </c>
      <c r="J16" s="202">
        <v>1842</v>
      </c>
      <c r="K16" s="218">
        <v>3.2497662355992302E-2</v>
      </c>
      <c r="L16" s="202">
        <v>4113</v>
      </c>
      <c r="M16" s="218">
        <v>7.2563998518021894E-2</v>
      </c>
      <c r="N16" s="202">
        <v>644</v>
      </c>
      <c r="O16" s="218">
        <v>1.1361832007198199E-2</v>
      </c>
      <c r="P16" s="208">
        <v>8817</v>
      </c>
    </row>
    <row r="17" spans="1:16" ht="15">
      <c r="A17" s="199">
        <v>495</v>
      </c>
      <c r="B17" s="200" t="s">
        <v>161</v>
      </c>
      <c r="C17" s="217">
        <v>28100</v>
      </c>
      <c r="D17" s="202">
        <v>92</v>
      </c>
      <c r="E17" s="218">
        <v>3.2740213523131702E-3</v>
      </c>
      <c r="F17" s="202">
        <v>49</v>
      </c>
      <c r="G17" s="218">
        <v>1.7437722419928799E-3</v>
      </c>
      <c r="H17" s="202">
        <v>62</v>
      </c>
      <c r="I17" s="218">
        <v>2.2064056939501801E-3</v>
      </c>
      <c r="J17" s="202">
        <v>375</v>
      </c>
      <c r="K17" s="218">
        <v>1.33451957295374E-2</v>
      </c>
      <c r="L17" s="202">
        <v>660</v>
      </c>
      <c r="M17" s="218">
        <v>2.3487544483985798E-2</v>
      </c>
      <c r="N17" s="202">
        <v>53</v>
      </c>
      <c r="O17" s="218">
        <v>1.88612099644128E-3</v>
      </c>
      <c r="P17" s="208">
        <v>1291</v>
      </c>
    </row>
    <row r="18" spans="1:16" ht="15">
      <c r="A18" s="199">
        <v>790</v>
      </c>
      <c r="B18" s="200" t="s">
        <v>234</v>
      </c>
      <c r="C18" s="217">
        <v>29306</v>
      </c>
      <c r="D18" s="202">
        <v>94</v>
      </c>
      <c r="E18" s="218">
        <v>3.20753429331877E-3</v>
      </c>
      <c r="F18" s="202">
        <v>105</v>
      </c>
      <c r="G18" s="218">
        <v>3.58288405104757E-3</v>
      </c>
      <c r="H18" s="202">
        <v>111</v>
      </c>
      <c r="I18" s="218">
        <v>3.787620282536E-3</v>
      </c>
      <c r="J18" s="202">
        <v>535</v>
      </c>
      <c r="K18" s="218">
        <v>1.82556473077186E-2</v>
      </c>
      <c r="L18" s="202">
        <v>1025</v>
      </c>
      <c r="M18" s="218">
        <v>3.4975772879273899E-2</v>
      </c>
      <c r="N18" s="202">
        <v>102</v>
      </c>
      <c r="O18" s="218">
        <v>3.48051593530335E-3</v>
      </c>
      <c r="P18" s="208">
        <v>1972</v>
      </c>
    </row>
    <row r="19" spans="1:16" ht="15">
      <c r="A19" s="199">
        <v>895</v>
      </c>
      <c r="B19" s="200" t="s">
        <v>267</v>
      </c>
      <c r="C19" s="217">
        <v>26392</v>
      </c>
      <c r="D19" s="202">
        <v>131</v>
      </c>
      <c r="E19" s="218">
        <v>4.9636253410124303E-3</v>
      </c>
      <c r="F19" s="202">
        <v>98</v>
      </c>
      <c r="G19" s="218">
        <v>3.7132464383146401E-3</v>
      </c>
      <c r="H19" s="202">
        <v>106</v>
      </c>
      <c r="I19" s="218">
        <v>4.0163685965444104E-3</v>
      </c>
      <c r="J19" s="202">
        <v>500</v>
      </c>
      <c r="K19" s="218">
        <v>1.89451348893604E-2</v>
      </c>
      <c r="L19" s="202">
        <v>853</v>
      </c>
      <c r="M19" s="218">
        <v>3.2320400121248899E-2</v>
      </c>
      <c r="N19" s="202">
        <v>116</v>
      </c>
      <c r="O19" s="218">
        <v>4.3952712943316199E-3</v>
      </c>
      <c r="P19" s="208">
        <v>1804</v>
      </c>
    </row>
    <row r="20" spans="1:16">
      <c r="A20" s="195">
        <v>3</v>
      </c>
      <c r="B20" s="196" t="s">
        <v>698</v>
      </c>
      <c r="C20" s="197">
        <v>546872</v>
      </c>
      <c r="D20" s="197">
        <v>14226</v>
      </c>
      <c r="E20" s="216">
        <v>2.6013399844936301E-2</v>
      </c>
      <c r="F20" s="197">
        <v>17894</v>
      </c>
      <c r="G20" s="216">
        <v>3.2720636638920997E-2</v>
      </c>
      <c r="H20" s="197">
        <v>19398</v>
      </c>
      <c r="I20" s="216">
        <v>3.5470823154229898E-2</v>
      </c>
      <c r="J20" s="197">
        <v>39941</v>
      </c>
      <c r="K20" s="216">
        <v>7.3035372079755398E-2</v>
      </c>
      <c r="L20" s="197">
        <v>89126</v>
      </c>
      <c r="M20" s="216">
        <v>0.16297415117248601</v>
      </c>
      <c r="N20" s="197">
        <v>17733</v>
      </c>
      <c r="O20" s="216">
        <v>3.2426235023917803E-2</v>
      </c>
      <c r="P20" s="207">
        <v>198318</v>
      </c>
    </row>
    <row r="21" spans="1:16" ht="15">
      <c r="A21" s="199">
        <v>45</v>
      </c>
      <c r="B21" s="200" t="s">
        <v>32</v>
      </c>
      <c r="C21" s="217">
        <v>132328</v>
      </c>
      <c r="D21" s="202">
        <v>5251</v>
      </c>
      <c r="E21" s="218">
        <v>3.9681700018136701E-2</v>
      </c>
      <c r="F21" s="202">
        <v>7127</v>
      </c>
      <c r="G21" s="218">
        <v>5.3858593797231097E-2</v>
      </c>
      <c r="H21" s="202">
        <v>7844</v>
      </c>
      <c r="I21" s="218">
        <v>5.92769481893477E-2</v>
      </c>
      <c r="J21" s="202">
        <v>15399</v>
      </c>
      <c r="K21" s="218">
        <v>0.116369929266671</v>
      </c>
      <c r="L21" s="202">
        <v>37516</v>
      </c>
      <c r="M21" s="218">
        <v>0.28350764766338199</v>
      </c>
      <c r="N21" s="202">
        <v>8005</v>
      </c>
      <c r="O21" s="218">
        <v>6.04936219091953E-2</v>
      </c>
      <c r="P21" s="208">
        <v>81142</v>
      </c>
    </row>
    <row r="22" spans="1:16" ht="15">
      <c r="A22" s="199">
        <v>51</v>
      </c>
      <c r="B22" s="200" t="s">
        <v>35</v>
      </c>
      <c r="C22" s="217">
        <v>32478</v>
      </c>
      <c r="D22" s="202">
        <v>270</v>
      </c>
      <c r="E22" s="218">
        <v>8.3133197857010906E-3</v>
      </c>
      <c r="F22" s="202">
        <v>357</v>
      </c>
      <c r="G22" s="218">
        <v>1.0992056161093699E-2</v>
      </c>
      <c r="H22" s="202">
        <v>315</v>
      </c>
      <c r="I22" s="218">
        <v>9.6988730833179396E-3</v>
      </c>
      <c r="J22" s="202">
        <v>852</v>
      </c>
      <c r="K22" s="218">
        <v>2.6233142434878998E-2</v>
      </c>
      <c r="L22" s="202">
        <v>1945</v>
      </c>
      <c r="M22" s="218">
        <v>5.9886692530328203E-2</v>
      </c>
      <c r="N22" s="202">
        <v>415</v>
      </c>
      <c r="O22" s="218">
        <v>1.27778804113554E-2</v>
      </c>
      <c r="P22" s="208">
        <v>4154</v>
      </c>
    </row>
    <row r="23" spans="1:16" ht="15">
      <c r="A23" s="199">
        <v>147</v>
      </c>
      <c r="B23" s="200" t="s">
        <v>71</v>
      </c>
      <c r="C23" s="217">
        <v>52540</v>
      </c>
      <c r="D23" s="202">
        <v>2002</v>
      </c>
      <c r="E23" s="218">
        <v>3.81043014845832E-2</v>
      </c>
      <c r="F23" s="202">
        <v>2549</v>
      </c>
      <c r="G23" s="218">
        <v>4.8515416825275999E-2</v>
      </c>
      <c r="H23" s="202">
        <v>2721</v>
      </c>
      <c r="I23" s="218">
        <v>5.1789113056718697E-2</v>
      </c>
      <c r="J23" s="202">
        <v>5505</v>
      </c>
      <c r="K23" s="218">
        <v>0.10477731252379099</v>
      </c>
      <c r="L23" s="202">
        <v>11601</v>
      </c>
      <c r="M23" s="218">
        <v>0.22080319756376099</v>
      </c>
      <c r="N23" s="202">
        <v>2262</v>
      </c>
      <c r="O23" s="218">
        <v>4.3052912066996601E-2</v>
      </c>
      <c r="P23" s="208">
        <v>26640</v>
      </c>
    </row>
    <row r="24" spans="1:16" ht="15">
      <c r="A24" s="199">
        <v>172</v>
      </c>
      <c r="B24" s="200" t="s">
        <v>79</v>
      </c>
      <c r="C24" s="217">
        <v>62675</v>
      </c>
      <c r="D24" s="202">
        <v>2383</v>
      </c>
      <c r="E24" s="218">
        <v>3.8021539688871203E-2</v>
      </c>
      <c r="F24" s="202">
        <v>2854</v>
      </c>
      <c r="G24" s="218">
        <v>4.5536497806142801E-2</v>
      </c>
      <c r="H24" s="202">
        <v>3271</v>
      </c>
      <c r="I24" s="218">
        <v>5.2189868368568003E-2</v>
      </c>
      <c r="J24" s="202">
        <v>6290</v>
      </c>
      <c r="K24" s="218">
        <v>0.100358994814519</v>
      </c>
      <c r="L24" s="202">
        <v>13917</v>
      </c>
      <c r="M24" s="218">
        <v>0.22205025927403299</v>
      </c>
      <c r="N24" s="202">
        <v>2750</v>
      </c>
      <c r="O24" s="218">
        <v>4.38771439968089E-2</v>
      </c>
      <c r="P24" s="208">
        <v>31465</v>
      </c>
    </row>
    <row r="25" spans="1:16" ht="15">
      <c r="A25" s="199">
        <v>475</v>
      </c>
      <c r="B25" s="200" t="s">
        <v>153</v>
      </c>
      <c r="C25" s="217">
        <v>5332</v>
      </c>
      <c r="D25" s="202">
        <v>11</v>
      </c>
      <c r="E25" s="218">
        <v>2.0630157539384799E-3</v>
      </c>
      <c r="F25" s="202">
        <v>12</v>
      </c>
      <c r="G25" s="218">
        <v>2.2505626406601601E-3</v>
      </c>
      <c r="H25" s="202">
        <v>10</v>
      </c>
      <c r="I25" s="218">
        <v>1.8754688672168E-3</v>
      </c>
      <c r="J25" s="202">
        <v>72</v>
      </c>
      <c r="K25" s="218">
        <v>1.3503375843961E-2</v>
      </c>
      <c r="L25" s="202">
        <v>205</v>
      </c>
      <c r="M25" s="218">
        <v>3.84471117779445E-2</v>
      </c>
      <c r="N25" s="202">
        <v>31</v>
      </c>
      <c r="O25" s="218">
        <v>5.8139534883720903E-3</v>
      </c>
      <c r="P25" s="208">
        <v>341</v>
      </c>
    </row>
    <row r="26" spans="1:16" ht="15">
      <c r="A26" s="199">
        <v>480</v>
      </c>
      <c r="B26" s="200" t="s">
        <v>155</v>
      </c>
      <c r="C26" s="217">
        <v>15148</v>
      </c>
      <c r="D26" s="202">
        <v>132</v>
      </c>
      <c r="E26" s="218">
        <v>8.7140216530235005E-3</v>
      </c>
      <c r="F26" s="202">
        <v>168</v>
      </c>
      <c r="G26" s="218">
        <v>1.1090573012939E-2</v>
      </c>
      <c r="H26" s="202">
        <v>153</v>
      </c>
      <c r="I26" s="218">
        <v>1.01003432796409E-2</v>
      </c>
      <c r="J26" s="202">
        <v>565</v>
      </c>
      <c r="K26" s="218">
        <v>3.7298653287562697E-2</v>
      </c>
      <c r="L26" s="202">
        <v>1147</v>
      </c>
      <c r="M26" s="218">
        <v>7.5719566939529998E-2</v>
      </c>
      <c r="N26" s="202">
        <v>141</v>
      </c>
      <c r="O26" s="218">
        <v>9.3081594930023801E-3</v>
      </c>
      <c r="P26" s="208">
        <v>2306</v>
      </c>
    </row>
    <row r="27" spans="1:16" ht="15">
      <c r="A27" s="199">
        <v>490</v>
      </c>
      <c r="B27" s="200" t="s">
        <v>159</v>
      </c>
      <c r="C27" s="217">
        <v>45834</v>
      </c>
      <c r="D27" s="202">
        <v>463</v>
      </c>
      <c r="E27" s="218">
        <v>1.0101671248418201E-2</v>
      </c>
      <c r="F27" s="202">
        <v>492</v>
      </c>
      <c r="G27" s="218">
        <v>1.0734389317973599E-2</v>
      </c>
      <c r="H27" s="202">
        <v>465</v>
      </c>
      <c r="I27" s="218">
        <v>1.0145306977353099E-2</v>
      </c>
      <c r="J27" s="202">
        <v>1399</v>
      </c>
      <c r="K27" s="218">
        <v>3.0523192389928899E-2</v>
      </c>
      <c r="L27" s="202">
        <v>2757</v>
      </c>
      <c r="M27" s="218">
        <v>6.0151852336693297E-2</v>
      </c>
      <c r="N27" s="202">
        <v>411</v>
      </c>
      <c r="O27" s="218">
        <v>8.9671422961120593E-3</v>
      </c>
      <c r="P27" s="208">
        <v>5987</v>
      </c>
    </row>
    <row r="28" spans="1:16" ht="15">
      <c r="A28" s="199">
        <v>659</v>
      </c>
      <c r="B28" s="200" t="s">
        <v>199</v>
      </c>
      <c r="C28" s="217">
        <v>21853</v>
      </c>
      <c r="D28" s="202">
        <v>168</v>
      </c>
      <c r="E28" s="218">
        <v>7.68773166155677E-3</v>
      </c>
      <c r="F28" s="202">
        <v>140</v>
      </c>
      <c r="G28" s="218">
        <v>6.4064430512973001E-3</v>
      </c>
      <c r="H28" s="202">
        <v>156</v>
      </c>
      <c r="I28" s="218">
        <v>7.1386079714455698E-3</v>
      </c>
      <c r="J28" s="202">
        <v>490</v>
      </c>
      <c r="K28" s="218">
        <v>2.24225506795406E-2</v>
      </c>
      <c r="L28" s="202">
        <v>961</v>
      </c>
      <c r="M28" s="218">
        <v>4.3975655516405102E-2</v>
      </c>
      <c r="N28" s="202">
        <v>111</v>
      </c>
      <c r="O28" s="218">
        <v>5.0793941335285798E-3</v>
      </c>
      <c r="P28" s="208">
        <v>2026</v>
      </c>
    </row>
    <row r="29" spans="1:16" ht="15">
      <c r="A29" s="199">
        <v>665</v>
      </c>
      <c r="B29" s="200" t="s">
        <v>207</v>
      </c>
      <c r="C29" s="217">
        <v>33393</v>
      </c>
      <c r="D29" s="202">
        <v>184</v>
      </c>
      <c r="E29" s="218">
        <v>5.5101368550295E-3</v>
      </c>
      <c r="F29" s="202">
        <v>215</v>
      </c>
      <c r="G29" s="218">
        <v>6.43847512951816E-3</v>
      </c>
      <c r="H29" s="202">
        <v>187</v>
      </c>
      <c r="I29" s="218">
        <v>5.5999760428832399E-3</v>
      </c>
      <c r="J29" s="202">
        <v>651</v>
      </c>
      <c r="K29" s="218">
        <v>1.9495103764262001E-2</v>
      </c>
      <c r="L29" s="202">
        <v>1324</v>
      </c>
      <c r="M29" s="218">
        <v>3.9649028239451399E-2</v>
      </c>
      <c r="N29" s="202">
        <v>192</v>
      </c>
      <c r="O29" s="218">
        <v>5.7497080226394798E-3</v>
      </c>
      <c r="P29" s="208">
        <v>2753</v>
      </c>
    </row>
    <row r="30" spans="1:16" ht="15">
      <c r="A30" s="199">
        <v>837</v>
      </c>
      <c r="B30" s="200" t="s">
        <v>242</v>
      </c>
      <c r="C30" s="217">
        <v>135464</v>
      </c>
      <c r="D30" s="202">
        <v>3356</v>
      </c>
      <c r="E30" s="218">
        <v>2.4774109726569401E-2</v>
      </c>
      <c r="F30" s="202">
        <v>3969</v>
      </c>
      <c r="G30" s="218">
        <v>2.9299297230260399E-2</v>
      </c>
      <c r="H30" s="202">
        <v>4269</v>
      </c>
      <c r="I30" s="218">
        <v>3.1513907754089597E-2</v>
      </c>
      <c r="J30" s="202">
        <v>8627</v>
      </c>
      <c r="K30" s="218">
        <v>6.3684816630248595E-2</v>
      </c>
      <c r="L30" s="202">
        <v>17606</v>
      </c>
      <c r="M30" s="218">
        <v>0.12996810960845701</v>
      </c>
      <c r="N30" s="202">
        <v>3390</v>
      </c>
      <c r="O30" s="218">
        <v>2.50250989192701E-2</v>
      </c>
      <c r="P30" s="208">
        <v>41217</v>
      </c>
    </row>
    <row r="31" spans="1:16" ht="15">
      <c r="A31" s="199">
        <v>873</v>
      </c>
      <c r="B31" s="200" t="s">
        <v>928</v>
      </c>
      <c r="C31" s="217">
        <v>9827</v>
      </c>
      <c r="D31" s="202">
        <v>6</v>
      </c>
      <c r="E31" s="218">
        <v>6.1056273532105398E-4</v>
      </c>
      <c r="F31" s="202">
        <v>11</v>
      </c>
      <c r="G31" s="218">
        <v>1.1193650147552699E-3</v>
      </c>
      <c r="H31" s="202">
        <v>7</v>
      </c>
      <c r="I31" s="218">
        <v>7.1232319120789701E-4</v>
      </c>
      <c r="J31" s="202">
        <v>91</v>
      </c>
      <c r="K31" s="218">
        <v>9.2602014857026595E-3</v>
      </c>
      <c r="L31" s="202">
        <v>147</v>
      </c>
      <c r="M31" s="218">
        <v>1.49587870153658E-2</v>
      </c>
      <c r="N31" s="202">
        <v>25</v>
      </c>
      <c r="O31" s="218">
        <v>2.54401139717106E-3</v>
      </c>
      <c r="P31" s="208">
        <v>287</v>
      </c>
    </row>
    <row r="32" spans="1:16">
      <c r="A32" s="195">
        <v>4</v>
      </c>
      <c r="B32" s="196" t="s">
        <v>534</v>
      </c>
      <c r="C32" s="197">
        <v>211553</v>
      </c>
      <c r="D32" s="197">
        <v>2131</v>
      </c>
      <c r="E32" s="216">
        <v>1.00731258833484E-2</v>
      </c>
      <c r="F32" s="197">
        <v>2594</v>
      </c>
      <c r="G32" s="216">
        <v>1.22617027411571E-2</v>
      </c>
      <c r="H32" s="197">
        <v>2900</v>
      </c>
      <c r="I32" s="216">
        <v>1.37081487854107E-2</v>
      </c>
      <c r="J32" s="197">
        <v>9935</v>
      </c>
      <c r="K32" s="216">
        <v>4.6962226959674398E-2</v>
      </c>
      <c r="L32" s="197">
        <v>20102</v>
      </c>
      <c r="M32" s="216">
        <v>9.5021105822181706E-2</v>
      </c>
      <c r="N32" s="197">
        <v>4085</v>
      </c>
      <c r="O32" s="216">
        <v>1.9309581996001E-2</v>
      </c>
      <c r="P32" s="207">
        <v>41747</v>
      </c>
    </row>
    <row r="33" spans="1:16" ht="15">
      <c r="A33" s="199">
        <v>31</v>
      </c>
      <c r="B33" s="200" t="s">
        <v>16</v>
      </c>
      <c r="C33" s="217">
        <v>28059</v>
      </c>
      <c r="D33" s="202">
        <v>146</v>
      </c>
      <c r="E33" s="218">
        <v>5.2033215724010097E-3</v>
      </c>
      <c r="F33" s="202">
        <v>176</v>
      </c>
      <c r="G33" s="218">
        <v>6.2724972379628596E-3</v>
      </c>
      <c r="H33" s="202">
        <v>205</v>
      </c>
      <c r="I33" s="218">
        <v>7.30603371467265E-3</v>
      </c>
      <c r="J33" s="202">
        <v>680</v>
      </c>
      <c r="K33" s="218">
        <v>2.4234648419402E-2</v>
      </c>
      <c r="L33" s="202">
        <v>1623</v>
      </c>
      <c r="M33" s="218">
        <v>5.7842403506896199E-2</v>
      </c>
      <c r="N33" s="202">
        <v>436</v>
      </c>
      <c r="O33" s="218">
        <v>1.5538686339498901E-2</v>
      </c>
      <c r="P33" s="208">
        <v>3266</v>
      </c>
    </row>
    <row r="34" spans="1:16" ht="15">
      <c r="A34" s="199">
        <v>40</v>
      </c>
      <c r="B34" s="200" t="s">
        <v>24</v>
      </c>
      <c r="C34" s="217">
        <v>19812</v>
      </c>
      <c r="D34" s="202">
        <v>71</v>
      </c>
      <c r="E34" s="218">
        <v>3.5836866545528E-3</v>
      </c>
      <c r="F34" s="202">
        <v>71</v>
      </c>
      <c r="G34" s="218">
        <v>3.5836866545528E-3</v>
      </c>
      <c r="H34" s="202">
        <v>84</v>
      </c>
      <c r="I34" s="218">
        <v>4.2398546335554203E-3</v>
      </c>
      <c r="J34" s="202">
        <v>397</v>
      </c>
      <c r="K34" s="218">
        <v>2.0038360589541698E-2</v>
      </c>
      <c r="L34" s="202">
        <v>770</v>
      </c>
      <c r="M34" s="218">
        <v>3.8865334140924697E-2</v>
      </c>
      <c r="N34" s="202">
        <v>117</v>
      </c>
      <c r="O34" s="218">
        <v>5.9055118110236202E-3</v>
      </c>
      <c r="P34" s="208">
        <v>1510</v>
      </c>
    </row>
    <row r="35" spans="1:16" ht="15">
      <c r="A35" s="199">
        <v>190</v>
      </c>
      <c r="B35" s="200" t="s">
        <v>81</v>
      </c>
      <c r="C35" s="217">
        <v>10495</v>
      </c>
      <c r="D35" s="202">
        <v>140</v>
      </c>
      <c r="E35" s="218">
        <v>1.3339685564554501E-2</v>
      </c>
      <c r="F35" s="202">
        <v>213</v>
      </c>
      <c r="G35" s="218">
        <v>2.0295378751786601E-2</v>
      </c>
      <c r="H35" s="202">
        <v>232</v>
      </c>
      <c r="I35" s="218">
        <v>2.2105764649833302E-2</v>
      </c>
      <c r="J35" s="202">
        <v>690</v>
      </c>
      <c r="K35" s="218">
        <v>6.5745593139590303E-2</v>
      </c>
      <c r="L35" s="202">
        <v>1499</v>
      </c>
      <c r="M35" s="218">
        <v>0.14282991900905201</v>
      </c>
      <c r="N35" s="202">
        <v>522</v>
      </c>
      <c r="O35" s="218">
        <v>4.9737970462124803E-2</v>
      </c>
      <c r="P35" s="208">
        <v>3296</v>
      </c>
    </row>
    <row r="36" spans="1:16" ht="15">
      <c r="A36" s="199">
        <v>604</v>
      </c>
      <c r="B36" s="200" t="s">
        <v>177</v>
      </c>
      <c r="C36" s="217">
        <v>30723</v>
      </c>
      <c r="D36" s="202">
        <v>328</v>
      </c>
      <c r="E36" s="218">
        <v>1.06760407512287E-2</v>
      </c>
      <c r="F36" s="202">
        <v>320</v>
      </c>
      <c r="G36" s="218">
        <v>1.0415649513393899E-2</v>
      </c>
      <c r="H36" s="202">
        <v>338</v>
      </c>
      <c r="I36" s="218">
        <v>1.10015297985223E-2</v>
      </c>
      <c r="J36" s="202">
        <v>1648</v>
      </c>
      <c r="K36" s="218">
        <v>5.3640594993978503E-2</v>
      </c>
      <c r="L36" s="202">
        <v>2891</v>
      </c>
      <c r="M36" s="218">
        <v>9.4098883572567807E-2</v>
      </c>
      <c r="N36" s="202">
        <v>360</v>
      </c>
      <c r="O36" s="218">
        <v>1.17176057025681E-2</v>
      </c>
      <c r="P36" s="208">
        <v>5885</v>
      </c>
    </row>
    <row r="37" spans="1:16" ht="15">
      <c r="A37" s="199">
        <v>670</v>
      </c>
      <c r="B37" s="200" t="s">
        <v>211</v>
      </c>
      <c r="C37" s="217">
        <v>23105</v>
      </c>
      <c r="D37" s="202">
        <v>178</v>
      </c>
      <c r="E37" s="218">
        <v>7.7039601817788404E-3</v>
      </c>
      <c r="F37" s="202">
        <v>216</v>
      </c>
      <c r="G37" s="218">
        <v>9.3486258385630794E-3</v>
      </c>
      <c r="H37" s="202">
        <v>302</v>
      </c>
      <c r="I37" s="218">
        <v>1.3070763903916901E-2</v>
      </c>
      <c r="J37" s="202">
        <v>828</v>
      </c>
      <c r="K37" s="218">
        <v>3.5836399047825103E-2</v>
      </c>
      <c r="L37" s="202">
        <v>1816</v>
      </c>
      <c r="M37" s="218">
        <v>7.8597706124215502E-2</v>
      </c>
      <c r="N37" s="202">
        <v>415</v>
      </c>
      <c r="O37" s="218">
        <v>1.79614801990911E-2</v>
      </c>
      <c r="P37" s="208">
        <v>3755</v>
      </c>
    </row>
    <row r="38" spans="1:16" ht="15">
      <c r="A38" s="199">
        <v>690</v>
      </c>
      <c r="B38" s="200" t="s">
        <v>221</v>
      </c>
      <c r="C38" s="217">
        <v>13163</v>
      </c>
      <c r="D38" s="202">
        <v>81</v>
      </c>
      <c r="E38" s="218">
        <v>6.1536123983894197E-3</v>
      </c>
      <c r="F38" s="202">
        <v>115</v>
      </c>
      <c r="G38" s="218">
        <v>8.7366101952442397E-3</v>
      </c>
      <c r="H38" s="202">
        <v>132</v>
      </c>
      <c r="I38" s="218">
        <v>1.0028109093671699E-2</v>
      </c>
      <c r="J38" s="202">
        <v>423</v>
      </c>
      <c r="K38" s="218">
        <v>3.2135531413811397E-2</v>
      </c>
      <c r="L38" s="202">
        <v>759</v>
      </c>
      <c r="M38" s="218">
        <v>5.7661627288612002E-2</v>
      </c>
      <c r="N38" s="202">
        <v>233</v>
      </c>
      <c r="O38" s="218">
        <v>1.7701131960799199E-2</v>
      </c>
      <c r="P38" s="208">
        <v>1743</v>
      </c>
    </row>
    <row r="39" spans="1:16" ht="15">
      <c r="A39" s="199">
        <v>736</v>
      </c>
      <c r="B39" s="200" t="s">
        <v>225</v>
      </c>
      <c r="C39" s="217">
        <v>41222</v>
      </c>
      <c r="D39" s="202">
        <v>830</v>
      </c>
      <c r="E39" s="218">
        <v>2.0134879433312301E-2</v>
      </c>
      <c r="F39" s="202">
        <v>1040</v>
      </c>
      <c r="G39" s="218">
        <v>2.52292465188492E-2</v>
      </c>
      <c r="H39" s="202">
        <v>1065</v>
      </c>
      <c r="I39" s="218">
        <v>2.58357187909369E-2</v>
      </c>
      <c r="J39" s="202">
        <v>3533</v>
      </c>
      <c r="K39" s="218">
        <v>8.5706661491436603E-2</v>
      </c>
      <c r="L39" s="202">
        <v>7002</v>
      </c>
      <c r="M39" s="218">
        <v>0.16986075396632899</v>
      </c>
      <c r="N39" s="202">
        <v>1096</v>
      </c>
      <c r="O39" s="218">
        <v>2.65877444083257E-2</v>
      </c>
      <c r="P39" s="208">
        <v>14566</v>
      </c>
    </row>
    <row r="40" spans="1:16" ht="15">
      <c r="A40" s="199">
        <v>858</v>
      </c>
      <c r="B40" s="200" t="s">
        <v>253</v>
      </c>
      <c r="C40" s="217">
        <v>12644</v>
      </c>
      <c r="D40" s="202">
        <v>124</v>
      </c>
      <c r="E40" s="218">
        <v>9.8070230939576106E-3</v>
      </c>
      <c r="F40" s="202">
        <v>163</v>
      </c>
      <c r="G40" s="218">
        <v>1.28914900347991E-2</v>
      </c>
      <c r="H40" s="202">
        <v>189</v>
      </c>
      <c r="I40" s="218">
        <v>1.49478013286935E-2</v>
      </c>
      <c r="J40" s="202">
        <v>591</v>
      </c>
      <c r="K40" s="218">
        <v>4.6741537488136697E-2</v>
      </c>
      <c r="L40" s="202">
        <v>1340</v>
      </c>
      <c r="M40" s="218">
        <v>0.105979120531477</v>
      </c>
      <c r="N40" s="202">
        <v>245</v>
      </c>
      <c r="O40" s="218">
        <v>1.93767795001582E-2</v>
      </c>
      <c r="P40" s="208">
        <v>2652</v>
      </c>
    </row>
    <row r="41" spans="1:16" ht="15">
      <c r="A41" s="199">
        <v>885</v>
      </c>
      <c r="B41" s="200" t="s">
        <v>259</v>
      </c>
      <c r="C41" s="217">
        <v>8152</v>
      </c>
      <c r="D41" s="202">
        <v>41</v>
      </c>
      <c r="E41" s="218">
        <v>5.0294406280667302E-3</v>
      </c>
      <c r="F41" s="202">
        <v>49</v>
      </c>
      <c r="G41" s="218">
        <v>6.0107948969578004E-3</v>
      </c>
      <c r="H41" s="202">
        <v>61</v>
      </c>
      <c r="I41" s="218">
        <v>7.4828263002944097E-3</v>
      </c>
      <c r="J41" s="202">
        <v>219</v>
      </c>
      <c r="K41" s="218">
        <v>2.6864573110892999E-2</v>
      </c>
      <c r="L41" s="202">
        <v>527</v>
      </c>
      <c r="M41" s="218">
        <v>6.4646712463199196E-2</v>
      </c>
      <c r="N41" s="202">
        <v>143</v>
      </c>
      <c r="O41" s="218">
        <v>1.75417075564279E-2</v>
      </c>
      <c r="P41" s="208">
        <v>1040</v>
      </c>
    </row>
    <row r="42" spans="1:16" ht="15">
      <c r="A42" s="199">
        <v>890</v>
      </c>
      <c r="B42" s="200" t="s">
        <v>263</v>
      </c>
      <c r="C42" s="217">
        <v>24178</v>
      </c>
      <c r="D42" s="202">
        <v>192</v>
      </c>
      <c r="E42" s="218">
        <v>7.9411034825047598E-3</v>
      </c>
      <c r="F42" s="202">
        <v>231</v>
      </c>
      <c r="G42" s="218">
        <v>9.5541401273885294E-3</v>
      </c>
      <c r="H42" s="202">
        <v>292</v>
      </c>
      <c r="I42" s="218">
        <v>1.2077094879642701E-2</v>
      </c>
      <c r="J42" s="202">
        <v>926</v>
      </c>
      <c r="K42" s="218">
        <v>3.8299280337496897E-2</v>
      </c>
      <c r="L42" s="202">
        <v>1875</v>
      </c>
      <c r="M42" s="218">
        <v>7.7549838696335499E-2</v>
      </c>
      <c r="N42" s="202">
        <v>518</v>
      </c>
      <c r="O42" s="218">
        <v>2.1424435437174299E-2</v>
      </c>
      <c r="P42" s="208">
        <v>4034</v>
      </c>
    </row>
    <row r="43" spans="1:16">
      <c r="A43" s="195">
        <v>5</v>
      </c>
      <c r="B43" s="196" t="s">
        <v>535</v>
      </c>
      <c r="C43" s="197">
        <v>223750</v>
      </c>
      <c r="D43" s="197">
        <v>1725</v>
      </c>
      <c r="E43" s="216">
        <v>7.7094972067039101E-3</v>
      </c>
      <c r="F43" s="197">
        <v>2171</v>
      </c>
      <c r="G43" s="216">
        <v>9.7027932960893903E-3</v>
      </c>
      <c r="H43" s="197">
        <v>2382</v>
      </c>
      <c r="I43" s="216">
        <v>1.0645810055865901E-2</v>
      </c>
      <c r="J43" s="197">
        <v>7647</v>
      </c>
      <c r="K43" s="216">
        <v>3.4176536312849198E-2</v>
      </c>
      <c r="L43" s="197">
        <v>16606</v>
      </c>
      <c r="M43" s="216">
        <v>7.4216759776536301E-2</v>
      </c>
      <c r="N43" s="197">
        <v>4670</v>
      </c>
      <c r="O43" s="216">
        <v>2.0871508379888298E-2</v>
      </c>
      <c r="P43" s="207">
        <v>35201</v>
      </c>
    </row>
    <row r="44" spans="1:16" ht="15">
      <c r="A44" s="199">
        <v>4</v>
      </c>
      <c r="B44" s="200" t="s">
        <v>10</v>
      </c>
      <c r="C44" s="217">
        <v>2872</v>
      </c>
      <c r="D44" s="202">
        <v>10</v>
      </c>
      <c r="E44" s="218">
        <v>3.4818941504178298E-3</v>
      </c>
      <c r="F44" s="202">
        <v>18</v>
      </c>
      <c r="G44" s="218">
        <v>6.2674094707520899E-3</v>
      </c>
      <c r="H44" s="202">
        <v>14</v>
      </c>
      <c r="I44" s="218">
        <v>4.8746518105849601E-3</v>
      </c>
      <c r="J44" s="202">
        <v>79</v>
      </c>
      <c r="K44" s="218">
        <v>2.7506963788300798E-2</v>
      </c>
      <c r="L44" s="202">
        <v>166</v>
      </c>
      <c r="M44" s="218">
        <v>5.77994428969359E-2</v>
      </c>
      <c r="N44" s="202">
        <v>38</v>
      </c>
      <c r="O44" s="218">
        <v>1.32311977715877E-2</v>
      </c>
      <c r="P44" s="208">
        <v>325</v>
      </c>
    </row>
    <row r="45" spans="1:16" ht="15">
      <c r="A45" s="199">
        <v>42</v>
      </c>
      <c r="B45" s="200" t="s">
        <v>929</v>
      </c>
      <c r="C45" s="217">
        <v>28246</v>
      </c>
      <c r="D45" s="202">
        <v>479</v>
      </c>
      <c r="E45" s="218">
        <v>1.6958153366848399E-2</v>
      </c>
      <c r="F45" s="202">
        <v>537</v>
      </c>
      <c r="G45" s="218">
        <v>1.9011541457197498E-2</v>
      </c>
      <c r="H45" s="202">
        <v>589</v>
      </c>
      <c r="I45" s="218">
        <v>2.0852510089924201E-2</v>
      </c>
      <c r="J45" s="202">
        <v>1721</v>
      </c>
      <c r="K45" s="218">
        <v>6.0928981094668301E-2</v>
      </c>
      <c r="L45" s="202">
        <v>4278</v>
      </c>
      <c r="M45" s="218">
        <v>0.151455073284713</v>
      </c>
      <c r="N45" s="202">
        <v>1327</v>
      </c>
      <c r="O45" s="218">
        <v>4.6980103377469398E-2</v>
      </c>
      <c r="P45" s="208">
        <v>8931</v>
      </c>
    </row>
    <row r="46" spans="1:16" ht="15">
      <c r="A46" s="199">
        <v>44</v>
      </c>
      <c r="B46" s="200" t="s">
        <v>30</v>
      </c>
      <c r="C46" s="217">
        <v>7537</v>
      </c>
      <c r="D46" s="202">
        <v>86</v>
      </c>
      <c r="E46" s="218">
        <v>1.14103754809606E-2</v>
      </c>
      <c r="F46" s="202">
        <v>86</v>
      </c>
      <c r="G46" s="218">
        <v>1.14103754809606E-2</v>
      </c>
      <c r="H46" s="202">
        <v>100</v>
      </c>
      <c r="I46" s="218">
        <v>1.32678784662332E-2</v>
      </c>
      <c r="J46" s="202">
        <v>291</v>
      </c>
      <c r="K46" s="218">
        <v>3.8609526336738802E-2</v>
      </c>
      <c r="L46" s="202">
        <v>609</v>
      </c>
      <c r="M46" s="218">
        <v>8.0801379859360506E-2</v>
      </c>
      <c r="N46" s="202">
        <v>118</v>
      </c>
      <c r="O46" s="218">
        <v>1.56560965901552E-2</v>
      </c>
      <c r="P46" s="208">
        <v>1290</v>
      </c>
    </row>
    <row r="47" spans="1:16" ht="15">
      <c r="A47" s="199">
        <v>59</v>
      </c>
      <c r="B47" s="200" t="s">
        <v>39</v>
      </c>
      <c r="C47" s="217">
        <v>5450</v>
      </c>
      <c r="D47" s="202">
        <v>25</v>
      </c>
      <c r="E47" s="218">
        <v>4.5871559633027499E-3</v>
      </c>
      <c r="F47" s="202">
        <v>36</v>
      </c>
      <c r="G47" s="218">
        <v>6.60550458715596E-3</v>
      </c>
      <c r="H47" s="202">
        <v>53</v>
      </c>
      <c r="I47" s="218">
        <v>9.7247706422018305E-3</v>
      </c>
      <c r="J47" s="202">
        <v>133</v>
      </c>
      <c r="K47" s="218">
        <v>2.4403669724770601E-2</v>
      </c>
      <c r="L47" s="202">
        <v>330</v>
      </c>
      <c r="M47" s="218">
        <v>6.0550458715596299E-2</v>
      </c>
      <c r="N47" s="202">
        <v>143</v>
      </c>
      <c r="O47" s="218">
        <v>2.6238532110091702E-2</v>
      </c>
      <c r="P47" s="208">
        <v>720</v>
      </c>
    </row>
    <row r="48" spans="1:16" ht="15">
      <c r="A48" s="199">
        <v>113</v>
      </c>
      <c r="B48" s="200" t="s">
        <v>55</v>
      </c>
      <c r="C48" s="217">
        <v>10105</v>
      </c>
      <c r="D48" s="202">
        <v>105</v>
      </c>
      <c r="E48" s="218">
        <v>1.0390895596239499E-2</v>
      </c>
      <c r="F48" s="202">
        <v>129</v>
      </c>
      <c r="G48" s="218">
        <v>1.27659574468085E-2</v>
      </c>
      <c r="H48" s="202">
        <v>142</v>
      </c>
      <c r="I48" s="218">
        <v>1.4052449282533399E-2</v>
      </c>
      <c r="J48" s="202">
        <v>497</v>
      </c>
      <c r="K48" s="218">
        <v>4.91835724888669E-2</v>
      </c>
      <c r="L48" s="202">
        <v>857</v>
      </c>
      <c r="M48" s="218">
        <v>8.4809500247402303E-2</v>
      </c>
      <c r="N48" s="202">
        <v>117</v>
      </c>
      <c r="O48" s="218">
        <v>1.1578426521524E-2</v>
      </c>
      <c r="P48" s="208">
        <v>1847</v>
      </c>
    </row>
    <row r="49" spans="1:16" ht="15">
      <c r="A49" s="199">
        <v>125</v>
      </c>
      <c r="B49" s="200" t="s">
        <v>59</v>
      </c>
      <c r="C49" s="217">
        <v>8938</v>
      </c>
      <c r="D49" s="202">
        <v>23</v>
      </c>
      <c r="E49" s="218">
        <v>2.57328261356008E-3</v>
      </c>
      <c r="F49" s="202">
        <v>31</v>
      </c>
      <c r="G49" s="218">
        <v>3.4683374356679298E-3</v>
      </c>
      <c r="H49" s="202">
        <v>56</v>
      </c>
      <c r="I49" s="218">
        <v>6.2653837547549801E-3</v>
      </c>
      <c r="J49" s="202">
        <v>168</v>
      </c>
      <c r="K49" s="218">
        <v>1.8796151264264899E-2</v>
      </c>
      <c r="L49" s="202">
        <v>270</v>
      </c>
      <c r="M49" s="218">
        <v>3.02081002461401E-2</v>
      </c>
      <c r="N49" s="202">
        <v>54</v>
      </c>
      <c r="O49" s="218">
        <v>6.0416200492280202E-3</v>
      </c>
      <c r="P49" s="208">
        <v>602</v>
      </c>
    </row>
    <row r="50" spans="1:16" ht="15">
      <c r="A50" s="199">
        <v>138</v>
      </c>
      <c r="B50" s="200" t="s">
        <v>65</v>
      </c>
      <c r="C50" s="217">
        <v>16487</v>
      </c>
      <c r="D50" s="202">
        <v>121</v>
      </c>
      <c r="E50" s="218">
        <v>7.3391156668890598E-3</v>
      </c>
      <c r="F50" s="202">
        <v>165</v>
      </c>
      <c r="G50" s="218">
        <v>1.00078850003033E-2</v>
      </c>
      <c r="H50" s="202">
        <v>130</v>
      </c>
      <c r="I50" s="218">
        <v>7.8850003032692392E-3</v>
      </c>
      <c r="J50" s="202">
        <v>584</v>
      </c>
      <c r="K50" s="218">
        <v>3.5421847516224902E-2</v>
      </c>
      <c r="L50" s="202">
        <v>1082</v>
      </c>
      <c r="M50" s="218">
        <v>6.5627464062594801E-2</v>
      </c>
      <c r="N50" s="202">
        <v>275</v>
      </c>
      <c r="O50" s="218">
        <v>1.6679808333838801E-2</v>
      </c>
      <c r="P50" s="208">
        <v>2357</v>
      </c>
    </row>
    <row r="51" spans="1:16" ht="15">
      <c r="A51" s="199">
        <v>234</v>
      </c>
      <c r="B51" s="200" t="s">
        <v>92</v>
      </c>
      <c r="C51" s="217">
        <v>24765</v>
      </c>
      <c r="D51" s="202">
        <v>113</v>
      </c>
      <c r="E51" s="218">
        <v>4.5628911770644104E-3</v>
      </c>
      <c r="F51" s="202">
        <v>112</v>
      </c>
      <c r="G51" s="218">
        <v>4.5225116091257801E-3</v>
      </c>
      <c r="H51" s="202">
        <v>127</v>
      </c>
      <c r="I51" s="218">
        <v>5.1282051282051299E-3</v>
      </c>
      <c r="J51" s="202">
        <v>649</v>
      </c>
      <c r="K51" s="218">
        <v>2.6206339592166401E-2</v>
      </c>
      <c r="L51" s="202">
        <v>1076</v>
      </c>
      <c r="M51" s="218">
        <v>4.3448415101958397E-2</v>
      </c>
      <c r="N51" s="202">
        <v>163</v>
      </c>
      <c r="O51" s="218">
        <v>6.58186957399556E-3</v>
      </c>
      <c r="P51" s="208">
        <v>2240</v>
      </c>
    </row>
    <row r="52" spans="1:16" ht="15">
      <c r="A52" s="199">
        <v>240</v>
      </c>
      <c r="B52" s="200" t="s">
        <v>97</v>
      </c>
      <c r="C52" s="217">
        <v>12914</v>
      </c>
      <c r="D52" s="202">
        <v>74</v>
      </c>
      <c r="E52" s="218">
        <v>5.7302152702493397E-3</v>
      </c>
      <c r="F52" s="202">
        <v>104</v>
      </c>
      <c r="G52" s="218">
        <v>8.0532755149450193E-3</v>
      </c>
      <c r="H52" s="202">
        <v>136</v>
      </c>
      <c r="I52" s="218">
        <v>1.05312064426204E-2</v>
      </c>
      <c r="J52" s="202">
        <v>327</v>
      </c>
      <c r="K52" s="218">
        <v>2.5321356667182899E-2</v>
      </c>
      <c r="L52" s="202">
        <v>819</v>
      </c>
      <c r="M52" s="218">
        <v>6.3419544680191994E-2</v>
      </c>
      <c r="N52" s="202">
        <v>321</v>
      </c>
      <c r="O52" s="218">
        <v>2.48567446182438E-2</v>
      </c>
      <c r="P52" s="208">
        <v>1781</v>
      </c>
    </row>
    <row r="53" spans="1:16" ht="15">
      <c r="A53" s="199">
        <v>284</v>
      </c>
      <c r="B53" s="200" t="s">
        <v>108</v>
      </c>
      <c r="C53" s="217">
        <v>22049</v>
      </c>
      <c r="D53" s="202">
        <v>138</v>
      </c>
      <c r="E53" s="218">
        <v>6.25878724658715E-3</v>
      </c>
      <c r="F53" s="202">
        <v>196</v>
      </c>
      <c r="G53" s="218">
        <v>8.8892920313846397E-3</v>
      </c>
      <c r="H53" s="202">
        <v>184</v>
      </c>
      <c r="I53" s="218">
        <v>8.3450496621162006E-3</v>
      </c>
      <c r="J53" s="202">
        <v>592</v>
      </c>
      <c r="K53" s="218">
        <v>2.6849290217243402E-2</v>
      </c>
      <c r="L53" s="202">
        <v>1254</v>
      </c>
      <c r="M53" s="218">
        <v>5.6873327588552798E-2</v>
      </c>
      <c r="N53" s="202">
        <v>380</v>
      </c>
      <c r="O53" s="218">
        <v>1.7234341693500799E-2</v>
      </c>
      <c r="P53" s="208">
        <v>2744</v>
      </c>
    </row>
    <row r="54" spans="1:16" ht="15">
      <c r="A54" s="199">
        <v>306</v>
      </c>
      <c r="B54" s="200" t="s">
        <v>110</v>
      </c>
      <c r="C54" s="217">
        <v>5988</v>
      </c>
      <c r="D54" s="202">
        <v>62</v>
      </c>
      <c r="E54" s="218">
        <v>1.03540414161657E-2</v>
      </c>
      <c r="F54" s="202">
        <v>70</v>
      </c>
      <c r="G54" s="218">
        <v>1.1690046760186999E-2</v>
      </c>
      <c r="H54" s="202">
        <v>68</v>
      </c>
      <c r="I54" s="218">
        <v>1.1356045424181701E-2</v>
      </c>
      <c r="J54" s="202">
        <v>256</v>
      </c>
      <c r="K54" s="218">
        <v>4.2752171008684003E-2</v>
      </c>
      <c r="L54" s="202">
        <v>469</v>
      </c>
      <c r="M54" s="218">
        <v>7.8323313293253205E-2</v>
      </c>
      <c r="N54" s="202">
        <v>66</v>
      </c>
      <c r="O54" s="218">
        <v>1.10220440881764E-2</v>
      </c>
      <c r="P54" s="208">
        <v>991</v>
      </c>
    </row>
    <row r="55" spans="1:16" ht="15">
      <c r="A55" s="199">
        <v>347</v>
      </c>
      <c r="B55" s="200" t="s">
        <v>124</v>
      </c>
      <c r="C55" s="217">
        <v>5754</v>
      </c>
      <c r="D55" s="202">
        <v>24</v>
      </c>
      <c r="E55" s="218">
        <v>4.1710114702815399E-3</v>
      </c>
      <c r="F55" s="202">
        <v>50</v>
      </c>
      <c r="G55" s="218">
        <v>8.6896072297532097E-3</v>
      </c>
      <c r="H55" s="202">
        <v>47</v>
      </c>
      <c r="I55" s="218">
        <v>8.1682307959680192E-3</v>
      </c>
      <c r="J55" s="202">
        <v>158</v>
      </c>
      <c r="K55" s="218">
        <v>2.7459158846020199E-2</v>
      </c>
      <c r="L55" s="202">
        <v>348</v>
      </c>
      <c r="M55" s="218">
        <v>6.0479666319082401E-2</v>
      </c>
      <c r="N55" s="202">
        <v>104</v>
      </c>
      <c r="O55" s="218">
        <v>1.80743830378867E-2</v>
      </c>
      <c r="P55" s="208">
        <v>731</v>
      </c>
    </row>
    <row r="56" spans="1:16" ht="15">
      <c r="A56" s="199">
        <v>411</v>
      </c>
      <c r="B56" s="200" t="s">
        <v>145</v>
      </c>
      <c r="C56" s="217">
        <v>10709</v>
      </c>
      <c r="D56" s="202">
        <v>37</v>
      </c>
      <c r="E56" s="218">
        <v>3.4550378186572E-3</v>
      </c>
      <c r="F56" s="202">
        <v>68</v>
      </c>
      <c r="G56" s="218">
        <v>6.3497992342889196E-3</v>
      </c>
      <c r="H56" s="202">
        <v>75</v>
      </c>
      <c r="I56" s="218">
        <v>7.0034550378186601E-3</v>
      </c>
      <c r="J56" s="202">
        <v>258</v>
      </c>
      <c r="K56" s="218">
        <v>2.4091885330096201E-2</v>
      </c>
      <c r="L56" s="202">
        <v>507</v>
      </c>
      <c r="M56" s="218">
        <v>4.7343356055654102E-2</v>
      </c>
      <c r="N56" s="202">
        <v>225</v>
      </c>
      <c r="O56" s="218">
        <v>2.1010365113456001E-2</v>
      </c>
      <c r="P56" s="208">
        <v>1170</v>
      </c>
    </row>
    <row r="57" spans="1:16" ht="15">
      <c r="A57" s="199">
        <v>501</v>
      </c>
      <c r="B57" s="200" t="s">
        <v>163</v>
      </c>
      <c r="C57" s="217">
        <v>3350</v>
      </c>
      <c r="D57" s="202">
        <v>9</v>
      </c>
      <c r="E57" s="218">
        <v>2.6865671641791E-3</v>
      </c>
      <c r="F57" s="202">
        <v>14</v>
      </c>
      <c r="G57" s="218">
        <v>4.1791044776119399E-3</v>
      </c>
      <c r="H57" s="202">
        <v>14</v>
      </c>
      <c r="I57" s="218">
        <v>4.1791044776119399E-3</v>
      </c>
      <c r="J57" s="202">
        <v>66</v>
      </c>
      <c r="K57" s="218">
        <v>1.97014925373134E-2</v>
      </c>
      <c r="L57" s="202">
        <v>145</v>
      </c>
      <c r="M57" s="218">
        <v>4.32835820895522E-2</v>
      </c>
      <c r="N57" s="202">
        <v>41</v>
      </c>
      <c r="O57" s="218">
        <v>1.22388059701493E-2</v>
      </c>
      <c r="P57" s="208">
        <v>289</v>
      </c>
    </row>
    <row r="58" spans="1:16" ht="15">
      <c r="A58" s="199">
        <v>543</v>
      </c>
      <c r="B58" s="200" t="s">
        <v>167</v>
      </c>
      <c r="C58" s="217">
        <v>8717</v>
      </c>
      <c r="D58" s="202">
        <v>23</v>
      </c>
      <c r="E58" s="218">
        <v>2.6385224274406301E-3</v>
      </c>
      <c r="F58" s="202">
        <v>27</v>
      </c>
      <c r="G58" s="218">
        <v>3.0973958930824801E-3</v>
      </c>
      <c r="H58" s="202">
        <v>26</v>
      </c>
      <c r="I58" s="218">
        <v>2.9826775266720202E-3</v>
      </c>
      <c r="J58" s="202">
        <v>174</v>
      </c>
      <c r="K58" s="218">
        <v>1.9960995755420399E-2</v>
      </c>
      <c r="L58" s="202">
        <v>257</v>
      </c>
      <c r="M58" s="218">
        <v>2.9482620167488802E-2</v>
      </c>
      <c r="N58" s="202">
        <v>39</v>
      </c>
      <c r="O58" s="218">
        <v>4.4740162900080297E-3</v>
      </c>
      <c r="P58" s="208">
        <v>546</v>
      </c>
    </row>
    <row r="59" spans="1:16" ht="15">
      <c r="A59" s="199">
        <v>628</v>
      </c>
      <c r="B59" s="200" t="s">
        <v>183</v>
      </c>
      <c r="C59" s="217">
        <v>9731</v>
      </c>
      <c r="D59" s="202">
        <v>21</v>
      </c>
      <c r="E59" s="218">
        <v>2.1580515877093801E-3</v>
      </c>
      <c r="F59" s="202">
        <v>36</v>
      </c>
      <c r="G59" s="218">
        <v>3.6995170075017998E-3</v>
      </c>
      <c r="H59" s="202">
        <v>41</v>
      </c>
      <c r="I59" s="218">
        <v>4.2133388140992703E-3</v>
      </c>
      <c r="J59" s="202">
        <v>157</v>
      </c>
      <c r="K59" s="218">
        <v>1.6134004727160599E-2</v>
      </c>
      <c r="L59" s="202">
        <v>331</v>
      </c>
      <c r="M59" s="218">
        <v>3.4015003596752601E-2</v>
      </c>
      <c r="N59" s="202">
        <v>61</v>
      </c>
      <c r="O59" s="218">
        <v>6.26862604048916E-3</v>
      </c>
      <c r="P59" s="208">
        <v>647</v>
      </c>
    </row>
    <row r="60" spans="1:16" ht="15">
      <c r="A60" s="199">
        <v>656</v>
      </c>
      <c r="B60" s="200" t="s">
        <v>195</v>
      </c>
      <c r="C60" s="217">
        <v>16609</v>
      </c>
      <c r="D60" s="202">
        <v>225</v>
      </c>
      <c r="E60" s="218">
        <v>1.3546872177735E-2</v>
      </c>
      <c r="F60" s="202">
        <v>295</v>
      </c>
      <c r="G60" s="218">
        <v>1.7761454633030301E-2</v>
      </c>
      <c r="H60" s="202">
        <v>365</v>
      </c>
      <c r="I60" s="218">
        <v>2.1976037088325601E-2</v>
      </c>
      <c r="J60" s="202">
        <v>841</v>
      </c>
      <c r="K60" s="218">
        <v>5.0635197784333799E-2</v>
      </c>
      <c r="L60" s="202">
        <v>2246</v>
      </c>
      <c r="M60" s="218">
        <v>0.13522788849419001</v>
      </c>
      <c r="N60" s="202">
        <v>690</v>
      </c>
      <c r="O60" s="218">
        <v>4.1543741345053897E-2</v>
      </c>
      <c r="P60" s="208">
        <v>4662</v>
      </c>
    </row>
    <row r="61" spans="1:16" ht="15">
      <c r="A61" s="199">
        <v>761</v>
      </c>
      <c r="B61" s="200" t="s">
        <v>230</v>
      </c>
      <c r="C61" s="217">
        <v>16200</v>
      </c>
      <c r="D61" s="202">
        <v>122</v>
      </c>
      <c r="E61" s="218">
        <v>7.5308641975308597E-3</v>
      </c>
      <c r="F61" s="202">
        <v>165</v>
      </c>
      <c r="G61" s="218">
        <v>1.01851851851852E-2</v>
      </c>
      <c r="H61" s="202">
        <v>194</v>
      </c>
      <c r="I61" s="218">
        <v>1.19753086419753E-2</v>
      </c>
      <c r="J61" s="202">
        <v>528</v>
      </c>
      <c r="K61" s="218">
        <v>3.2592592592592597E-2</v>
      </c>
      <c r="L61" s="202">
        <v>1290</v>
      </c>
      <c r="M61" s="218">
        <v>7.9629629629629606E-2</v>
      </c>
      <c r="N61" s="202">
        <v>468</v>
      </c>
      <c r="O61" s="218">
        <v>2.8888888888888901E-2</v>
      </c>
      <c r="P61" s="208">
        <v>2767</v>
      </c>
    </row>
    <row r="62" spans="1:16" ht="15">
      <c r="A62" s="199">
        <v>842</v>
      </c>
      <c r="B62" s="200" t="s">
        <v>244</v>
      </c>
      <c r="C62" s="217">
        <v>7329</v>
      </c>
      <c r="D62" s="202">
        <v>28</v>
      </c>
      <c r="E62" s="218">
        <v>3.8204393505253099E-3</v>
      </c>
      <c r="F62" s="202">
        <v>32</v>
      </c>
      <c r="G62" s="218">
        <v>4.3662164006003498E-3</v>
      </c>
      <c r="H62" s="202">
        <v>21</v>
      </c>
      <c r="I62" s="218">
        <v>2.8653295128939801E-3</v>
      </c>
      <c r="J62" s="202">
        <v>168</v>
      </c>
      <c r="K62" s="218">
        <v>2.29226361031519E-2</v>
      </c>
      <c r="L62" s="202">
        <v>272</v>
      </c>
      <c r="M62" s="218">
        <v>3.7112839405103001E-2</v>
      </c>
      <c r="N62" s="202">
        <v>40</v>
      </c>
      <c r="O62" s="218">
        <v>5.4577705007504401E-3</v>
      </c>
      <c r="P62" s="208">
        <v>561</v>
      </c>
    </row>
    <row r="63" spans="1:16">
      <c r="A63" s="195">
        <v>6</v>
      </c>
      <c r="B63" s="196" t="s">
        <v>536</v>
      </c>
      <c r="C63" s="197">
        <v>260133</v>
      </c>
      <c r="D63" s="197">
        <v>4516</v>
      </c>
      <c r="E63" s="216">
        <v>1.7360350282355601E-2</v>
      </c>
      <c r="F63" s="197">
        <v>6344</v>
      </c>
      <c r="G63" s="216">
        <v>2.4387524843061E-2</v>
      </c>
      <c r="H63" s="197">
        <v>7093</v>
      </c>
      <c r="I63" s="216">
        <v>2.7266821202999999E-2</v>
      </c>
      <c r="J63" s="197">
        <v>18041</v>
      </c>
      <c r="K63" s="216">
        <v>6.9352984819304006E-2</v>
      </c>
      <c r="L63" s="197">
        <v>38814</v>
      </c>
      <c r="M63" s="216">
        <v>0.14920828960570201</v>
      </c>
      <c r="N63" s="197">
        <v>10865</v>
      </c>
      <c r="O63" s="216">
        <v>4.1767096062398798E-2</v>
      </c>
      <c r="P63" s="207">
        <v>85673</v>
      </c>
    </row>
    <row r="64" spans="1:16" ht="15">
      <c r="A64" s="199">
        <v>38</v>
      </c>
      <c r="B64" s="200" t="s">
        <v>22</v>
      </c>
      <c r="C64" s="217">
        <v>12190</v>
      </c>
      <c r="D64" s="202">
        <v>49</v>
      </c>
      <c r="E64" s="218">
        <v>4.01968826907301E-3</v>
      </c>
      <c r="F64" s="202">
        <v>58</v>
      </c>
      <c r="G64" s="218">
        <v>4.7579983593109103E-3</v>
      </c>
      <c r="H64" s="202">
        <v>56</v>
      </c>
      <c r="I64" s="218">
        <v>4.5939294503691596E-3</v>
      </c>
      <c r="J64" s="202">
        <v>287</v>
      </c>
      <c r="K64" s="218">
        <v>2.35438884331419E-2</v>
      </c>
      <c r="L64" s="202">
        <v>468</v>
      </c>
      <c r="M64" s="218">
        <v>3.8392124692370799E-2</v>
      </c>
      <c r="N64" s="202">
        <v>122</v>
      </c>
      <c r="O64" s="218">
        <v>1.00082034454471E-2</v>
      </c>
      <c r="P64" s="208">
        <v>1040</v>
      </c>
    </row>
    <row r="65" spans="1:16" ht="15">
      <c r="A65" s="199">
        <v>86</v>
      </c>
      <c r="B65" s="200" t="s">
        <v>43</v>
      </c>
      <c r="C65" s="217">
        <v>6436</v>
      </c>
      <c r="D65" s="202">
        <v>68</v>
      </c>
      <c r="E65" s="218">
        <v>1.05655686761964E-2</v>
      </c>
      <c r="F65" s="202">
        <v>86</v>
      </c>
      <c r="G65" s="218">
        <v>1.33623368551896E-2</v>
      </c>
      <c r="H65" s="202">
        <v>111</v>
      </c>
      <c r="I65" s="218">
        <v>1.7246737103791199E-2</v>
      </c>
      <c r="J65" s="202">
        <v>272</v>
      </c>
      <c r="K65" s="218">
        <v>4.22622747047856E-2</v>
      </c>
      <c r="L65" s="202">
        <v>561</v>
      </c>
      <c r="M65" s="218">
        <v>8.7165941578620301E-2</v>
      </c>
      <c r="N65" s="202">
        <v>158</v>
      </c>
      <c r="O65" s="218">
        <v>2.4549409571162199E-2</v>
      </c>
      <c r="P65" s="208">
        <v>1256</v>
      </c>
    </row>
    <row r="66" spans="1:16" ht="15">
      <c r="A66" s="199">
        <v>107</v>
      </c>
      <c r="B66" s="200" t="s">
        <v>930</v>
      </c>
      <c r="C66" s="217">
        <v>8599</v>
      </c>
      <c r="D66" s="202">
        <v>34</v>
      </c>
      <c r="E66" s="218">
        <v>3.9539481335039003E-3</v>
      </c>
      <c r="F66" s="202">
        <v>30</v>
      </c>
      <c r="G66" s="218">
        <v>3.4887777648563798E-3</v>
      </c>
      <c r="H66" s="202">
        <v>34</v>
      </c>
      <c r="I66" s="218">
        <v>3.9539481335039003E-3</v>
      </c>
      <c r="J66" s="202">
        <v>186</v>
      </c>
      <c r="K66" s="218">
        <v>2.1630422142109501E-2</v>
      </c>
      <c r="L66" s="202">
        <v>337</v>
      </c>
      <c r="M66" s="218">
        <v>3.9190603558553298E-2</v>
      </c>
      <c r="N66" s="202">
        <v>36</v>
      </c>
      <c r="O66" s="218">
        <v>4.1865333178276497E-3</v>
      </c>
      <c r="P66" s="208">
        <v>657</v>
      </c>
    </row>
    <row r="67" spans="1:16" ht="15">
      <c r="A67" s="199">
        <v>134</v>
      </c>
      <c r="B67" s="200" t="s">
        <v>63</v>
      </c>
      <c r="C67" s="217">
        <v>9839</v>
      </c>
      <c r="D67" s="202">
        <v>15</v>
      </c>
      <c r="E67" s="218">
        <v>1.52454517735542E-3</v>
      </c>
      <c r="F67" s="202">
        <v>23</v>
      </c>
      <c r="G67" s="218">
        <v>2.33763593861165E-3</v>
      </c>
      <c r="H67" s="202">
        <v>26</v>
      </c>
      <c r="I67" s="218">
        <v>2.64254497408273E-3</v>
      </c>
      <c r="J67" s="202">
        <v>141</v>
      </c>
      <c r="K67" s="218">
        <v>1.4330724667141E-2</v>
      </c>
      <c r="L67" s="202">
        <v>211</v>
      </c>
      <c r="M67" s="218">
        <v>2.1445268828132899E-2</v>
      </c>
      <c r="N67" s="202">
        <v>70</v>
      </c>
      <c r="O67" s="218">
        <v>7.1145441609919702E-3</v>
      </c>
      <c r="P67" s="208">
        <v>486</v>
      </c>
    </row>
    <row r="68" spans="1:16" ht="15">
      <c r="A68" s="199">
        <v>150</v>
      </c>
      <c r="B68" s="200" t="s">
        <v>931</v>
      </c>
      <c r="C68" s="217">
        <v>4242</v>
      </c>
      <c r="D68" s="202">
        <v>28</v>
      </c>
      <c r="E68" s="218">
        <v>6.6006600660065999E-3</v>
      </c>
      <c r="F68" s="202">
        <v>50</v>
      </c>
      <c r="G68" s="218">
        <v>1.1786892975011801E-2</v>
      </c>
      <c r="H68" s="202">
        <v>67</v>
      </c>
      <c r="I68" s="218">
        <v>1.57944365865158E-2</v>
      </c>
      <c r="J68" s="202">
        <v>197</v>
      </c>
      <c r="K68" s="218">
        <v>4.6440358321546402E-2</v>
      </c>
      <c r="L68" s="202">
        <v>540</v>
      </c>
      <c r="M68" s="218">
        <v>0.127298444130127</v>
      </c>
      <c r="N68" s="202">
        <v>271</v>
      </c>
      <c r="O68" s="218">
        <v>6.3884959924563903E-2</v>
      </c>
      <c r="P68" s="208">
        <v>1153</v>
      </c>
    </row>
    <row r="69" spans="1:16" ht="15">
      <c r="A69" s="199">
        <v>237</v>
      </c>
      <c r="B69" s="200" t="s">
        <v>95</v>
      </c>
      <c r="C69" s="217">
        <v>20498</v>
      </c>
      <c r="D69" s="202">
        <v>703</v>
      </c>
      <c r="E69" s="218">
        <v>3.42960288808664E-2</v>
      </c>
      <c r="F69" s="202">
        <v>935</v>
      </c>
      <c r="G69" s="218">
        <v>4.5614206264025799E-2</v>
      </c>
      <c r="H69" s="202">
        <v>1052</v>
      </c>
      <c r="I69" s="218">
        <v>5.1322080202946603E-2</v>
      </c>
      <c r="J69" s="202">
        <v>2475</v>
      </c>
      <c r="K69" s="218">
        <v>0.12074348716948</v>
      </c>
      <c r="L69" s="202">
        <v>5751</v>
      </c>
      <c r="M69" s="218">
        <v>0.28056395745926399</v>
      </c>
      <c r="N69" s="202">
        <v>2048</v>
      </c>
      <c r="O69" s="218">
        <v>9.9912186554785801E-2</v>
      </c>
      <c r="P69" s="208">
        <v>12964</v>
      </c>
    </row>
    <row r="70" spans="1:16" ht="15">
      <c r="A70" s="199">
        <v>264</v>
      </c>
      <c r="B70" s="200" t="s">
        <v>102</v>
      </c>
      <c r="C70" s="217">
        <v>12158</v>
      </c>
      <c r="D70" s="202">
        <v>379</v>
      </c>
      <c r="E70" s="218">
        <v>3.11728902780063E-2</v>
      </c>
      <c r="F70" s="202">
        <v>526</v>
      </c>
      <c r="G70" s="218">
        <v>4.3263694686626102E-2</v>
      </c>
      <c r="H70" s="202">
        <v>562</v>
      </c>
      <c r="I70" s="218">
        <v>4.6224708011186E-2</v>
      </c>
      <c r="J70" s="202">
        <v>1275</v>
      </c>
      <c r="K70" s="218">
        <v>0.104869221911499</v>
      </c>
      <c r="L70" s="202">
        <v>2888</v>
      </c>
      <c r="M70" s="218">
        <v>0.23753906892581</v>
      </c>
      <c r="N70" s="202">
        <v>750</v>
      </c>
      <c r="O70" s="218">
        <v>6.1687777594999202E-2</v>
      </c>
      <c r="P70" s="208">
        <v>6380</v>
      </c>
    </row>
    <row r="71" spans="1:16" ht="15">
      <c r="A71" s="199">
        <v>310</v>
      </c>
      <c r="B71" s="200" t="s">
        <v>114</v>
      </c>
      <c r="C71" s="217">
        <v>10464</v>
      </c>
      <c r="D71" s="202">
        <v>82</v>
      </c>
      <c r="E71" s="218">
        <v>7.8363914373088695E-3</v>
      </c>
      <c r="F71" s="202">
        <v>102</v>
      </c>
      <c r="G71" s="218">
        <v>9.7477064220183492E-3</v>
      </c>
      <c r="H71" s="202">
        <v>140</v>
      </c>
      <c r="I71" s="218">
        <v>1.3379204892966399E-2</v>
      </c>
      <c r="J71" s="202">
        <v>423</v>
      </c>
      <c r="K71" s="218">
        <v>4.0424311926605498E-2</v>
      </c>
      <c r="L71" s="202">
        <v>896</v>
      </c>
      <c r="M71" s="218">
        <v>8.5626911314984705E-2</v>
      </c>
      <c r="N71" s="202">
        <v>423</v>
      </c>
      <c r="O71" s="218">
        <v>4.0424311926605498E-2</v>
      </c>
      <c r="P71" s="208">
        <v>2066</v>
      </c>
    </row>
    <row r="72" spans="1:16" ht="15">
      <c r="A72" s="199">
        <v>315</v>
      </c>
      <c r="B72" s="200" t="s">
        <v>118</v>
      </c>
      <c r="C72" s="217">
        <v>7015</v>
      </c>
      <c r="D72" s="202">
        <v>37</v>
      </c>
      <c r="E72" s="218">
        <v>5.2744119743406998E-3</v>
      </c>
      <c r="F72" s="202">
        <v>46</v>
      </c>
      <c r="G72" s="218">
        <v>6.5573770491803296E-3</v>
      </c>
      <c r="H72" s="202">
        <v>76</v>
      </c>
      <c r="I72" s="218">
        <v>1.0833927298645799E-2</v>
      </c>
      <c r="J72" s="202">
        <v>283</v>
      </c>
      <c r="K72" s="218">
        <v>4.0342124019957203E-2</v>
      </c>
      <c r="L72" s="202">
        <v>552</v>
      </c>
      <c r="M72" s="218">
        <v>7.86885245901639E-2</v>
      </c>
      <c r="N72" s="202">
        <v>112</v>
      </c>
      <c r="O72" s="218">
        <v>1.5965787598004301E-2</v>
      </c>
      <c r="P72" s="208">
        <v>1106</v>
      </c>
    </row>
    <row r="73" spans="1:16" ht="15">
      <c r="A73" s="199">
        <v>361</v>
      </c>
      <c r="B73" s="200" t="s">
        <v>131</v>
      </c>
      <c r="C73" s="217">
        <v>29074</v>
      </c>
      <c r="D73" s="202">
        <v>101</v>
      </c>
      <c r="E73" s="218">
        <v>3.4738942010043299E-3</v>
      </c>
      <c r="F73" s="202">
        <v>143</v>
      </c>
      <c r="G73" s="218">
        <v>4.9184838687487097E-3</v>
      </c>
      <c r="H73" s="202">
        <v>113</v>
      </c>
      <c r="I73" s="218">
        <v>3.8866341060741598E-3</v>
      </c>
      <c r="J73" s="202">
        <v>712</v>
      </c>
      <c r="K73" s="218">
        <v>2.44892343674761E-2</v>
      </c>
      <c r="L73" s="202">
        <v>1118</v>
      </c>
      <c r="M73" s="218">
        <v>3.8453601155671702E-2</v>
      </c>
      <c r="N73" s="202">
        <v>176</v>
      </c>
      <c r="O73" s="218">
        <v>6.0535186076907197E-3</v>
      </c>
      <c r="P73" s="208">
        <v>2363</v>
      </c>
    </row>
    <row r="74" spans="1:16" ht="15">
      <c r="A74" s="199">
        <v>647</v>
      </c>
      <c r="B74" s="200" t="s">
        <v>932</v>
      </c>
      <c r="C74" s="217">
        <v>7697</v>
      </c>
      <c r="D74" s="202">
        <v>70</v>
      </c>
      <c r="E74" s="218">
        <v>9.0944523840457304E-3</v>
      </c>
      <c r="F74" s="202">
        <v>104</v>
      </c>
      <c r="G74" s="218">
        <v>1.35117578277251E-2</v>
      </c>
      <c r="H74" s="202">
        <v>97</v>
      </c>
      <c r="I74" s="218">
        <v>1.26023125893205E-2</v>
      </c>
      <c r="J74" s="202">
        <v>367</v>
      </c>
      <c r="K74" s="218">
        <v>4.7680914642068299E-2</v>
      </c>
      <c r="L74" s="202">
        <v>580</v>
      </c>
      <c r="M74" s="218">
        <v>7.5354034039236101E-2</v>
      </c>
      <c r="N74" s="202">
        <v>104</v>
      </c>
      <c r="O74" s="218">
        <v>1.35117578277251E-2</v>
      </c>
      <c r="P74" s="208">
        <v>1322</v>
      </c>
    </row>
    <row r="75" spans="1:16" ht="15">
      <c r="A75" s="199">
        <v>658</v>
      </c>
      <c r="B75" s="200" t="s">
        <v>933</v>
      </c>
      <c r="C75" s="217">
        <v>3941</v>
      </c>
      <c r="D75" s="202">
        <v>67</v>
      </c>
      <c r="E75" s="218">
        <v>1.70007612281147E-2</v>
      </c>
      <c r="F75" s="202">
        <v>67</v>
      </c>
      <c r="G75" s="218">
        <v>1.70007612281147E-2</v>
      </c>
      <c r="H75" s="202">
        <v>103</v>
      </c>
      <c r="I75" s="218">
        <v>2.6135498604415101E-2</v>
      </c>
      <c r="J75" s="202">
        <v>202</v>
      </c>
      <c r="K75" s="218">
        <v>5.1256026389241302E-2</v>
      </c>
      <c r="L75" s="202">
        <v>431</v>
      </c>
      <c r="M75" s="218">
        <v>0.109363105810708</v>
      </c>
      <c r="N75" s="202">
        <v>109</v>
      </c>
      <c r="O75" s="218">
        <v>2.7657954833798501E-2</v>
      </c>
      <c r="P75" s="208">
        <v>979</v>
      </c>
    </row>
    <row r="76" spans="1:16" ht="15">
      <c r="A76" s="199">
        <v>664</v>
      </c>
      <c r="B76" s="200" t="s">
        <v>934</v>
      </c>
      <c r="C76" s="217">
        <v>23751</v>
      </c>
      <c r="D76" s="202">
        <v>861</v>
      </c>
      <c r="E76" s="218">
        <v>3.6251105216622503E-2</v>
      </c>
      <c r="F76" s="202">
        <v>1220</v>
      </c>
      <c r="G76" s="218">
        <v>5.1366258262810001E-2</v>
      </c>
      <c r="H76" s="202">
        <v>1312</v>
      </c>
      <c r="I76" s="218">
        <v>5.52397793777104E-2</v>
      </c>
      <c r="J76" s="202">
        <v>3039</v>
      </c>
      <c r="K76" s="218">
        <v>0.12795250726285201</v>
      </c>
      <c r="L76" s="202">
        <v>6552</v>
      </c>
      <c r="M76" s="218">
        <v>0.27586206896551702</v>
      </c>
      <c r="N76" s="202">
        <v>1756</v>
      </c>
      <c r="O76" s="218">
        <v>7.3933729106142904E-2</v>
      </c>
      <c r="P76" s="208">
        <v>14740</v>
      </c>
    </row>
    <row r="77" spans="1:16" ht="15">
      <c r="A77" s="199">
        <v>686</v>
      </c>
      <c r="B77" s="200" t="s">
        <v>219</v>
      </c>
      <c r="C77" s="217">
        <v>39340</v>
      </c>
      <c r="D77" s="202">
        <v>1193</v>
      </c>
      <c r="E77" s="218">
        <v>3.0325368581596301E-2</v>
      </c>
      <c r="F77" s="202">
        <v>1678</v>
      </c>
      <c r="G77" s="218">
        <v>4.2653787493645103E-2</v>
      </c>
      <c r="H77" s="202">
        <v>1930</v>
      </c>
      <c r="I77" s="218">
        <v>4.9059481443823098E-2</v>
      </c>
      <c r="J77" s="202">
        <v>4411</v>
      </c>
      <c r="K77" s="218">
        <v>0.11212506354855099</v>
      </c>
      <c r="L77" s="202">
        <v>9830</v>
      </c>
      <c r="M77" s="218">
        <v>0.249872902897814</v>
      </c>
      <c r="N77" s="202">
        <v>2260</v>
      </c>
      <c r="O77" s="218">
        <v>5.7447890188103701E-2</v>
      </c>
      <c r="P77" s="208">
        <v>21302</v>
      </c>
    </row>
    <row r="78" spans="1:16" ht="15">
      <c r="A78" s="199">
        <v>819</v>
      </c>
      <c r="B78" s="200" t="s">
        <v>240</v>
      </c>
      <c r="C78" s="217">
        <v>5296</v>
      </c>
      <c r="D78" s="202">
        <v>46</v>
      </c>
      <c r="E78" s="218">
        <v>8.6858006042296095E-3</v>
      </c>
      <c r="F78" s="202">
        <v>61</v>
      </c>
      <c r="G78" s="218">
        <v>1.15181268882175E-2</v>
      </c>
      <c r="H78" s="202">
        <v>60</v>
      </c>
      <c r="I78" s="218">
        <v>1.1329305135951699E-2</v>
      </c>
      <c r="J78" s="202">
        <v>228</v>
      </c>
      <c r="K78" s="218">
        <v>4.3051359516616303E-2</v>
      </c>
      <c r="L78" s="202">
        <v>363</v>
      </c>
      <c r="M78" s="218">
        <v>6.85422960725076E-2</v>
      </c>
      <c r="N78" s="202">
        <v>57</v>
      </c>
      <c r="O78" s="218">
        <v>1.07628398791541E-2</v>
      </c>
      <c r="P78" s="208">
        <v>815</v>
      </c>
    </row>
    <row r="79" spans="1:16" ht="15">
      <c r="A79" s="199">
        <v>854</v>
      </c>
      <c r="B79" s="200" t="s">
        <v>248</v>
      </c>
      <c r="C79" s="217">
        <v>14823</v>
      </c>
      <c r="D79" s="202">
        <v>46</v>
      </c>
      <c r="E79" s="218">
        <v>3.1032854347972701E-3</v>
      </c>
      <c r="F79" s="202">
        <v>49</v>
      </c>
      <c r="G79" s="218">
        <v>3.3056736153275301E-3</v>
      </c>
      <c r="H79" s="202">
        <v>47</v>
      </c>
      <c r="I79" s="218">
        <v>3.1707481616406901E-3</v>
      </c>
      <c r="J79" s="202">
        <v>301</v>
      </c>
      <c r="K79" s="218">
        <v>2.0306280779869099E-2</v>
      </c>
      <c r="L79" s="202">
        <v>480</v>
      </c>
      <c r="M79" s="218">
        <v>3.2382108884841103E-2</v>
      </c>
      <c r="N79" s="202">
        <v>119</v>
      </c>
      <c r="O79" s="218">
        <v>8.0280644943668596E-3</v>
      </c>
      <c r="P79" s="208">
        <v>1042</v>
      </c>
    </row>
    <row r="80" spans="1:16" ht="15">
      <c r="A80" s="199">
        <v>887</v>
      </c>
      <c r="B80" s="200" t="s">
        <v>261</v>
      </c>
      <c r="C80" s="217">
        <v>44770</v>
      </c>
      <c r="D80" s="202">
        <v>737</v>
      </c>
      <c r="E80" s="218">
        <v>1.6461916461916502E-2</v>
      </c>
      <c r="F80" s="202">
        <v>1166</v>
      </c>
      <c r="G80" s="218">
        <v>2.6044226044226002E-2</v>
      </c>
      <c r="H80" s="202">
        <v>1307</v>
      </c>
      <c r="I80" s="218">
        <v>2.9193656466383701E-2</v>
      </c>
      <c r="J80" s="202">
        <v>3242</v>
      </c>
      <c r="K80" s="218">
        <v>7.2414563323654202E-2</v>
      </c>
      <c r="L80" s="202">
        <v>7256</v>
      </c>
      <c r="M80" s="218">
        <v>0.162072816618271</v>
      </c>
      <c r="N80" s="202">
        <v>2294</v>
      </c>
      <c r="O80" s="218">
        <v>5.1239669421487603E-2</v>
      </c>
      <c r="P80" s="208">
        <v>16002</v>
      </c>
    </row>
    <row r="81" spans="1:16">
      <c r="A81" s="195">
        <v>7</v>
      </c>
      <c r="B81" s="196" t="s">
        <v>537</v>
      </c>
      <c r="C81" s="197">
        <v>727559</v>
      </c>
      <c r="D81" s="197">
        <v>21870</v>
      </c>
      <c r="E81" s="216">
        <v>3.0059417861644198E-2</v>
      </c>
      <c r="F81" s="197">
        <v>28439</v>
      </c>
      <c r="G81" s="216">
        <v>3.90882388919662E-2</v>
      </c>
      <c r="H81" s="197">
        <v>29707</v>
      </c>
      <c r="I81" s="216">
        <v>4.0831052876811401E-2</v>
      </c>
      <c r="J81" s="197">
        <v>80381</v>
      </c>
      <c r="K81" s="216">
        <v>0.110480387157605</v>
      </c>
      <c r="L81" s="197">
        <v>195273</v>
      </c>
      <c r="M81" s="216">
        <v>0.26839472812514198</v>
      </c>
      <c r="N81" s="197">
        <v>73839</v>
      </c>
      <c r="O81" s="216">
        <v>0.101488676519705</v>
      </c>
      <c r="P81" s="207">
        <v>429509</v>
      </c>
    </row>
    <row r="82" spans="1:16" ht="15">
      <c r="A82" s="199">
        <v>2</v>
      </c>
      <c r="B82" s="200" t="s">
        <v>8</v>
      </c>
      <c r="C82" s="217">
        <v>21622</v>
      </c>
      <c r="D82" s="202">
        <v>141</v>
      </c>
      <c r="E82" s="218">
        <v>6.5211358801221002E-3</v>
      </c>
      <c r="F82" s="202">
        <v>185</v>
      </c>
      <c r="G82" s="218">
        <v>8.5561002682452997E-3</v>
      </c>
      <c r="H82" s="202">
        <v>228</v>
      </c>
      <c r="I82" s="218">
        <v>1.05448154657293E-2</v>
      </c>
      <c r="J82" s="202">
        <v>894</v>
      </c>
      <c r="K82" s="218">
        <v>4.1346776431412401E-2</v>
      </c>
      <c r="L82" s="202">
        <v>1544</v>
      </c>
      <c r="M82" s="218">
        <v>7.1408750346868902E-2</v>
      </c>
      <c r="N82" s="202">
        <v>456</v>
      </c>
      <c r="O82" s="218">
        <v>2.10896309314587E-2</v>
      </c>
      <c r="P82" s="208">
        <v>3448</v>
      </c>
    </row>
    <row r="83" spans="1:16" ht="15">
      <c r="A83" s="199">
        <v>21</v>
      </c>
      <c r="B83" s="200" t="s">
        <v>12</v>
      </c>
      <c r="C83" s="217">
        <v>4989</v>
      </c>
      <c r="D83" s="202">
        <v>23</v>
      </c>
      <c r="E83" s="218">
        <v>4.6101423130887999E-3</v>
      </c>
      <c r="F83" s="202">
        <v>32</v>
      </c>
      <c r="G83" s="218">
        <v>6.4141110442974504E-3</v>
      </c>
      <c r="H83" s="202">
        <v>38</v>
      </c>
      <c r="I83" s="218">
        <v>7.6167568651032301E-3</v>
      </c>
      <c r="J83" s="202">
        <v>117</v>
      </c>
      <c r="K83" s="218">
        <v>2.34515935057126E-2</v>
      </c>
      <c r="L83" s="202">
        <v>259</v>
      </c>
      <c r="M83" s="218">
        <v>5.1914211264782503E-2</v>
      </c>
      <c r="N83" s="202">
        <v>89</v>
      </c>
      <c r="O83" s="218">
        <v>1.7839246341952299E-2</v>
      </c>
      <c r="P83" s="208">
        <v>558</v>
      </c>
    </row>
    <row r="84" spans="1:16" ht="15">
      <c r="A84" s="199">
        <v>55</v>
      </c>
      <c r="B84" s="200" t="s">
        <v>935</v>
      </c>
      <c r="C84" s="217">
        <v>8075</v>
      </c>
      <c r="D84" s="202">
        <v>28</v>
      </c>
      <c r="E84" s="218">
        <v>3.4674922600619199E-3</v>
      </c>
      <c r="F84" s="202">
        <v>43</v>
      </c>
      <c r="G84" s="218">
        <v>5.3250773993808002E-3</v>
      </c>
      <c r="H84" s="202">
        <v>37</v>
      </c>
      <c r="I84" s="218">
        <v>4.58204334365325E-3</v>
      </c>
      <c r="J84" s="202">
        <v>162</v>
      </c>
      <c r="K84" s="218">
        <v>2.0061919504644001E-2</v>
      </c>
      <c r="L84" s="202">
        <v>285</v>
      </c>
      <c r="M84" s="218">
        <v>3.5294117647058802E-2</v>
      </c>
      <c r="N84" s="202">
        <v>72</v>
      </c>
      <c r="O84" s="218">
        <v>8.9164086687306496E-3</v>
      </c>
      <c r="P84" s="208">
        <v>627</v>
      </c>
    </row>
    <row r="85" spans="1:16" ht="15">
      <c r="A85" s="199">
        <v>148</v>
      </c>
      <c r="B85" s="200" t="s">
        <v>73</v>
      </c>
      <c r="C85" s="217">
        <v>64717</v>
      </c>
      <c r="D85" s="202">
        <v>2049</v>
      </c>
      <c r="E85" s="218">
        <v>3.1660923714016402E-2</v>
      </c>
      <c r="F85" s="202">
        <v>2639</v>
      </c>
      <c r="G85" s="218">
        <v>4.0777539131912802E-2</v>
      </c>
      <c r="H85" s="202">
        <v>2855</v>
      </c>
      <c r="I85" s="218">
        <v>4.4115147488295203E-2</v>
      </c>
      <c r="J85" s="202">
        <v>7643</v>
      </c>
      <c r="K85" s="218">
        <v>0.118098799388105</v>
      </c>
      <c r="L85" s="202">
        <v>16790</v>
      </c>
      <c r="M85" s="218">
        <v>0.25943724214657699</v>
      </c>
      <c r="N85" s="202">
        <v>5685</v>
      </c>
      <c r="O85" s="218">
        <v>8.7843997713120195E-2</v>
      </c>
      <c r="P85" s="208">
        <v>37661</v>
      </c>
    </row>
    <row r="86" spans="1:16" ht="15">
      <c r="A86" s="199">
        <v>197</v>
      </c>
      <c r="B86" s="200" t="s">
        <v>84</v>
      </c>
      <c r="C86" s="217">
        <v>16686</v>
      </c>
      <c r="D86" s="202">
        <v>192</v>
      </c>
      <c r="E86" s="218">
        <v>1.15066522833513E-2</v>
      </c>
      <c r="F86" s="202">
        <v>228</v>
      </c>
      <c r="G86" s="218">
        <v>1.36641495864797E-2</v>
      </c>
      <c r="H86" s="202">
        <v>235</v>
      </c>
      <c r="I86" s="218">
        <v>1.40836629509769E-2</v>
      </c>
      <c r="J86" s="202">
        <v>586</v>
      </c>
      <c r="K86" s="218">
        <v>3.5119261656478502E-2</v>
      </c>
      <c r="L86" s="202">
        <v>1173</v>
      </c>
      <c r="M86" s="218">
        <v>7.0298453793599405E-2</v>
      </c>
      <c r="N86" s="202">
        <v>360</v>
      </c>
      <c r="O86" s="218">
        <v>2.1574973031283699E-2</v>
      </c>
      <c r="P86" s="208">
        <v>2774</v>
      </c>
    </row>
    <row r="87" spans="1:16" ht="15">
      <c r="A87" s="199">
        <v>206</v>
      </c>
      <c r="B87" s="200" t="s">
        <v>86</v>
      </c>
      <c r="C87" s="217">
        <v>5093</v>
      </c>
      <c r="D87" s="202">
        <v>35</v>
      </c>
      <c r="E87" s="218">
        <v>6.8721774985273897E-3</v>
      </c>
      <c r="F87" s="202">
        <v>56</v>
      </c>
      <c r="G87" s="218">
        <v>1.09954839976438E-2</v>
      </c>
      <c r="H87" s="202">
        <v>61</v>
      </c>
      <c r="I87" s="218">
        <v>1.19772236402906E-2</v>
      </c>
      <c r="J87" s="202">
        <v>140</v>
      </c>
      <c r="K87" s="218">
        <v>2.74887099941096E-2</v>
      </c>
      <c r="L87" s="202">
        <v>362</v>
      </c>
      <c r="M87" s="218">
        <v>7.1077950127626105E-2</v>
      </c>
      <c r="N87" s="202">
        <v>154</v>
      </c>
      <c r="O87" s="218">
        <v>3.0237580993520499E-2</v>
      </c>
      <c r="P87" s="208">
        <v>808</v>
      </c>
    </row>
    <row r="88" spans="1:16" ht="15">
      <c r="A88" s="199">
        <v>313</v>
      </c>
      <c r="B88" s="200" t="s">
        <v>936</v>
      </c>
      <c r="C88" s="217">
        <v>10855</v>
      </c>
      <c r="D88" s="202">
        <v>169</v>
      </c>
      <c r="E88" s="218">
        <v>1.55688622754491E-2</v>
      </c>
      <c r="F88" s="202">
        <v>178</v>
      </c>
      <c r="G88" s="218">
        <v>1.6397973284200801E-2</v>
      </c>
      <c r="H88" s="202">
        <v>150</v>
      </c>
      <c r="I88" s="218">
        <v>1.3818516812528801E-2</v>
      </c>
      <c r="J88" s="202">
        <v>423</v>
      </c>
      <c r="K88" s="218">
        <v>3.8968217411331198E-2</v>
      </c>
      <c r="L88" s="202">
        <v>707</v>
      </c>
      <c r="M88" s="218">
        <v>6.5131275909718997E-2</v>
      </c>
      <c r="N88" s="202">
        <v>233</v>
      </c>
      <c r="O88" s="218">
        <v>2.14647627821281E-2</v>
      </c>
      <c r="P88" s="208">
        <v>1860</v>
      </c>
    </row>
    <row r="89" spans="1:16" ht="15">
      <c r="A89" s="199">
        <v>318</v>
      </c>
      <c r="B89" s="200" t="s">
        <v>120</v>
      </c>
      <c r="C89" s="217">
        <v>60148</v>
      </c>
      <c r="D89" s="202">
        <v>1606</v>
      </c>
      <c r="E89" s="218">
        <v>2.6700804681784901E-2</v>
      </c>
      <c r="F89" s="202">
        <v>2269</v>
      </c>
      <c r="G89" s="218">
        <v>3.77236150827958E-2</v>
      </c>
      <c r="H89" s="202">
        <v>2350</v>
      </c>
      <c r="I89" s="218">
        <v>3.90702932765844E-2</v>
      </c>
      <c r="J89" s="202">
        <v>6207</v>
      </c>
      <c r="K89" s="218">
        <v>0.103195451220323</v>
      </c>
      <c r="L89" s="202">
        <v>15794</v>
      </c>
      <c r="M89" s="218">
        <v>0.26258562213207398</v>
      </c>
      <c r="N89" s="202">
        <v>6140</v>
      </c>
      <c r="O89" s="218">
        <v>0.10208153222052301</v>
      </c>
      <c r="P89" s="208">
        <v>34366</v>
      </c>
    </row>
    <row r="90" spans="1:16" ht="15">
      <c r="A90" s="199">
        <v>321</v>
      </c>
      <c r="B90" s="200" t="s">
        <v>122</v>
      </c>
      <c r="C90" s="217">
        <v>9072</v>
      </c>
      <c r="D90" s="202">
        <v>121</v>
      </c>
      <c r="E90" s="218">
        <v>1.33377425044092E-2</v>
      </c>
      <c r="F90" s="202">
        <v>172</v>
      </c>
      <c r="G90" s="218">
        <v>1.8959435626102299E-2</v>
      </c>
      <c r="H90" s="202">
        <v>170</v>
      </c>
      <c r="I90" s="218">
        <v>1.8738977072310401E-2</v>
      </c>
      <c r="J90" s="202">
        <v>498</v>
      </c>
      <c r="K90" s="218">
        <v>5.4894179894179898E-2</v>
      </c>
      <c r="L90" s="202">
        <v>1195</v>
      </c>
      <c r="M90" s="218">
        <v>0.13172398589065301</v>
      </c>
      <c r="N90" s="202">
        <v>478</v>
      </c>
      <c r="O90" s="218">
        <v>5.2689594356260999E-2</v>
      </c>
      <c r="P90" s="208">
        <v>2634</v>
      </c>
    </row>
    <row r="91" spans="1:16" ht="15">
      <c r="A91" s="199">
        <v>376</v>
      </c>
      <c r="B91" s="200" t="s">
        <v>937</v>
      </c>
      <c r="C91" s="217">
        <v>70868</v>
      </c>
      <c r="D91" s="202">
        <v>2897</v>
      </c>
      <c r="E91" s="218">
        <v>4.0878816955466503E-2</v>
      </c>
      <c r="F91" s="202">
        <v>4021</v>
      </c>
      <c r="G91" s="218">
        <v>5.6739289947508001E-2</v>
      </c>
      <c r="H91" s="202">
        <v>4181</v>
      </c>
      <c r="I91" s="218">
        <v>5.8997008522887598E-2</v>
      </c>
      <c r="J91" s="202">
        <v>11816</v>
      </c>
      <c r="K91" s="218">
        <v>0.166732516791782</v>
      </c>
      <c r="L91" s="202">
        <v>28789</v>
      </c>
      <c r="M91" s="218">
        <v>0.40623412541626702</v>
      </c>
      <c r="N91" s="202">
        <v>12258</v>
      </c>
      <c r="O91" s="218">
        <v>0.172969464356268</v>
      </c>
      <c r="P91" s="208">
        <v>63962</v>
      </c>
    </row>
    <row r="92" spans="1:16" ht="15">
      <c r="A92" s="199">
        <v>400</v>
      </c>
      <c r="B92" s="200" t="s">
        <v>938</v>
      </c>
      <c r="C92" s="217">
        <v>23240</v>
      </c>
      <c r="D92" s="202">
        <v>775</v>
      </c>
      <c r="E92" s="218">
        <v>3.3347676419965597E-2</v>
      </c>
      <c r="F92" s="202">
        <v>924</v>
      </c>
      <c r="G92" s="218">
        <v>3.9759036144578298E-2</v>
      </c>
      <c r="H92" s="202">
        <v>1092</v>
      </c>
      <c r="I92" s="218">
        <v>4.6987951807228902E-2</v>
      </c>
      <c r="J92" s="202">
        <v>2900</v>
      </c>
      <c r="K92" s="218">
        <v>0.12478485370051599</v>
      </c>
      <c r="L92" s="202">
        <v>5849</v>
      </c>
      <c r="M92" s="218">
        <v>0.25167814113597198</v>
      </c>
      <c r="N92" s="202">
        <v>1697</v>
      </c>
      <c r="O92" s="218">
        <v>7.3020654044750402E-2</v>
      </c>
      <c r="P92" s="208">
        <v>13237</v>
      </c>
    </row>
    <row r="93" spans="1:16" ht="15">
      <c r="A93" s="199">
        <v>440</v>
      </c>
      <c r="B93" s="200" t="s">
        <v>149</v>
      </c>
      <c r="C93" s="217">
        <v>70392</v>
      </c>
      <c r="D93" s="202">
        <v>2719</v>
      </c>
      <c r="E93" s="218">
        <v>3.8626548471417201E-2</v>
      </c>
      <c r="F93" s="202">
        <v>3333</v>
      </c>
      <c r="G93" s="218">
        <v>4.7349130583020801E-2</v>
      </c>
      <c r="H93" s="202">
        <v>3377</v>
      </c>
      <c r="I93" s="218">
        <v>4.7974201613819802E-2</v>
      </c>
      <c r="J93" s="202">
        <v>8915</v>
      </c>
      <c r="K93" s="218">
        <v>0.12664791453574301</v>
      </c>
      <c r="L93" s="202">
        <v>20088</v>
      </c>
      <c r="M93" s="218">
        <v>0.28537333787930402</v>
      </c>
      <c r="N93" s="202">
        <v>6991</v>
      </c>
      <c r="O93" s="218">
        <v>9.9315263098079296E-2</v>
      </c>
      <c r="P93" s="208">
        <v>45423</v>
      </c>
    </row>
    <row r="94" spans="1:16" ht="15">
      <c r="A94" s="199">
        <v>483</v>
      </c>
      <c r="B94" s="200" t="s">
        <v>157</v>
      </c>
      <c r="C94" s="217">
        <v>10889</v>
      </c>
      <c r="D94" s="202">
        <v>29</v>
      </c>
      <c r="E94" s="218">
        <v>2.66323813022316E-3</v>
      </c>
      <c r="F94" s="202">
        <v>46</v>
      </c>
      <c r="G94" s="218">
        <v>4.2244466893194997E-3</v>
      </c>
      <c r="H94" s="202">
        <v>63</v>
      </c>
      <c r="I94" s="218">
        <v>5.7856552484158302E-3</v>
      </c>
      <c r="J94" s="202">
        <v>145</v>
      </c>
      <c r="K94" s="218">
        <v>1.33161906511158E-2</v>
      </c>
      <c r="L94" s="202">
        <v>322</v>
      </c>
      <c r="M94" s="218">
        <v>2.95711268252365E-2</v>
      </c>
      <c r="N94" s="202">
        <v>105</v>
      </c>
      <c r="O94" s="218">
        <v>9.6427587473597205E-3</v>
      </c>
      <c r="P94" s="208">
        <v>710</v>
      </c>
    </row>
    <row r="95" spans="1:16" ht="15">
      <c r="A95" s="199">
        <v>541</v>
      </c>
      <c r="B95" s="200" t="s">
        <v>939</v>
      </c>
      <c r="C95" s="217">
        <v>22736</v>
      </c>
      <c r="D95" s="202">
        <v>333</v>
      </c>
      <c r="E95" s="218">
        <v>1.4646375791696E-2</v>
      </c>
      <c r="F95" s="202">
        <v>416</v>
      </c>
      <c r="G95" s="218">
        <v>1.82969739619986E-2</v>
      </c>
      <c r="H95" s="202">
        <v>439</v>
      </c>
      <c r="I95" s="218">
        <v>1.93085855031668E-2</v>
      </c>
      <c r="J95" s="202">
        <v>1269</v>
      </c>
      <c r="K95" s="218">
        <v>5.5814567206192801E-2</v>
      </c>
      <c r="L95" s="202">
        <v>2720</v>
      </c>
      <c r="M95" s="218">
        <v>0.11963406052076</v>
      </c>
      <c r="N95" s="202">
        <v>910</v>
      </c>
      <c r="O95" s="218">
        <v>4.00246305418719E-2</v>
      </c>
      <c r="P95" s="208">
        <v>6087</v>
      </c>
    </row>
    <row r="96" spans="1:16" ht="15">
      <c r="A96" s="199">
        <v>607</v>
      </c>
      <c r="B96" s="200" t="s">
        <v>940</v>
      </c>
      <c r="C96" s="217">
        <v>25589</v>
      </c>
      <c r="D96" s="202">
        <v>578</v>
      </c>
      <c r="E96" s="218">
        <v>2.25878307085076E-2</v>
      </c>
      <c r="F96" s="202">
        <v>765</v>
      </c>
      <c r="G96" s="218">
        <v>2.9895658290671801E-2</v>
      </c>
      <c r="H96" s="202">
        <v>934</v>
      </c>
      <c r="I96" s="218">
        <v>3.6500058618937799E-2</v>
      </c>
      <c r="J96" s="202">
        <v>2233</v>
      </c>
      <c r="K96" s="218">
        <v>8.7264058775255005E-2</v>
      </c>
      <c r="L96" s="202">
        <v>6806</v>
      </c>
      <c r="M96" s="218">
        <v>0.26597366055727101</v>
      </c>
      <c r="N96" s="202">
        <v>3630</v>
      </c>
      <c r="O96" s="218">
        <v>0.14185782953612899</v>
      </c>
      <c r="P96" s="208">
        <v>14946</v>
      </c>
    </row>
    <row r="97" spans="1:16" ht="15">
      <c r="A97" s="199">
        <v>615</v>
      </c>
      <c r="B97" s="200" t="s">
        <v>941</v>
      </c>
      <c r="C97" s="217">
        <v>147907</v>
      </c>
      <c r="D97" s="202">
        <v>7681</v>
      </c>
      <c r="E97" s="218">
        <v>5.1931281142880301E-2</v>
      </c>
      <c r="F97" s="202">
        <v>10175</v>
      </c>
      <c r="G97" s="218">
        <v>6.8793228177165405E-2</v>
      </c>
      <c r="H97" s="202">
        <v>10583</v>
      </c>
      <c r="I97" s="218">
        <v>7.1551718309478193E-2</v>
      </c>
      <c r="J97" s="202">
        <v>28758</v>
      </c>
      <c r="K97" s="218">
        <v>0.1944329882967</v>
      </c>
      <c r="L97" s="202">
        <v>76476</v>
      </c>
      <c r="M97" s="218">
        <v>0.51705463568323295</v>
      </c>
      <c r="N97" s="202">
        <v>29794</v>
      </c>
      <c r="O97" s="218">
        <v>0.20143738971110201</v>
      </c>
      <c r="P97" s="208">
        <v>163467</v>
      </c>
    </row>
    <row r="98" spans="1:16" ht="15">
      <c r="A98" s="199">
        <v>649</v>
      </c>
      <c r="B98" s="200" t="s">
        <v>942</v>
      </c>
      <c r="C98" s="217">
        <v>17103</v>
      </c>
      <c r="D98" s="202">
        <v>137</v>
      </c>
      <c r="E98" s="218">
        <v>8.0102905922937503E-3</v>
      </c>
      <c r="F98" s="202">
        <v>205</v>
      </c>
      <c r="G98" s="218">
        <v>1.1986201251242499E-2</v>
      </c>
      <c r="H98" s="202">
        <v>211</v>
      </c>
      <c r="I98" s="218">
        <v>1.23370168976203E-2</v>
      </c>
      <c r="J98" s="202">
        <v>435</v>
      </c>
      <c r="K98" s="218">
        <v>2.5434134362392599E-2</v>
      </c>
      <c r="L98" s="202">
        <v>1171</v>
      </c>
      <c r="M98" s="218">
        <v>6.8467520318072794E-2</v>
      </c>
      <c r="N98" s="202">
        <v>327</v>
      </c>
      <c r="O98" s="218">
        <v>1.9119452727591701E-2</v>
      </c>
      <c r="P98" s="208">
        <v>2486</v>
      </c>
    </row>
    <row r="99" spans="1:16" ht="15">
      <c r="A99" s="199">
        <v>652</v>
      </c>
      <c r="B99" s="200" t="s">
        <v>193</v>
      </c>
      <c r="C99" s="217">
        <v>6048</v>
      </c>
      <c r="D99" s="202">
        <v>28</v>
      </c>
      <c r="E99" s="218">
        <v>4.6296296296296302E-3</v>
      </c>
      <c r="F99" s="202">
        <v>36</v>
      </c>
      <c r="G99" s="218">
        <v>5.9523809523809503E-3</v>
      </c>
      <c r="H99" s="202">
        <v>45</v>
      </c>
      <c r="I99" s="218">
        <v>7.4404761904761901E-3</v>
      </c>
      <c r="J99" s="202">
        <v>124</v>
      </c>
      <c r="K99" s="218">
        <v>2.0502645502645502E-2</v>
      </c>
      <c r="L99" s="202">
        <v>250</v>
      </c>
      <c r="M99" s="218">
        <v>4.1335978835978802E-2</v>
      </c>
      <c r="N99" s="202">
        <v>40</v>
      </c>
      <c r="O99" s="218">
        <v>6.6137566137566099E-3</v>
      </c>
      <c r="P99" s="208">
        <v>523</v>
      </c>
    </row>
    <row r="100" spans="1:16" ht="15">
      <c r="A100" s="199">
        <v>660</v>
      </c>
      <c r="B100" s="200" t="s">
        <v>943</v>
      </c>
      <c r="C100" s="217">
        <v>13893</v>
      </c>
      <c r="D100" s="202">
        <v>233</v>
      </c>
      <c r="E100" s="218">
        <v>1.6771035773411099E-2</v>
      </c>
      <c r="F100" s="202">
        <v>306</v>
      </c>
      <c r="G100" s="218">
        <v>2.2025480457784501E-2</v>
      </c>
      <c r="H100" s="202">
        <v>347</v>
      </c>
      <c r="I100" s="218">
        <v>2.49766069243504E-2</v>
      </c>
      <c r="J100" s="202">
        <v>683</v>
      </c>
      <c r="K100" s="218">
        <v>4.9161448211329402E-2</v>
      </c>
      <c r="L100" s="202">
        <v>1614</v>
      </c>
      <c r="M100" s="218">
        <v>0.116173612610667</v>
      </c>
      <c r="N100" s="202">
        <v>247</v>
      </c>
      <c r="O100" s="218">
        <v>1.7778737493701902E-2</v>
      </c>
      <c r="P100" s="208">
        <v>3430</v>
      </c>
    </row>
    <row r="101" spans="1:16" ht="15">
      <c r="A101" s="199">
        <v>667</v>
      </c>
      <c r="B101" s="200" t="s">
        <v>209</v>
      </c>
      <c r="C101" s="217">
        <v>16753</v>
      </c>
      <c r="D101" s="202">
        <v>188</v>
      </c>
      <c r="E101" s="218">
        <v>1.1221870709723599E-2</v>
      </c>
      <c r="F101" s="202">
        <v>239</v>
      </c>
      <c r="G101" s="218">
        <v>1.4266101593744401E-2</v>
      </c>
      <c r="H101" s="202">
        <v>278</v>
      </c>
      <c r="I101" s="218">
        <v>1.6594042857995601E-2</v>
      </c>
      <c r="J101" s="202">
        <v>636</v>
      </c>
      <c r="K101" s="218">
        <v>3.79633498477885E-2</v>
      </c>
      <c r="L101" s="202">
        <v>1599</v>
      </c>
      <c r="M101" s="218">
        <v>9.5445591834298293E-2</v>
      </c>
      <c r="N101" s="202">
        <v>509</v>
      </c>
      <c r="O101" s="218">
        <v>3.0382618038560301E-2</v>
      </c>
      <c r="P101" s="208">
        <v>3449</v>
      </c>
    </row>
    <row r="102" spans="1:16" ht="15">
      <c r="A102" s="199">
        <v>674</v>
      </c>
      <c r="B102" s="200" t="s">
        <v>213</v>
      </c>
      <c r="C102" s="217">
        <v>23714</v>
      </c>
      <c r="D102" s="202">
        <v>116</v>
      </c>
      <c r="E102" s="218">
        <v>4.8916252003036202E-3</v>
      </c>
      <c r="F102" s="202">
        <v>203</v>
      </c>
      <c r="G102" s="218">
        <v>8.5603441005313308E-3</v>
      </c>
      <c r="H102" s="202">
        <v>166</v>
      </c>
      <c r="I102" s="218">
        <v>7.0000843383655198E-3</v>
      </c>
      <c r="J102" s="202">
        <v>799</v>
      </c>
      <c r="K102" s="218">
        <v>3.3693177026229197E-2</v>
      </c>
      <c r="L102" s="202">
        <v>1179</v>
      </c>
      <c r="M102" s="218">
        <v>4.9717466475499697E-2</v>
      </c>
      <c r="N102" s="202">
        <v>308</v>
      </c>
      <c r="O102" s="218">
        <v>1.2988108290461301E-2</v>
      </c>
      <c r="P102" s="208">
        <v>2771</v>
      </c>
    </row>
    <row r="103" spans="1:16" ht="15">
      <c r="A103" s="199">
        <v>697</v>
      </c>
      <c r="B103" s="200" t="s">
        <v>223</v>
      </c>
      <c r="C103" s="217">
        <v>38386</v>
      </c>
      <c r="D103" s="202">
        <v>1358</v>
      </c>
      <c r="E103" s="218">
        <v>3.5377481373417403E-2</v>
      </c>
      <c r="F103" s="202">
        <v>1503</v>
      </c>
      <c r="G103" s="218">
        <v>3.9154900224040001E-2</v>
      </c>
      <c r="H103" s="202">
        <v>1377</v>
      </c>
      <c r="I103" s="218">
        <v>3.5872453498671401E-2</v>
      </c>
      <c r="J103" s="202">
        <v>3381</v>
      </c>
      <c r="K103" s="218">
        <v>8.8078987130724706E-2</v>
      </c>
      <c r="L103" s="202">
        <v>6882</v>
      </c>
      <c r="M103" s="218">
        <v>0.17928411399989599</v>
      </c>
      <c r="N103" s="202">
        <v>2322</v>
      </c>
      <c r="O103" s="218">
        <v>6.0490803938936098E-2</v>
      </c>
      <c r="P103" s="208">
        <v>16823</v>
      </c>
    </row>
    <row r="104" spans="1:16" ht="15">
      <c r="A104" s="199">
        <v>756</v>
      </c>
      <c r="B104" s="200" t="s">
        <v>228</v>
      </c>
      <c r="C104" s="217">
        <v>38784</v>
      </c>
      <c r="D104" s="202">
        <v>434</v>
      </c>
      <c r="E104" s="218">
        <v>1.11901815181518E-2</v>
      </c>
      <c r="F104" s="202">
        <v>465</v>
      </c>
      <c r="G104" s="218">
        <v>1.19894801980198E-2</v>
      </c>
      <c r="H104" s="202">
        <v>490</v>
      </c>
      <c r="I104" s="218">
        <v>1.2634075907590799E-2</v>
      </c>
      <c r="J104" s="202">
        <v>1617</v>
      </c>
      <c r="K104" s="218">
        <v>4.16924504950495E-2</v>
      </c>
      <c r="L104" s="202">
        <v>3419</v>
      </c>
      <c r="M104" s="218">
        <v>8.8154909240924104E-2</v>
      </c>
      <c r="N104" s="202">
        <v>1034</v>
      </c>
      <c r="O104" s="218">
        <v>2.6660478547854801E-2</v>
      </c>
      <c r="P104" s="208">
        <v>7459</v>
      </c>
    </row>
    <row r="105" spans="1:16">
      <c r="A105" s="195">
        <v>8</v>
      </c>
      <c r="B105" s="196" t="s">
        <v>538</v>
      </c>
      <c r="C105" s="197">
        <v>390606</v>
      </c>
      <c r="D105" s="197">
        <v>3693</v>
      </c>
      <c r="E105" s="216">
        <v>9.4545398688192193E-3</v>
      </c>
      <c r="F105" s="197">
        <v>5267</v>
      </c>
      <c r="G105" s="216">
        <v>1.3484175870314301E-2</v>
      </c>
      <c r="H105" s="197">
        <v>6090</v>
      </c>
      <c r="I105" s="216">
        <v>1.55911583539423E-2</v>
      </c>
      <c r="J105" s="197">
        <v>15975</v>
      </c>
      <c r="K105" s="216">
        <v>4.0897989278198502E-2</v>
      </c>
      <c r="L105" s="197">
        <v>40457</v>
      </c>
      <c r="M105" s="216">
        <v>0.103574957885952</v>
      </c>
      <c r="N105" s="197">
        <v>15287</v>
      </c>
      <c r="O105" s="216">
        <v>3.9136623605372199E-2</v>
      </c>
      <c r="P105" s="207">
        <v>86769</v>
      </c>
    </row>
    <row r="106" spans="1:16" ht="15">
      <c r="A106" s="199">
        <v>30</v>
      </c>
      <c r="B106" s="200" t="s">
        <v>14</v>
      </c>
      <c r="C106" s="217">
        <v>32628</v>
      </c>
      <c r="D106" s="202">
        <v>721</v>
      </c>
      <c r="E106" s="218">
        <v>2.2097584896408E-2</v>
      </c>
      <c r="F106" s="202">
        <v>964</v>
      </c>
      <c r="G106" s="218">
        <v>2.9545175922520501E-2</v>
      </c>
      <c r="H106" s="202">
        <v>1022</v>
      </c>
      <c r="I106" s="218">
        <v>3.1322790241510398E-2</v>
      </c>
      <c r="J106" s="202">
        <v>2727</v>
      </c>
      <c r="K106" s="218">
        <v>8.3578521515263002E-2</v>
      </c>
      <c r="L106" s="202">
        <v>6702</v>
      </c>
      <c r="M106" s="218">
        <v>0.20540639941154801</v>
      </c>
      <c r="N106" s="202">
        <v>2305</v>
      </c>
      <c r="O106" s="218">
        <v>7.0644844918474906E-2</v>
      </c>
      <c r="P106" s="208">
        <v>14441</v>
      </c>
    </row>
    <row r="107" spans="1:16" ht="15">
      <c r="A107" s="199">
        <v>34</v>
      </c>
      <c r="B107" s="200" t="s">
        <v>18</v>
      </c>
      <c r="C107" s="217">
        <v>46485</v>
      </c>
      <c r="D107" s="202">
        <v>507</v>
      </c>
      <c r="E107" s="218">
        <v>1.0906744111003499E-2</v>
      </c>
      <c r="F107" s="202">
        <v>711</v>
      </c>
      <c r="G107" s="218">
        <v>1.5295256534365901E-2</v>
      </c>
      <c r="H107" s="202">
        <v>800</v>
      </c>
      <c r="I107" s="218">
        <v>1.7209852640636802E-2</v>
      </c>
      <c r="J107" s="202">
        <v>2017</v>
      </c>
      <c r="K107" s="218">
        <v>4.3390340970205402E-2</v>
      </c>
      <c r="L107" s="202">
        <v>5418</v>
      </c>
      <c r="M107" s="218">
        <v>0.116553727008712</v>
      </c>
      <c r="N107" s="202">
        <v>2225</v>
      </c>
      <c r="O107" s="218">
        <v>4.7864902656771E-2</v>
      </c>
      <c r="P107" s="208">
        <v>11678</v>
      </c>
    </row>
    <row r="108" spans="1:16" ht="15">
      <c r="A108" s="199">
        <v>36</v>
      </c>
      <c r="B108" s="200" t="s">
        <v>20</v>
      </c>
      <c r="C108" s="217">
        <v>6183</v>
      </c>
      <c r="D108" s="202">
        <v>53</v>
      </c>
      <c r="E108" s="218">
        <v>8.5718906679605397E-3</v>
      </c>
      <c r="F108" s="202">
        <v>99</v>
      </c>
      <c r="G108" s="218">
        <v>1.60116448326055E-2</v>
      </c>
      <c r="H108" s="202">
        <v>87</v>
      </c>
      <c r="I108" s="218">
        <v>1.4070839398350301E-2</v>
      </c>
      <c r="J108" s="202">
        <v>236</v>
      </c>
      <c r="K108" s="218">
        <v>3.8169173540352597E-2</v>
      </c>
      <c r="L108" s="202">
        <v>564</v>
      </c>
      <c r="M108" s="218">
        <v>9.1217855409995094E-2</v>
      </c>
      <c r="N108" s="202">
        <v>159</v>
      </c>
      <c r="O108" s="218">
        <v>2.5715672003881598E-2</v>
      </c>
      <c r="P108" s="208">
        <v>1198</v>
      </c>
    </row>
    <row r="109" spans="1:16" ht="15">
      <c r="A109" s="199">
        <v>91</v>
      </c>
      <c r="B109" s="200" t="s">
        <v>47</v>
      </c>
      <c r="C109" s="217">
        <v>10985</v>
      </c>
      <c r="D109" s="202">
        <v>37</v>
      </c>
      <c r="E109" s="218">
        <v>3.36822940373236E-3</v>
      </c>
      <c r="F109" s="202">
        <v>59</v>
      </c>
      <c r="G109" s="218">
        <v>5.3709604005461997E-3</v>
      </c>
      <c r="H109" s="202">
        <v>76</v>
      </c>
      <c r="I109" s="218">
        <v>6.9185252617205298E-3</v>
      </c>
      <c r="J109" s="202">
        <v>208</v>
      </c>
      <c r="K109" s="218">
        <v>1.8934911242603599E-2</v>
      </c>
      <c r="L109" s="202">
        <v>481</v>
      </c>
      <c r="M109" s="218">
        <v>4.3786982248520699E-2</v>
      </c>
      <c r="N109" s="202">
        <v>172</v>
      </c>
      <c r="O109" s="218">
        <v>1.5657715065999101E-2</v>
      </c>
      <c r="P109" s="208">
        <v>1033</v>
      </c>
    </row>
    <row r="110" spans="1:16" ht="15">
      <c r="A110" s="199">
        <v>93</v>
      </c>
      <c r="B110" s="200" t="s">
        <v>49</v>
      </c>
      <c r="C110" s="217">
        <v>16722</v>
      </c>
      <c r="D110" s="202">
        <v>35</v>
      </c>
      <c r="E110" s="218">
        <v>2.0930510704461201E-3</v>
      </c>
      <c r="F110" s="202">
        <v>59</v>
      </c>
      <c r="G110" s="218">
        <v>3.5282860901805998E-3</v>
      </c>
      <c r="H110" s="202">
        <v>81</v>
      </c>
      <c r="I110" s="218">
        <v>4.8439181916038803E-3</v>
      </c>
      <c r="J110" s="202">
        <v>308</v>
      </c>
      <c r="K110" s="218">
        <v>1.84188494199258E-2</v>
      </c>
      <c r="L110" s="202">
        <v>591</v>
      </c>
      <c r="M110" s="218">
        <v>3.5342662360961598E-2</v>
      </c>
      <c r="N110" s="202">
        <v>174</v>
      </c>
      <c r="O110" s="218">
        <v>1.0405453893075E-2</v>
      </c>
      <c r="P110" s="208">
        <v>1248</v>
      </c>
    </row>
    <row r="111" spans="1:16" ht="15">
      <c r="A111" s="199">
        <v>101</v>
      </c>
      <c r="B111" s="200" t="s">
        <v>944</v>
      </c>
      <c r="C111" s="217">
        <v>27884</v>
      </c>
      <c r="D111" s="202">
        <v>271</v>
      </c>
      <c r="E111" s="218">
        <v>9.7188351742935001E-3</v>
      </c>
      <c r="F111" s="202">
        <v>402</v>
      </c>
      <c r="G111" s="218">
        <v>1.44168698895424E-2</v>
      </c>
      <c r="H111" s="202">
        <v>492</v>
      </c>
      <c r="I111" s="218">
        <v>1.76445273274996E-2</v>
      </c>
      <c r="J111" s="202">
        <v>1217</v>
      </c>
      <c r="K111" s="218">
        <v>4.3645101133266397E-2</v>
      </c>
      <c r="L111" s="202">
        <v>3266</v>
      </c>
      <c r="M111" s="218">
        <v>0.117128102137426</v>
      </c>
      <c r="N111" s="202">
        <v>1238</v>
      </c>
      <c r="O111" s="218">
        <v>4.4398221202123098E-2</v>
      </c>
      <c r="P111" s="208">
        <v>6886</v>
      </c>
    </row>
    <row r="112" spans="1:16" ht="15">
      <c r="A112" s="199">
        <v>145</v>
      </c>
      <c r="B112" s="200" t="s">
        <v>69</v>
      </c>
      <c r="C112" s="217">
        <v>4973</v>
      </c>
      <c r="D112" s="202">
        <v>48</v>
      </c>
      <c r="E112" s="218">
        <v>9.6521214558616501E-3</v>
      </c>
      <c r="F112" s="202">
        <v>46</v>
      </c>
      <c r="G112" s="218">
        <v>9.2499497285340807E-3</v>
      </c>
      <c r="H112" s="202">
        <v>62</v>
      </c>
      <c r="I112" s="218">
        <v>1.24673235471546E-2</v>
      </c>
      <c r="J112" s="202">
        <v>189</v>
      </c>
      <c r="K112" s="218">
        <v>3.80052282324553E-2</v>
      </c>
      <c r="L112" s="202">
        <v>409</v>
      </c>
      <c r="M112" s="218">
        <v>8.2244118238487804E-2</v>
      </c>
      <c r="N112" s="202">
        <v>117</v>
      </c>
      <c r="O112" s="218">
        <v>2.3527046048662799E-2</v>
      </c>
      <c r="P112" s="208">
        <v>871</v>
      </c>
    </row>
    <row r="113" spans="1:16" ht="15">
      <c r="A113" s="199">
        <v>209</v>
      </c>
      <c r="B113" s="200" t="s">
        <v>88</v>
      </c>
      <c r="C113" s="217">
        <v>22905</v>
      </c>
      <c r="D113" s="202">
        <v>154</v>
      </c>
      <c r="E113" s="218">
        <v>6.7234228334424797E-3</v>
      </c>
      <c r="F113" s="202">
        <v>217</v>
      </c>
      <c r="G113" s="218">
        <v>9.4739139925780393E-3</v>
      </c>
      <c r="H113" s="202">
        <v>224</v>
      </c>
      <c r="I113" s="218">
        <v>9.7795241213708799E-3</v>
      </c>
      <c r="J113" s="202">
        <v>555</v>
      </c>
      <c r="K113" s="218">
        <v>2.4230517354289501E-2</v>
      </c>
      <c r="L113" s="202">
        <v>1537</v>
      </c>
      <c r="M113" s="218">
        <v>6.7103252564942206E-2</v>
      </c>
      <c r="N113" s="202">
        <v>604</v>
      </c>
      <c r="O113" s="218">
        <v>2.6369788255839299E-2</v>
      </c>
      <c r="P113" s="208">
        <v>3291</v>
      </c>
    </row>
    <row r="114" spans="1:16" ht="15">
      <c r="A114" s="199">
        <v>282</v>
      </c>
      <c r="B114" s="200" t="s">
        <v>106</v>
      </c>
      <c r="C114" s="217">
        <v>26163</v>
      </c>
      <c r="D114" s="202">
        <v>224</v>
      </c>
      <c r="E114" s="218">
        <v>8.5617092841035105E-3</v>
      </c>
      <c r="F114" s="202">
        <v>356</v>
      </c>
      <c r="G114" s="218">
        <v>1.3607002255093099E-2</v>
      </c>
      <c r="H114" s="202">
        <v>444</v>
      </c>
      <c r="I114" s="218">
        <v>1.6970530902419401E-2</v>
      </c>
      <c r="J114" s="202">
        <v>918</v>
      </c>
      <c r="K114" s="218">
        <v>3.5087719298245598E-2</v>
      </c>
      <c r="L114" s="202">
        <v>2788</v>
      </c>
      <c r="M114" s="218">
        <v>0.10656270305393099</v>
      </c>
      <c r="N114" s="202">
        <v>1186</v>
      </c>
      <c r="O114" s="218">
        <v>4.5331192906012299E-2</v>
      </c>
      <c r="P114" s="208">
        <v>5916</v>
      </c>
    </row>
    <row r="115" spans="1:16" ht="15">
      <c r="A115" s="199">
        <v>353</v>
      </c>
      <c r="B115" s="200" t="s">
        <v>126</v>
      </c>
      <c r="C115" s="217">
        <v>5876</v>
      </c>
      <c r="D115" s="202">
        <v>27</v>
      </c>
      <c r="E115" s="218">
        <v>4.5949625595643299E-3</v>
      </c>
      <c r="F115" s="202">
        <v>45</v>
      </c>
      <c r="G115" s="218">
        <v>7.6582709326072198E-3</v>
      </c>
      <c r="H115" s="202">
        <v>56</v>
      </c>
      <c r="I115" s="218">
        <v>9.5302927161334192E-3</v>
      </c>
      <c r="J115" s="202">
        <v>158</v>
      </c>
      <c r="K115" s="218">
        <v>2.6889040163376399E-2</v>
      </c>
      <c r="L115" s="202">
        <v>366</v>
      </c>
      <c r="M115" s="218">
        <v>6.2287270251872001E-2</v>
      </c>
      <c r="N115" s="202">
        <v>143</v>
      </c>
      <c r="O115" s="218">
        <v>2.4336283185840701E-2</v>
      </c>
      <c r="P115" s="208">
        <v>795</v>
      </c>
    </row>
    <row r="116" spans="1:16" ht="15">
      <c r="A116" s="199">
        <v>364</v>
      </c>
      <c r="B116" s="200" t="s">
        <v>133</v>
      </c>
      <c r="C116" s="217">
        <v>15637</v>
      </c>
      <c r="D116" s="202">
        <v>127</v>
      </c>
      <c r="E116" s="218">
        <v>8.1217624864104408E-3</v>
      </c>
      <c r="F116" s="202">
        <v>199</v>
      </c>
      <c r="G116" s="218">
        <v>1.27262262582337E-2</v>
      </c>
      <c r="H116" s="202">
        <v>263</v>
      </c>
      <c r="I116" s="218">
        <v>1.6819082944298801E-2</v>
      </c>
      <c r="J116" s="202">
        <v>727</v>
      </c>
      <c r="K116" s="218">
        <v>4.6492293918270797E-2</v>
      </c>
      <c r="L116" s="202">
        <v>1704</v>
      </c>
      <c r="M116" s="218">
        <v>0.10897230926648301</v>
      </c>
      <c r="N116" s="202">
        <v>744</v>
      </c>
      <c r="O116" s="218">
        <v>4.7579458975506798E-2</v>
      </c>
      <c r="P116" s="208">
        <v>3764</v>
      </c>
    </row>
    <row r="117" spans="1:16" ht="15">
      <c r="A117" s="199">
        <v>368</v>
      </c>
      <c r="B117" s="200" t="s">
        <v>135</v>
      </c>
      <c r="C117" s="217">
        <v>14576</v>
      </c>
      <c r="D117" s="202">
        <v>125</v>
      </c>
      <c r="E117" s="218">
        <v>8.5757409440175604E-3</v>
      </c>
      <c r="F117" s="202">
        <v>183</v>
      </c>
      <c r="G117" s="218">
        <v>1.2554884742041699E-2</v>
      </c>
      <c r="H117" s="202">
        <v>200</v>
      </c>
      <c r="I117" s="218">
        <v>1.3721185510428099E-2</v>
      </c>
      <c r="J117" s="202">
        <v>648</v>
      </c>
      <c r="K117" s="218">
        <v>4.4456641053787001E-2</v>
      </c>
      <c r="L117" s="202">
        <v>1568</v>
      </c>
      <c r="M117" s="218">
        <v>0.107574094401756</v>
      </c>
      <c r="N117" s="202">
        <v>645</v>
      </c>
      <c r="O117" s="218">
        <v>4.4250823271130599E-2</v>
      </c>
      <c r="P117" s="208">
        <v>3369</v>
      </c>
    </row>
    <row r="118" spans="1:16" ht="15">
      <c r="A118" s="199">
        <v>390</v>
      </c>
      <c r="B118" s="200" t="s">
        <v>141</v>
      </c>
      <c r="C118" s="217">
        <v>8689</v>
      </c>
      <c r="D118" s="202">
        <v>168</v>
      </c>
      <c r="E118" s="218">
        <v>1.9334791115203101E-2</v>
      </c>
      <c r="F118" s="202">
        <v>227</v>
      </c>
      <c r="G118" s="218">
        <v>2.6124985613994699E-2</v>
      </c>
      <c r="H118" s="202">
        <v>232</v>
      </c>
      <c r="I118" s="218">
        <v>2.6700425825756699E-2</v>
      </c>
      <c r="J118" s="202">
        <v>579</v>
      </c>
      <c r="K118" s="218">
        <v>6.6635976522039397E-2</v>
      </c>
      <c r="L118" s="202">
        <v>1602</v>
      </c>
      <c r="M118" s="218">
        <v>0.184371043848544</v>
      </c>
      <c r="N118" s="202">
        <v>315</v>
      </c>
      <c r="O118" s="218">
        <v>3.6252733341005899E-2</v>
      </c>
      <c r="P118" s="208">
        <v>3123</v>
      </c>
    </row>
    <row r="119" spans="1:16" ht="15">
      <c r="A119" s="199">
        <v>467</v>
      </c>
      <c r="B119" s="200" t="s">
        <v>151</v>
      </c>
      <c r="C119" s="217">
        <v>7062</v>
      </c>
      <c r="D119" s="202">
        <v>35</v>
      </c>
      <c r="E119" s="218">
        <v>4.9561030869442104E-3</v>
      </c>
      <c r="F119" s="202">
        <v>47</v>
      </c>
      <c r="G119" s="218">
        <v>6.6553384310393702E-3</v>
      </c>
      <c r="H119" s="202">
        <v>61</v>
      </c>
      <c r="I119" s="218">
        <v>8.6377796658170507E-3</v>
      </c>
      <c r="J119" s="202">
        <v>174</v>
      </c>
      <c r="K119" s="218">
        <v>2.4638912489379799E-2</v>
      </c>
      <c r="L119" s="202">
        <v>337</v>
      </c>
      <c r="M119" s="218">
        <v>4.7720192580005698E-2</v>
      </c>
      <c r="N119" s="202">
        <v>178</v>
      </c>
      <c r="O119" s="218">
        <v>2.5205324270744799E-2</v>
      </c>
      <c r="P119" s="208">
        <v>832</v>
      </c>
    </row>
    <row r="120" spans="1:16" ht="15">
      <c r="A120" s="199">
        <v>576</v>
      </c>
      <c r="B120" s="200" t="s">
        <v>169</v>
      </c>
      <c r="C120" s="217">
        <v>9280</v>
      </c>
      <c r="D120" s="202">
        <v>36</v>
      </c>
      <c r="E120" s="218">
        <v>3.8793103448275901E-3</v>
      </c>
      <c r="F120" s="202">
        <v>56</v>
      </c>
      <c r="G120" s="218">
        <v>6.0344827586206896E-3</v>
      </c>
      <c r="H120" s="202">
        <v>69</v>
      </c>
      <c r="I120" s="218">
        <v>7.4353448275862096E-3</v>
      </c>
      <c r="J120" s="202">
        <v>232</v>
      </c>
      <c r="K120" s="218">
        <v>2.5000000000000001E-2</v>
      </c>
      <c r="L120" s="202">
        <v>476</v>
      </c>
      <c r="M120" s="218">
        <v>5.1293103448275902E-2</v>
      </c>
      <c r="N120" s="202">
        <v>256</v>
      </c>
      <c r="O120" s="218">
        <v>2.7586206896551699E-2</v>
      </c>
      <c r="P120" s="208">
        <v>1125</v>
      </c>
    </row>
    <row r="121" spans="1:16" ht="15">
      <c r="A121" s="199">
        <v>642</v>
      </c>
      <c r="B121" s="200" t="s">
        <v>187</v>
      </c>
      <c r="C121" s="217">
        <v>19448</v>
      </c>
      <c r="D121" s="202">
        <v>91</v>
      </c>
      <c r="E121" s="218">
        <v>4.6791443850267402E-3</v>
      </c>
      <c r="F121" s="202">
        <v>120</v>
      </c>
      <c r="G121" s="218">
        <v>6.1703002879473501E-3</v>
      </c>
      <c r="H121" s="202">
        <v>135</v>
      </c>
      <c r="I121" s="218">
        <v>6.9415878239407697E-3</v>
      </c>
      <c r="J121" s="202">
        <v>497</v>
      </c>
      <c r="K121" s="218">
        <v>2.55553270259153E-2</v>
      </c>
      <c r="L121" s="202">
        <v>1090</v>
      </c>
      <c r="M121" s="218">
        <v>5.6046894282188398E-2</v>
      </c>
      <c r="N121" s="202">
        <v>319</v>
      </c>
      <c r="O121" s="218">
        <v>1.6402714932126701E-2</v>
      </c>
      <c r="P121" s="208">
        <v>2252</v>
      </c>
    </row>
    <row r="122" spans="1:16" ht="15">
      <c r="A122" s="199">
        <v>679</v>
      </c>
      <c r="B122" s="200" t="s">
        <v>945</v>
      </c>
      <c r="C122" s="217">
        <v>28051</v>
      </c>
      <c r="D122" s="202">
        <v>197</v>
      </c>
      <c r="E122" s="218">
        <v>7.0229225339560096E-3</v>
      </c>
      <c r="F122" s="202">
        <v>296</v>
      </c>
      <c r="G122" s="218">
        <v>1.05522084774161E-2</v>
      </c>
      <c r="H122" s="202">
        <v>396</v>
      </c>
      <c r="I122" s="218">
        <v>1.4117143773840501E-2</v>
      </c>
      <c r="J122" s="202">
        <v>916</v>
      </c>
      <c r="K122" s="218">
        <v>3.2654807315247197E-2</v>
      </c>
      <c r="L122" s="202">
        <v>2211</v>
      </c>
      <c r="M122" s="218">
        <v>7.8820719403942793E-2</v>
      </c>
      <c r="N122" s="202">
        <v>1142</v>
      </c>
      <c r="O122" s="218">
        <v>4.0711561085166298E-2</v>
      </c>
      <c r="P122" s="208">
        <v>5158</v>
      </c>
    </row>
    <row r="123" spans="1:16" ht="15">
      <c r="A123" s="199">
        <v>789</v>
      </c>
      <c r="B123" s="200" t="s">
        <v>232</v>
      </c>
      <c r="C123" s="217">
        <v>17270</v>
      </c>
      <c r="D123" s="202">
        <v>173</v>
      </c>
      <c r="E123" s="218">
        <v>1.0017371163868E-2</v>
      </c>
      <c r="F123" s="202">
        <v>211</v>
      </c>
      <c r="G123" s="218">
        <v>1.22177185871453E-2</v>
      </c>
      <c r="H123" s="202">
        <v>291</v>
      </c>
      <c r="I123" s="218">
        <v>1.6850028951939801E-2</v>
      </c>
      <c r="J123" s="202">
        <v>804</v>
      </c>
      <c r="K123" s="218">
        <v>4.6554719166184103E-2</v>
      </c>
      <c r="L123" s="202">
        <v>2000</v>
      </c>
      <c r="M123" s="218">
        <v>0.11580775911986101</v>
      </c>
      <c r="N123" s="202">
        <v>797</v>
      </c>
      <c r="O123" s="218">
        <v>4.61493920092646E-2</v>
      </c>
      <c r="P123" s="208">
        <v>4276</v>
      </c>
    </row>
    <row r="124" spans="1:16" ht="15">
      <c r="A124" s="199">
        <v>792</v>
      </c>
      <c r="B124" s="200" t="s">
        <v>236</v>
      </c>
      <c r="C124" s="217">
        <v>6593</v>
      </c>
      <c r="D124" s="202">
        <v>73</v>
      </c>
      <c r="E124" s="218">
        <v>1.1072349461550101E-2</v>
      </c>
      <c r="F124" s="202">
        <v>114</v>
      </c>
      <c r="G124" s="218">
        <v>1.7291066282420799E-2</v>
      </c>
      <c r="H124" s="202">
        <v>145</v>
      </c>
      <c r="I124" s="218">
        <v>2.1993022903079001E-2</v>
      </c>
      <c r="J124" s="202">
        <v>289</v>
      </c>
      <c r="K124" s="218">
        <v>4.38343697861368E-2</v>
      </c>
      <c r="L124" s="202">
        <v>929</v>
      </c>
      <c r="M124" s="218">
        <v>0.14090702259972701</v>
      </c>
      <c r="N124" s="202">
        <v>259</v>
      </c>
      <c r="O124" s="218">
        <v>3.9284089185499797E-2</v>
      </c>
      <c r="P124" s="208">
        <v>1809</v>
      </c>
    </row>
    <row r="125" spans="1:16" ht="15">
      <c r="A125" s="199">
        <v>809</v>
      </c>
      <c r="B125" s="200" t="s">
        <v>238</v>
      </c>
      <c r="C125" s="217">
        <v>11457</v>
      </c>
      <c r="D125" s="202">
        <v>131</v>
      </c>
      <c r="E125" s="218">
        <v>1.1434057781269101E-2</v>
      </c>
      <c r="F125" s="202">
        <v>220</v>
      </c>
      <c r="G125" s="218">
        <v>1.9202234441826001E-2</v>
      </c>
      <c r="H125" s="202">
        <v>254</v>
      </c>
      <c r="I125" s="218">
        <v>2.2169852491926299E-2</v>
      </c>
      <c r="J125" s="202">
        <v>613</v>
      </c>
      <c r="K125" s="218">
        <v>5.3504407785633201E-2</v>
      </c>
      <c r="L125" s="202">
        <v>1556</v>
      </c>
      <c r="M125" s="218">
        <v>0.13581216723400499</v>
      </c>
      <c r="N125" s="202">
        <v>661</v>
      </c>
      <c r="O125" s="218">
        <v>5.7693986209304403E-2</v>
      </c>
      <c r="P125" s="208">
        <v>3435</v>
      </c>
    </row>
    <row r="126" spans="1:16" ht="15">
      <c r="A126" s="199">
        <v>847</v>
      </c>
      <c r="B126" s="200" t="s">
        <v>246</v>
      </c>
      <c r="C126" s="217">
        <v>32366</v>
      </c>
      <c r="D126" s="202">
        <v>282</v>
      </c>
      <c r="E126" s="218">
        <v>8.7128468145584899E-3</v>
      </c>
      <c r="F126" s="202">
        <v>365</v>
      </c>
      <c r="G126" s="218">
        <v>1.12772662670704E-2</v>
      </c>
      <c r="H126" s="202">
        <v>381</v>
      </c>
      <c r="I126" s="218">
        <v>1.17716121856269E-2</v>
      </c>
      <c r="J126" s="202">
        <v>1154</v>
      </c>
      <c r="K126" s="218">
        <v>3.5654699375888298E-2</v>
      </c>
      <c r="L126" s="202">
        <v>2543</v>
      </c>
      <c r="M126" s="218">
        <v>7.8570104430575299E-2</v>
      </c>
      <c r="N126" s="202">
        <v>707</v>
      </c>
      <c r="O126" s="218">
        <v>2.1843910276215801E-2</v>
      </c>
      <c r="P126" s="208">
        <v>5432</v>
      </c>
    </row>
    <row r="127" spans="1:16" ht="15">
      <c r="A127" s="199">
        <v>856</v>
      </c>
      <c r="B127" s="200" t="s">
        <v>251</v>
      </c>
      <c r="C127" s="217">
        <v>6966</v>
      </c>
      <c r="D127" s="202">
        <v>54</v>
      </c>
      <c r="E127" s="218">
        <v>7.7519379844961196E-3</v>
      </c>
      <c r="F127" s="202">
        <v>108</v>
      </c>
      <c r="G127" s="218">
        <v>1.5503875968992199E-2</v>
      </c>
      <c r="H127" s="202">
        <v>98</v>
      </c>
      <c r="I127" s="218">
        <v>1.4068331897789299E-2</v>
      </c>
      <c r="J127" s="202">
        <v>306</v>
      </c>
      <c r="K127" s="218">
        <v>4.3927648578811401E-2</v>
      </c>
      <c r="L127" s="202">
        <v>662</v>
      </c>
      <c r="M127" s="218">
        <v>9.5033017513637699E-2</v>
      </c>
      <c r="N127" s="202">
        <v>243</v>
      </c>
      <c r="O127" s="218">
        <v>3.4883720930232599E-2</v>
      </c>
      <c r="P127" s="208">
        <v>1471</v>
      </c>
    </row>
    <row r="128" spans="1:16" ht="15">
      <c r="A128" s="199">
        <v>861</v>
      </c>
      <c r="B128" s="200" t="s">
        <v>255</v>
      </c>
      <c r="C128" s="217">
        <v>12407</v>
      </c>
      <c r="D128" s="202">
        <v>124</v>
      </c>
      <c r="E128" s="218">
        <v>9.9943580236963002E-3</v>
      </c>
      <c r="F128" s="202">
        <v>163</v>
      </c>
      <c r="G128" s="218">
        <v>1.31377448214717E-2</v>
      </c>
      <c r="H128" s="202">
        <v>221</v>
      </c>
      <c r="I128" s="218">
        <v>1.78125251873942E-2</v>
      </c>
      <c r="J128" s="202">
        <v>503</v>
      </c>
      <c r="K128" s="218">
        <v>4.0541629725155202E-2</v>
      </c>
      <c r="L128" s="202">
        <v>1657</v>
      </c>
      <c r="M128" s="218">
        <v>0.13355363907471601</v>
      </c>
      <c r="N128" s="202">
        <v>698</v>
      </c>
      <c r="O128" s="218">
        <v>5.62585637140324E-2</v>
      </c>
      <c r="P128" s="208">
        <v>3366</v>
      </c>
    </row>
    <row r="129" spans="1:16">
      <c r="A129" s="195">
        <v>9</v>
      </c>
      <c r="B129" s="196" t="s">
        <v>862</v>
      </c>
      <c r="C129" s="197">
        <v>4209006</v>
      </c>
      <c r="D129" s="197">
        <v>124112</v>
      </c>
      <c r="E129" s="216">
        <v>2.9487247107749401E-2</v>
      </c>
      <c r="F129" s="197">
        <v>175332</v>
      </c>
      <c r="G129" s="216">
        <v>4.1656391081409699E-2</v>
      </c>
      <c r="H129" s="197">
        <v>194339</v>
      </c>
      <c r="I129" s="216">
        <v>4.6172184121381597E-2</v>
      </c>
      <c r="J129" s="197">
        <v>532139</v>
      </c>
      <c r="K129" s="216">
        <v>0.12642866272939501</v>
      </c>
      <c r="L129" s="197">
        <v>1424836</v>
      </c>
      <c r="M129" s="216">
        <v>0.338520781391141</v>
      </c>
      <c r="N129" s="197">
        <v>626990</v>
      </c>
      <c r="O129" s="216">
        <v>0.14896391214457799</v>
      </c>
      <c r="P129" s="207">
        <v>3077748</v>
      </c>
    </row>
    <row r="130" spans="1:16" ht="15">
      <c r="A130" s="199">
        <v>1</v>
      </c>
      <c r="B130" s="200" t="s">
        <v>6</v>
      </c>
      <c r="C130" s="217">
        <v>2634570</v>
      </c>
      <c r="D130" s="202">
        <v>80584</v>
      </c>
      <c r="E130" s="218">
        <v>3.0587154640036099E-2</v>
      </c>
      <c r="F130" s="202">
        <v>114506</v>
      </c>
      <c r="G130" s="218">
        <v>4.3462880090489202E-2</v>
      </c>
      <c r="H130" s="202">
        <v>126058</v>
      </c>
      <c r="I130" s="218">
        <v>4.78476563537883E-2</v>
      </c>
      <c r="J130" s="202">
        <v>353978</v>
      </c>
      <c r="K130" s="218">
        <v>0.13435892764284099</v>
      </c>
      <c r="L130" s="202">
        <v>922049</v>
      </c>
      <c r="M130" s="218">
        <v>0.34998083178659101</v>
      </c>
      <c r="N130" s="202">
        <v>405558</v>
      </c>
      <c r="O130" s="218">
        <v>0.15393707512041799</v>
      </c>
      <c r="P130" s="208">
        <v>2002733</v>
      </c>
    </row>
    <row r="131" spans="1:16" ht="15">
      <c r="A131" s="199">
        <v>79</v>
      </c>
      <c r="B131" s="200" t="s">
        <v>41</v>
      </c>
      <c r="C131" s="217">
        <v>56505</v>
      </c>
      <c r="D131" s="202">
        <v>1065</v>
      </c>
      <c r="E131" s="218">
        <v>1.8847889567294902E-2</v>
      </c>
      <c r="F131" s="202">
        <v>1585</v>
      </c>
      <c r="G131" s="218">
        <v>2.8050614989823901E-2</v>
      </c>
      <c r="H131" s="202">
        <v>1840</v>
      </c>
      <c r="I131" s="218">
        <v>3.2563489956640997E-2</v>
      </c>
      <c r="J131" s="202">
        <v>4701</v>
      </c>
      <c r="K131" s="218">
        <v>8.3196177329439902E-2</v>
      </c>
      <c r="L131" s="202">
        <v>11427</v>
      </c>
      <c r="M131" s="218">
        <v>0.202229891160074</v>
      </c>
      <c r="N131" s="202">
        <v>4549</v>
      </c>
      <c r="O131" s="218">
        <v>8.0506149898239093E-2</v>
      </c>
      <c r="P131" s="208">
        <v>25167</v>
      </c>
    </row>
    <row r="132" spans="1:16" ht="15">
      <c r="A132" s="199">
        <v>88</v>
      </c>
      <c r="B132" s="200" t="s">
        <v>45</v>
      </c>
      <c r="C132" s="217">
        <v>570329</v>
      </c>
      <c r="D132" s="202">
        <v>15574</v>
      </c>
      <c r="E132" s="218">
        <v>2.7307045582462101E-2</v>
      </c>
      <c r="F132" s="202">
        <v>21366</v>
      </c>
      <c r="G132" s="218">
        <v>3.7462587383773199E-2</v>
      </c>
      <c r="H132" s="202">
        <v>24104</v>
      </c>
      <c r="I132" s="218">
        <v>4.2263325203522897E-2</v>
      </c>
      <c r="J132" s="202">
        <v>62428</v>
      </c>
      <c r="K132" s="218">
        <v>0.10945962768858</v>
      </c>
      <c r="L132" s="202">
        <v>158812</v>
      </c>
      <c r="M132" s="218">
        <v>0.278456820536918</v>
      </c>
      <c r="N132" s="202">
        <v>58957</v>
      </c>
      <c r="O132" s="218">
        <v>0.103373666778298</v>
      </c>
      <c r="P132" s="208">
        <v>341241</v>
      </c>
    </row>
    <row r="133" spans="1:16" ht="15">
      <c r="A133" s="199">
        <v>129</v>
      </c>
      <c r="B133" s="200" t="s">
        <v>946</v>
      </c>
      <c r="C133" s="217">
        <v>86667</v>
      </c>
      <c r="D133" s="202">
        <v>2968</v>
      </c>
      <c r="E133" s="218">
        <v>3.4246022130684103E-2</v>
      </c>
      <c r="F133" s="202">
        <v>4111</v>
      </c>
      <c r="G133" s="218">
        <v>4.7434432944488701E-2</v>
      </c>
      <c r="H133" s="202">
        <v>4441</v>
      </c>
      <c r="I133" s="218">
        <v>5.1242110607266897E-2</v>
      </c>
      <c r="J133" s="202">
        <v>12164</v>
      </c>
      <c r="K133" s="218">
        <v>0.14035330633343701</v>
      </c>
      <c r="L133" s="202">
        <v>34093</v>
      </c>
      <c r="M133" s="218">
        <v>0.39337925623363001</v>
      </c>
      <c r="N133" s="202">
        <v>14530</v>
      </c>
      <c r="O133" s="218">
        <v>0.16765320133384101</v>
      </c>
      <c r="P133" s="208">
        <v>72307</v>
      </c>
    </row>
    <row r="134" spans="1:16" ht="15">
      <c r="A134" s="199">
        <v>212</v>
      </c>
      <c r="B134" s="200" t="s">
        <v>90</v>
      </c>
      <c r="C134" s="217">
        <v>84787</v>
      </c>
      <c r="D134" s="202">
        <v>1832</v>
      </c>
      <c r="E134" s="218">
        <v>2.16070859919563E-2</v>
      </c>
      <c r="F134" s="202">
        <v>2721</v>
      </c>
      <c r="G134" s="218">
        <v>3.2092183943293197E-2</v>
      </c>
      <c r="H134" s="202">
        <v>3082</v>
      </c>
      <c r="I134" s="218">
        <v>3.63499121327562E-2</v>
      </c>
      <c r="J134" s="202">
        <v>7963</v>
      </c>
      <c r="K134" s="218">
        <v>9.3917699647351596E-2</v>
      </c>
      <c r="L134" s="202">
        <v>22800</v>
      </c>
      <c r="M134" s="218">
        <v>0.26890914880819</v>
      </c>
      <c r="N134" s="202">
        <v>10448</v>
      </c>
      <c r="O134" s="218">
        <v>0.12322643801526199</v>
      </c>
      <c r="P134" s="208">
        <v>48846</v>
      </c>
    </row>
    <row r="135" spans="1:16" ht="15">
      <c r="A135" s="199">
        <v>266</v>
      </c>
      <c r="B135" s="200" t="s">
        <v>104</v>
      </c>
      <c r="C135" s="217">
        <v>250012</v>
      </c>
      <c r="D135" s="202">
        <v>5834</v>
      </c>
      <c r="E135" s="218">
        <v>2.3334879925763601E-2</v>
      </c>
      <c r="F135" s="202">
        <v>8522</v>
      </c>
      <c r="G135" s="218">
        <v>3.4086363854535E-2</v>
      </c>
      <c r="H135" s="202">
        <v>10005</v>
      </c>
      <c r="I135" s="218">
        <v>4.0018079132201699E-2</v>
      </c>
      <c r="J135" s="202">
        <v>24415</v>
      </c>
      <c r="K135" s="218">
        <v>9.7655312544997805E-2</v>
      </c>
      <c r="L135" s="202">
        <v>82631</v>
      </c>
      <c r="M135" s="218">
        <v>0.33050813560949099</v>
      </c>
      <c r="N135" s="202">
        <v>51346</v>
      </c>
      <c r="O135" s="218">
        <v>0.20537414204118201</v>
      </c>
      <c r="P135" s="208">
        <v>182753</v>
      </c>
    </row>
    <row r="136" spans="1:16" ht="15">
      <c r="A136" s="199">
        <v>308</v>
      </c>
      <c r="B136" s="200" t="s">
        <v>112</v>
      </c>
      <c r="C136" s="217">
        <v>56312</v>
      </c>
      <c r="D136" s="202">
        <v>1603</v>
      </c>
      <c r="E136" s="218">
        <v>2.8466401477482601E-2</v>
      </c>
      <c r="F136" s="202">
        <v>2183</v>
      </c>
      <c r="G136" s="218">
        <v>3.8766159965904198E-2</v>
      </c>
      <c r="H136" s="202">
        <v>2525</v>
      </c>
      <c r="I136" s="218">
        <v>4.4839465833214902E-2</v>
      </c>
      <c r="J136" s="202">
        <v>6332</v>
      </c>
      <c r="K136" s="218">
        <v>0.11244494956669999</v>
      </c>
      <c r="L136" s="202">
        <v>17415</v>
      </c>
      <c r="M136" s="218">
        <v>0.30925912771700498</v>
      </c>
      <c r="N136" s="202">
        <v>7129</v>
      </c>
      <c r="O136" s="218">
        <v>0.12659823838613399</v>
      </c>
      <c r="P136" s="208">
        <v>37187</v>
      </c>
    </row>
    <row r="137" spans="1:16" ht="15">
      <c r="A137" s="199">
        <v>360</v>
      </c>
      <c r="B137" s="200" t="s">
        <v>947</v>
      </c>
      <c r="C137" s="217">
        <v>301428</v>
      </c>
      <c r="D137" s="202">
        <v>9624</v>
      </c>
      <c r="E137" s="218">
        <v>3.1928022612365103E-2</v>
      </c>
      <c r="F137" s="202">
        <v>13713</v>
      </c>
      <c r="G137" s="218">
        <v>4.5493451172419298E-2</v>
      </c>
      <c r="H137" s="202">
        <v>15374</v>
      </c>
      <c r="I137" s="218">
        <v>5.1003888159029703E-2</v>
      </c>
      <c r="J137" s="202">
        <v>41502</v>
      </c>
      <c r="K137" s="218">
        <v>0.13768462120307301</v>
      </c>
      <c r="L137" s="202">
        <v>113785</v>
      </c>
      <c r="M137" s="218">
        <v>0.37748649760473502</v>
      </c>
      <c r="N137" s="202">
        <v>49141</v>
      </c>
      <c r="O137" s="218">
        <v>0.163027323274546</v>
      </c>
      <c r="P137" s="208">
        <v>243139</v>
      </c>
    </row>
    <row r="138" spans="1:16" ht="15">
      <c r="A138" s="199">
        <v>380</v>
      </c>
      <c r="B138" s="200" t="s">
        <v>139</v>
      </c>
      <c r="C138" s="217">
        <v>78143</v>
      </c>
      <c r="D138" s="202">
        <v>1820</v>
      </c>
      <c r="E138" s="218">
        <v>2.32906338379637E-2</v>
      </c>
      <c r="F138" s="202">
        <v>2667</v>
      </c>
      <c r="G138" s="218">
        <v>3.4129736508708403E-2</v>
      </c>
      <c r="H138" s="202">
        <v>2902</v>
      </c>
      <c r="I138" s="218">
        <v>3.7137043625148802E-2</v>
      </c>
      <c r="J138" s="202">
        <v>7546</v>
      </c>
      <c r="K138" s="218">
        <v>9.6566551066634296E-2</v>
      </c>
      <c r="L138" s="202">
        <v>22286</v>
      </c>
      <c r="M138" s="218">
        <v>0.28519509105102198</v>
      </c>
      <c r="N138" s="202">
        <v>8764</v>
      </c>
      <c r="O138" s="218">
        <v>0.112153359865887</v>
      </c>
      <c r="P138" s="208">
        <v>45985</v>
      </c>
    </row>
    <row r="139" spans="1:16" ht="15">
      <c r="A139" s="199">
        <v>631</v>
      </c>
      <c r="B139" s="200" t="s">
        <v>185</v>
      </c>
      <c r="C139" s="217">
        <v>90253</v>
      </c>
      <c r="D139" s="202">
        <v>3208</v>
      </c>
      <c r="E139" s="218">
        <v>3.5544524835739499E-2</v>
      </c>
      <c r="F139" s="202">
        <v>3958</v>
      </c>
      <c r="G139" s="218">
        <v>4.3854497911426801E-2</v>
      </c>
      <c r="H139" s="202">
        <v>4008</v>
      </c>
      <c r="I139" s="218">
        <v>4.4408496116472601E-2</v>
      </c>
      <c r="J139" s="202">
        <v>11110</v>
      </c>
      <c r="K139" s="218">
        <v>0.12309840116118</v>
      </c>
      <c r="L139" s="202">
        <v>39538</v>
      </c>
      <c r="M139" s="218">
        <v>0.43807962062202899</v>
      </c>
      <c r="N139" s="202">
        <v>16568</v>
      </c>
      <c r="O139" s="218">
        <v>0.18357284522398101</v>
      </c>
      <c r="P139" s="208">
        <v>78390</v>
      </c>
    </row>
    <row r="140" spans="1:16">
      <c r="B140" s="220"/>
    </row>
    <row r="141" spans="1:16">
      <c r="A141" s="221" t="s">
        <v>540</v>
      </c>
      <c r="B141" s="863" t="s">
        <v>971</v>
      </c>
      <c r="C141" s="864"/>
      <c r="D141" s="864"/>
      <c r="E141" s="212" t="s">
        <v>508</v>
      </c>
      <c r="F141" s="222"/>
      <c r="G141" s="222"/>
      <c r="H141" s="222"/>
      <c r="I141" s="222"/>
      <c r="J141" s="222"/>
      <c r="K141" s="222"/>
      <c r="L141" s="222"/>
      <c r="M141" s="226"/>
      <c r="O141" s="227"/>
    </row>
    <row r="142" spans="1:16">
      <c r="A142" s="175" t="s">
        <v>543</v>
      </c>
      <c r="B142" s="767" t="s">
        <v>544</v>
      </c>
      <c r="C142" s="768"/>
      <c r="D142" s="768"/>
      <c r="E142" s="768"/>
      <c r="F142" s="768"/>
      <c r="G142" s="768"/>
      <c r="H142" s="768"/>
      <c r="I142" s="768"/>
      <c r="J142" s="768"/>
      <c r="K142" s="768"/>
      <c r="L142" s="768"/>
      <c r="M142" s="770"/>
      <c r="N142" s="227"/>
      <c r="O142" s="227"/>
    </row>
    <row r="143" spans="1:16">
      <c r="A143" s="225" t="s">
        <v>545</v>
      </c>
      <c r="B143" s="767" t="s">
        <v>546</v>
      </c>
      <c r="C143" s="768" t="s">
        <v>866</v>
      </c>
      <c r="D143" s="768"/>
      <c r="E143" s="768"/>
      <c r="F143" s="768"/>
      <c r="G143" s="768"/>
      <c r="H143" s="768"/>
      <c r="I143" s="768"/>
      <c r="J143" s="768"/>
      <c r="K143" s="768"/>
      <c r="L143" s="768"/>
      <c r="M143" s="770"/>
      <c r="N143" s="227"/>
      <c r="O143" s="227"/>
    </row>
    <row r="144" spans="1:16">
      <c r="B144" s="213"/>
    </row>
  </sheetData>
  <sheetProtection autoFilter="0"/>
  <mergeCells count="9">
    <mergeCell ref="B143:M143"/>
    <mergeCell ref="A2:A5"/>
    <mergeCell ref="B2:B4"/>
    <mergeCell ref="C2:C4"/>
    <mergeCell ref="P2:P4"/>
    <mergeCell ref="D2:O3"/>
    <mergeCell ref="D1:O1"/>
    <mergeCell ref="B141:D141"/>
    <mergeCell ref="B142:M142"/>
  </mergeCells>
  <hyperlinks>
    <hyperlink ref="Q1" location="INDICE!B2" display="Indice" xr:uid="{00000000-0004-0000-1600-000000000000}"/>
  </hyperlinks>
  <pageMargins left="0.75" right="0.75" top="1" bottom="1" header="0" footer="0"/>
  <pageSetup orientation="portrait"/>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G144"/>
  <sheetViews>
    <sheetView showGridLines="0" showRowColHeaders="0" zoomScale="90" zoomScaleNormal="9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1.28515625" style="24" customWidth="1"/>
    <col min="2" max="2" width="20.140625" style="184" customWidth="1"/>
    <col min="3" max="3" width="11.42578125" style="24" customWidth="1"/>
    <col min="4" max="4" width="16.28515625" style="24" customWidth="1"/>
    <col min="5" max="5" width="6.7109375" style="24" customWidth="1"/>
    <col min="6" max="6" width="11.42578125" style="24" customWidth="1"/>
    <col min="7" max="7" width="6.7109375" style="24" customWidth="1"/>
    <col min="8" max="8" width="13.7109375" style="24" customWidth="1"/>
    <col min="9" max="9" width="6.7109375" style="24" customWidth="1"/>
    <col min="10" max="10" width="11.42578125" style="24" customWidth="1"/>
    <col min="11" max="11" width="8.28515625" style="24" customWidth="1"/>
    <col min="12" max="12" width="11.42578125" style="24" customWidth="1"/>
    <col min="13" max="13" width="6.7109375" style="24" customWidth="1"/>
    <col min="14" max="14" width="11.42578125" style="24" customWidth="1"/>
    <col min="15" max="15" width="6.7109375" style="24" customWidth="1"/>
    <col min="16" max="16" width="13.85546875" style="185" customWidth="1"/>
    <col min="17" max="17" width="11.42578125" style="24" customWidth="1"/>
    <col min="18" max="33" width="0" style="24" hidden="1" customWidth="1"/>
    <col min="34" max="16384" width="11.42578125" style="24" hidden="1"/>
  </cols>
  <sheetData>
    <row r="1" spans="1:33" ht="69" customHeight="1">
      <c r="A1" s="186"/>
      <c r="B1" s="186"/>
      <c r="C1" s="187"/>
      <c r="D1" s="947" t="s">
        <v>972</v>
      </c>
      <c r="E1" s="947"/>
      <c r="F1" s="947"/>
      <c r="G1" s="947"/>
      <c r="H1" s="947"/>
      <c r="I1" s="947"/>
      <c r="J1" s="947"/>
      <c r="K1" s="947"/>
      <c r="L1" s="947"/>
      <c r="M1" s="947"/>
      <c r="N1" s="947"/>
      <c r="O1" s="947"/>
      <c r="P1" s="167" t="s">
        <v>508</v>
      </c>
      <c r="Q1" s="168" t="s">
        <v>529</v>
      </c>
      <c r="AG1" s="209"/>
    </row>
    <row r="2" spans="1:33" ht="12.75" customHeight="1">
      <c r="A2" s="952" t="s">
        <v>901</v>
      </c>
      <c r="B2" s="953" t="s">
        <v>902</v>
      </c>
      <c r="C2" s="954" t="s">
        <v>523</v>
      </c>
      <c r="D2" s="946" t="s">
        <v>950</v>
      </c>
      <c r="E2" s="946"/>
      <c r="F2" s="946"/>
      <c r="G2" s="946"/>
      <c r="H2" s="946"/>
      <c r="I2" s="946"/>
      <c r="J2" s="946"/>
      <c r="K2" s="946"/>
      <c r="L2" s="946"/>
      <c r="M2" s="946"/>
      <c r="N2" s="946"/>
      <c r="O2" s="946"/>
      <c r="P2" s="962" t="s">
        <v>973</v>
      </c>
    </row>
    <row r="3" spans="1:33" ht="12.75" customHeight="1">
      <c r="A3" s="952"/>
      <c r="B3" s="953"/>
      <c r="C3" s="954"/>
      <c r="D3" s="946"/>
      <c r="E3" s="946"/>
      <c r="F3" s="946"/>
      <c r="G3" s="946"/>
      <c r="H3" s="946"/>
      <c r="I3" s="946"/>
      <c r="J3" s="946"/>
      <c r="K3" s="946"/>
      <c r="L3" s="946"/>
      <c r="M3" s="946"/>
      <c r="N3" s="946"/>
      <c r="O3" s="946"/>
      <c r="P3" s="962"/>
    </row>
    <row r="4" spans="1:33" ht="18.75" customHeight="1">
      <c r="A4" s="952"/>
      <c r="B4" s="953"/>
      <c r="C4" s="954"/>
      <c r="D4" s="189" t="s">
        <v>961</v>
      </c>
      <c r="E4" s="189" t="s">
        <v>687</v>
      </c>
      <c r="F4" s="189" t="s">
        <v>962</v>
      </c>
      <c r="G4" s="189" t="s">
        <v>687</v>
      </c>
      <c r="H4" s="189" t="s">
        <v>963</v>
      </c>
      <c r="I4" s="189" t="s">
        <v>687</v>
      </c>
      <c r="J4" s="189" t="s">
        <v>964</v>
      </c>
      <c r="K4" s="189" t="s">
        <v>687</v>
      </c>
      <c r="L4" s="189" t="s">
        <v>965</v>
      </c>
      <c r="M4" s="189" t="s">
        <v>687</v>
      </c>
      <c r="N4" s="189" t="s">
        <v>966</v>
      </c>
      <c r="O4" s="189" t="s">
        <v>687</v>
      </c>
      <c r="P4" s="962"/>
    </row>
    <row r="5" spans="1:33" ht="20.25" customHeight="1">
      <c r="A5" s="952"/>
      <c r="B5" s="190" t="s">
        <v>927</v>
      </c>
      <c r="C5" s="191">
        <v>6951825</v>
      </c>
      <c r="D5" s="192">
        <v>2182</v>
      </c>
      <c r="E5" s="193">
        <v>2.0344798649896001</v>
      </c>
      <c r="F5" s="192">
        <v>5044</v>
      </c>
      <c r="G5" s="194">
        <v>4.7029864523407703</v>
      </c>
      <c r="H5" s="192">
        <v>6666</v>
      </c>
      <c r="I5" s="193">
        <v>6.21532666362085</v>
      </c>
      <c r="J5" s="192">
        <v>8667</v>
      </c>
      <c r="K5" s="204">
        <v>8.0810435333936308</v>
      </c>
      <c r="L5" s="192">
        <v>43680</v>
      </c>
      <c r="M5" s="205">
        <v>40.726892989342801</v>
      </c>
      <c r="N5" s="192">
        <v>41012</v>
      </c>
      <c r="O5" s="205">
        <v>38.2392704963124</v>
      </c>
      <c r="P5" s="206">
        <v>107251</v>
      </c>
    </row>
    <row r="6" spans="1:33" ht="24.75" customHeight="1">
      <c r="A6" s="195">
        <v>1</v>
      </c>
      <c r="B6" s="196" t="s">
        <v>531</v>
      </c>
      <c r="C6" s="197">
        <v>112011</v>
      </c>
      <c r="D6" s="197">
        <v>40</v>
      </c>
      <c r="E6" s="198">
        <v>2.2209883398112198</v>
      </c>
      <c r="F6" s="197">
        <v>73</v>
      </c>
      <c r="G6" s="198">
        <v>4.05330372015547</v>
      </c>
      <c r="H6" s="197">
        <v>118</v>
      </c>
      <c r="I6" s="198">
        <v>6.5519156024430902</v>
      </c>
      <c r="J6" s="197">
        <v>133</v>
      </c>
      <c r="K6" s="198">
        <v>7.3847862298722902</v>
      </c>
      <c r="L6" s="197">
        <v>918</v>
      </c>
      <c r="M6" s="198">
        <v>50.971682398667397</v>
      </c>
      <c r="N6" s="197">
        <v>519</v>
      </c>
      <c r="O6" s="198">
        <v>28.817323709050498</v>
      </c>
      <c r="P6" s="207">
        <v>1801</v>
      </c>
    </row>
    <row r="7" spans="1:33" ht="15">
      <c r="A7" s="199">
        <v>142</v>
      </c>
      <c r="B7" s="200" t="s">
        <v>67</v>
      </c>
      <c r="C7" s="201">
        <v>4850</v>
      </c>
      <c r="D7" s="202">
        <v>2</v>
      </c>
      <c r="E7" s="203">
        <v>2.5</v>
      </c>
      <c r="F7" s="202">
        <v>5</v>
      </c>
      <c r="G7" s="203">
        <v>6.25</v>
      </c>
      <c r="H7" s="202">
        <v>1</v>
      </c>
      <c r="I7" s="203">
        <v>1.25</v>
      </c>
      <c r="J7" s="202">
        <v>2</v>
      </c>
      <c r="K7" s="203">
        <v>2.5</v>
      </c>
      <c r="L7" s="202">
        <v>30</v>
      </c>
      <c r="M7" s="203">
        <v>37.5</v>
      </c>
      <c r="N7" s="202">
        <v>40</v>
      </c>
      <c r="O7" s="203">
        <v>50</v>
      </c>
      <c r="P7" s="208">
        <v>80</v>
      </c>
    </row>
    <row r="8" spans="1:33" ht="15">
      <c r="A8" s="199">
        <v>425</v>
      </c>
      <c r="B8" s="200" t="s">
        <v>147</v>
      </c>
      <c r="C8" s="201">
        <v>8785</v>
      </c>
      <c r="D8" s="202">
        <v>1</v>
      </c>
      <c r="E8" s="203">
        <v>0.62893081761006298</v>
      </c>
      <c r="F8" s="202">
        <v>8</v>
      </c>
      <c r="G8" s="203">
        <v>5.0314465408805003</v>
      </c>
      <c r="H8" s="202">
        <v>6</v>
      </c>
      <c r="I8" s="203">
        <v>3.7735849056603801</v>
      </c>
      <c r="J8" s="202">
        <v>8</v>
      </c>
      <c r="K8" s="203">
        <v>5.0314465408805003</v>
      </c>
      <c r="L8" s="202">
        <v>86</v>
      </c>
      <c r="M8" s="203">
        <v>54.088050314465399</v>
      </c>
      <c r="N8" s="202">
        <v>50</v>
      </c>
      <c r="O8" s="203">
        <v>31.4465408805031</v>
      </c>
      <c r="P8" s="208">
        <v>159</v>
      </c>
    </row>
    <row r="9" spans="1:33" ht="15">
      <c r="A9" s="199">
        <v>579</v>
      </c>
      <c r="B9" s="200" t="s">
        <v>171</v>
      </c>
      <c r="C9" s="201">
        <v>42468</v>
      </c>
      <c r="D9" s="202">
        <v>27</v>
      </c>
      <c r="E9" s="203">
        <v>3.8737446197991399</v>
      </c>
      <c r="F9" s="202">
        <v>35</v>
      </c>
      <c r="G9" s="203">
        <v>5.0215208034433303</v>
      </c>
      <c r="H9" s="202">
        <v>56</v>
      </c>
      <c r="I9" s="203">
        <v>8.0344332855093192</v>
      </c>
      <c r="J9" s="202">
        <v>60</v>
      </c>
      <c r="K9" s="203">
        <v>8.6083213773314196</v>
      </c>
      <c r="L9" s="202">
        <v>271</v>
      </c>
      <c r="M9" s="203">
        <v>38.880918220946903</v>
      </c>
      <c r="N9" s="202">
        <v>248</v>
      </c>
      <c r="O9" s="203">
        <v>35.581061692969897</v>
      </c>
      <c r="P9" s="208">
        <v>697</v>
      </c>
    </row>
    <row r="10" spans="1:33" ht="15">
      <c r="A10" s="199">
        <v>585</v>
      </c>
      <c r="B10" s="200" t="s">
        <v>173</v>
      </c>
      <c r="C10" s="201">
        <v>15350</v>
      </c>
      <c r="D10" s="202">
        <v>3</v>
      </c>
      <c r="E10" s="203">
        <v>1.1070110701107001</v>
      </c>
      <c r="F10" s="202">
        <v>4</v>
      </c>
      <c r="G10" s="203">
        <v>1.4760147601475999</v>
      </c>
      <c r="H10" s="202">
        <v>20</v>
      </c>
      <c r="I10" s="203">
        <v>7.3800738007380096</v>
      </c>
      <c r="J10" s="202">
        <v>18</v>
      </c>
      <c r="K10" s="203">
        <v>6.6420664206642099</v>
      </c>
      <c r="L10" s="202">
        <v>163</v>
      </c>
      <c r="M10" s="203">
        <v>60.147601476014799</v>
      </c>
      <c r="N10" s="202">
        <v>63</v>
      </c>
      <c r="O10" s="203">
        <v>23.247232472324701</v>
      </c>
      <c r="P10" s="208">
        <v>271</v>
      </c>
    </row>
    <row r="11" spans="1:33" ht="15">
      <c r="A11" s="199">
        <v>591</v>
      </c>
      <c r="B11" s="200" t="s">
        <v>175</v>
      </c>
      <c r="C11" s="201">
        <v>19688</v>
      </c>
      <c r="D11" s="202">
        <v>5</v>
      </c>
      <c r="E11" s="203">
        <v>1.78571428571429</v>
      </c>
      <c r="F11" s="202">
        <v>9</v>
      </c>
      <c r="G11" s="203">
        <v>3.21428571428571</v>
      </c>
      <c r="H11" s="202">
        <v>14</v>
      </c>
      <c r="I11" s="203">
        <v>5</v>
      </c>
      <c r="J11" s="202">
        <v>26</v>
      </c>
      <c r="K11" s="203">
        <v>9.28571428571429</v>
      </c>
      <c r="L11" s="202">
        <v>176</v>
      </c>
      <c r="M11" s="203">
        <v>62.857142857142897</v>
      </c>
      <c r="N11" s="202">
        <v>50</v>
      </c>
      <c r="O11" s="203">
        <v>17.8571428571429</v>
      </c>
      <c r="P11" s="208">
        <v>280</v>
      </c>
    </row>
    <row r="12" spans="1:33" ht="15">
      <c r="A12" s="199">
        <v>893</v>
      </c>
      <c r="B12" s="200" t="s">
        <v>265</v>
      </c>
      <c r="C12" s="201">
        <v>20870</v>
      </c>
      <c r="D12" s="202">
        <v>2</v>
      </c>
      <c r="E12" s="203">
        <v>0.63694267515923597</v>
      </c>
      <c r="F12" s="202">
        <v>12</v>
      </c>
      <c r="G12" s="203">
        <v>3.8216560509554101</v>
      </c>
      <c r="H12" s="202">
        <v>21</v>
      </c>
      <c r="I12" s="203">
        <v>6.6878980891719699</v>
      </c>
      <c r="J12" s="202">
        <v>19</v>
      </c>
      <c r="K12" s="203">
        <v>6.0509554140127397</v>
      </c>
      <c r="L12" s="202">
        <v>192</v>
      </c>
      <c r="M12" s="203">
        <v>61.146496815286604</v>
      </c>
      <c r="N12" s="202">
        <v>68</v>
      </c>
      <c r="O12" s="203">
        <v>21.656050955413999</v>
      </c>
      <c r="P12" s="208">
        <v>314</v>
      </c>
    </row>
    <row r="13" spans="1:33">
      <c r="A13" s="195">
        <v>2</v>
      </c>
      <c r="B13" s="196" t="s">
        <v>532</v>
      </c>
      <c r="C13" s="197">
        <v>270335</v>
      </c>
      <c r="D13" s="197">
        <v>130</v>
      </c>
      <c r="E13" s="198">
        <v>3.0812988859919401</v>
      </c>
      <c r="F13" s="197">
        <v>216</v>
      </c>
      <c r="G13" s="198">
        <v>5.1196966105712303</v>
      </c>
      <c r="H13" s="197">
        <v>331</v>
      </c>
      <c r="I13" s="198">
        <v>7.8454610097179396</v>
      </c>
      <c r="J13" s="197">
        <v>424</v>
      </c>
      <c r="K13" s="198">
        <v>10.0497748281583</v>
      </c>
      <c r="L13" s="197">
        <v>2033</v>
      </c>
      <c r="M13" s="198">
        <v>48.186774117089399</v>
      </c>
      <c r="N13" s="197">
        <v>1085</v>
      </c>
      <c r="O13" s="198">
        <v>25.716994548471199</v>
      </c>
      <c r="P13" s="207">
        <v>4219</v>
      </c>
    </row>
    <row r="14" spans="1:33" ht="15">
      <c r="A14" s="199">
        <v>120</v>
      </c>
      <c r="B14" s="200" t="s">
        <v>57</v>
      </c>
      <c r="C14" s="201">
        <v>31368</v>
      </c>
      <c r="D14" s="202">
        <v>2</v>
      </c>
      <c r="E14" s="203">
        <v>0.54347826086956497</v>
      </c>
      <c r="F14" s="202">
        <v>7</v>
      </c>
      <c r="G14" s="203">
        <v>1.90217391304348</v>
      </c>
      <c r="H14" s="202">
        <v>11</v>
      </c>
      <c r="I14" s="203">
        <v>2.9891304347826102</v>
      </c>
      <c r="J14" s="202">
        <v>23</v>
      </c>
      <c r="K14" s="203">
        <v>6.25</v>
      </c>
      <c r="L14" s="202">
        <v>232</v>
      </c>
      <c r="M14" s="203">
        <v>63.043478260869598</v>
      </c>
      <c r="N14" s="202">
        <v>93</v>
      </c>
      <c r="O14" s="203">
        <v>25.271739130434799</v>
      </c>
      <c r="P14" s="208">
        <v>368</v>
      </c>
    </row>
    <row r="15" spans="1:33" ht="15">
      <c r="A15" s="199">
        <v>154</v>
      </c>
      <c r="B15" s="200" t="s">
        <v>77</v>
      </c>
      <c r="C15" s="201">
        <v>98488</v>
      </c>
      <c r="D15" s="202">
        <v>88</v>
      </c>
      <c r="E15" s="203">
        <v>4.7109207708779399</v>
      </c>
      <c r="F15" s="202">
        <v>141</v>
      </c>
      <c r="G15" s="203">
        <v>7.5481798715203396</v>
      </c>
      <c r="H15" s="202">
        <v>195</v>
      </c>
      <c r="I15" s="203">
        <v>10.4389721627409</v>
      </c>
      <c r="J15" s="202">
        <v>236</v>
      </c>
      <c r="K15" s="203">
        <v>12.633832976445399</v>
      </c>
      <c r="L15" s="202">
        <v>663</v>
      </c>
      <c r="M15" s="203">
        <v>35.492505353319103</v>
      </c>
      <c r="N15" s="202">
        <v>545</v>
      </c>
      <c r="O15" s="203">
        <v>29.175588865096401</v>
      </c>
      <c r="P15" s="208">
        <v>1868</v>
      </c>
    </row>
    <row r="16" spans="1:33" ht="15">
      <c r="A16" s="199">
        <v>250</v>
      </c>
      <c r="B16" s="200" t="s">
        <v>99</v>
      </c>
      <c r="C16" s="201">
        <v>56681</v>
      </c>
      <c r="D16" s="202">
        <v>18</v>
      </c>
      <c r="E16" s="203">
        <v>2.5174825174825202</v>
      </c>
      <c r="F16" s="202">
        <v>25</v>
      </c>
      <c r="G16" s="203">
        <v>3.4965034965034998</v>
      </c>
      <c r="H16" s="202">
        <v>52</v>
      </c>
      <c r="I16" s="203">
        <v>7.2727272727272698</v>
      </c>
      <c r="J16" s="202">
        <v>74</v>
      </c>
      <c r="K16" s="203">
        <v>10.3496503496503</v>
      </c>
      <c r="L16" s="202">
        <v>382</v>
      </c>
      <c r="M16" s="203">
        <v>53.426573426573398</v>
      </c>
      <c r="N16" s="202">
        <v>164</v>
      </c>
      <c r="O16" s="203">
        <v>22.937062937062901</v>
      </c>
      <c r="P16" s="208">
        <v>715</v>
      </c>
    </row>
    <row r="17" spans="1:16" ht="15">
      <c r="A17" s="199">
        <v>495</v>
      </c>
      <c r="B17" s="200" t="s">
        <v>161</v>
      </c>
      <c r="C17" s="201">
        <v>28100</v>
      </c>
      <c r="D17" s="202">
        <v>9</v>
      </c>
      <c r="E17" s="203">
        <v>2.31958762886598</v>
      </c>
      <c r="F17" s="202">
        <v>11</v>
      </c>
      <c r="G17" s="203">
        <v>2.8350515463917501</v>
      </c>
      <c r="H17" s="202">
        <v>21</v>
      </c>
      <c r="I17" s="203">
        <v>5.4123711340206198</v>
      </c>
      <c r="J17" s="202">
        <v>25</v>
      </c>
      <c r="K17" s="203">
        <v>6.4432989690721598</v>
      </c>
      <c r="L17" s="202">
        <v>237</v>
      </c>
      <c r="M17" s="203">
        <v>61.082474226804102</v>
      </c>
      <c r="N17" s="202">
        <v>85</v>
      </c>
      <c r="O17" s="203">
        <v>21.9072164948454</v>
      </c>
      <c r="P17" s="208">
        <v>388</v>
      </c>
    </row>
    <row r="18" spans="1:16" ht="15">
      <c r="A18" s="199">
        <v>790</v>
      </c>
      <c r="B18" s="200" t="s">
        <v>234</v>
      </c>
      <c r="C18" s="201">
        <v>29306</v>
      </c>
      <c r="D18" s="202">
        <v>9</v>
      </c>
      <c r="E18" s="203">
        <v>2.0134228187919501</v>
      </c>
      <c r="F18" s="202">
        <v>16</v>
      </c>
      <c r="G18" s="203">
        <v>3.57941834451902</v>
      </c>
      <c r="H18" s="202">
        <v>22</v>
      </c>
      <c r="I18" s="203">
        <v>4.9217002237136498</v>
      </c>
      <c r="J18" s="202">
        <v>35</v>
      </c>
      <c r="K18" s="203">
        <v>7.8299776286353504</v>
      </c>
      <c r="L18" s="202">
        <v>291</v>
      </c>
      <c r="M18" s="203">
        <v>65.100671140939596</v>
      </c>
      <c r="N18" s="202">
        <v>74</v>
      </c>
      <c r="O18" s="203">
        <v>16.554809843400399</v>
      </c>
      <c r="P18" s="208">
        <v>447</v>
      </c>
    </row>
    <row r="19" spans="1:16" ht="15">
      <c r="A19" s="199">
        <v>895</v>
      </c>
      <c r="B19" s="200" t="s">
        <v>267</v>
      </c>
      <c r="C19" s="201">
        <v>26392</v>
      </c>
      <c r="D19" s="202">
        <v>4</v>
      </c>
      <c r="E19" s="203">
        <v>0.92378752886836002</v>
      </c>
      <c r="F19" s="202">
        <v>16</v>
      </c>
      <c r="G19" s="203">
        <v>3.6951501154734401</v>
      </c>
      <c r="H19" s="202">
        <v>30</v>
      </c>
      <c r="I19" s="203">
        <v>6.9284064665127003</v>
      </c>
      <c r="J19" s="202">
        <v>31</v>
      </c>
      <c r="K19" s="203">
        <v>7.1593533487297902</v>
      </c>
      <c r="L19" s="202">
        <v>228</v>
      </c>
      <c r="M19" s="203">
        <v>52.655889145496502</v>
      </c>
      <c r="N19" s="202">
        <v>124</v>
      </c>
      <c r="O19" s="203">
        <v>28.6374133949192</v>
      </c>
      <c r="P19" s="208">
        <v>433</v>
      </c>
    </row>
    <row r="20" spans="1:16">
      <c r="A20" s="195">
        <v>3</v>
      </c>
      <c r="B20" s="196" t="s">
        <v>698</v>
      </c>
      <c r="C20" s="197">
        <v>546872</v>
      </c>
      <c r="D20" s="197">
        <v>375</v>
      </c>
      <c r="E20" s="198">
        <v>3.8257498469700102</v>
      </c>
      <c r="F20" s="197">
        <v>494</v>
      </c>
      <c r="G20" s="198">
        <v>5.03978779840849</v>
      </c>
      <c r="H20" s="197">
        <v>950</v>
      </c>
      <c r="I20" s="198">
        <v>9.6918996123240202</v>
      </c>
      <c r="J20" s="197">
        <v>1076</v>
      </c>
      <c r="K20" s="198">
        <v>10.9773515609059</v>
      </c>
      <c r="L20" s="197">
        <v>5017</v>
      </c>
      <c r="M20" s="198">
        <v>51.183431952662701</v>
      </c>
      <c r="N20" s="197">
        <v>1890</v>
      </c>
      <c r="O20" s="198">
        <v>19.281779228728801</v>
      </c>
      <c r="P20" s="207">
        <v>9802</v>
      </c>
    </row>
    <row r="21" spans="1:16" ht="15">
      <c r="A21" s="199">
        <v>45</v>
      </c>
      <c r="B21" s="200" t="s">
        <v>32</v>
      </c>
      <c r="C21" s="201">
        <v>132328</v>
      </c>
      <c r="D21" s="202">
        <v>89</v>
      </c>
      <c r="E21" s="203">
        <v>4.2441583214115397</v>
      </c>
      <c r="F21" s="202">
        <v>119</v>
      </c>
      <c r="G21" s="203">
        <v>5.6747734859322803</v>
      </c>
      <c r="H21" s="202">
        <v>245</v>
      </c>
      <c r="I21" s="203">
        <v>11.683357176919399</v>
      </c>
      <c r="J21" s="202">
        <v>235</v>
      </c>
      <c r="K21" s="203">
        <v>11.2064854554125</v>
      </c>
      <c r="L21" s="202">
        <v>978</v>
      </c>
      <c r="M21" s="203">
        <v>46.638054363376298</v>
      </c>
      <c r="N21" s="202">
        <v>431</v>
      </c>
      <c r="O21" s="203">
        <v>20.553171196948</v>
      </c>
      <c r="P21" s="208">
        <v>2097</v>
      </c>
    </row>
    <row r="22" spans="1:16" ht="15">
      <c r="A22" s="199">
        <v>51</v>
      </c>
      <c r="B22" s="200" t="s">
        <v>35</v>
      </c>
      <c r="C22" s="201">
        <v>32478</v>
      </c>
      <c r="D22" s="202">
        <v>11</v>
      </c>
      <c r="E22" s="203">
        <v>1.76565008025682</v>
      </c>
      <c r="F22" s="202">
        <v>15</v>
      </c>
      <c r="G22" s="203">
        <v>2.40770465489567</v>
      </c>
      <c r="H22" s="202">
        <v>32</v>
      </c>
      <c r="I22" s="203">
        <v>5.13643659711075</v>
      </c>
      <c r="J22" s="202">
        <v>52</v>
      </c>
      <c r="K22" s="203">
        <v>8.3467094703049796</v>
      </c>
      <c r="L22" s="202">
        <v>307</v>
      </c>
      <c r="M22" s="203">
        <v>49.277688603531303</v>
      </c>
      <c r="N22" s="202">
        <v>206</v>
      </c>
      <c r="O22" s="203">
        <v>33.065810593900501</v>
      </c>
      <c r="P22" s="208">
        <v>623</v>
      </c>
    </row>
    <row r="23" spans="1:16" ht="15">
      <c r="A23" s="199">
        <v>147</v>
      </c>
      <c r="B23" s="200" t="s">
        <v>71</v>
      </c>
      <c r="C23" s="201">
        <v>52540</v>
      </c>
      <c r="D23" s="202">
        <v>24</v>
      </c>
      <c r="E23" s="203">
        <v>4.5028142589118199</v>
      </c>
      <c r="F23" s="202">
        <v>23</v>
      </c>
      <c r="G23" s="203">
        <v>4.3151969981238301</v>
      </c>
      <c r="H23" s="202">
        <v>68</v>
      </c>
      <c r="I23" s="203">
        <v>12.7579737335835</v>
      </c>
      <c r="J23" s="202">
        <v>61</v>
      </c>
      <c r="K23" s="203">
        <v>11.4446529080675</v>
      </c>
      <c r="L23" s="202">
        <v>269</v>
      </c>
      <c r="M23" s="203">
        <v>50.469043151969998</v>
      </c>
      <c r="N23" s="202">
        <v>88</v>
      </c>
      <c r="O23" s="203">
        <v>16.510318949343301</v>
      </c>
      <c r="P23" s="208">
        <v>533</v>
      </c>
    </row>
    <row r="24" spans="1:16" ht="15">
      <c r="A24" s="199">
        <v>172</v>
      </c>
      <c r="B24" s="200" t="s">
        <v>79</v>
      </c>
      <c r="C24" s="201">
        <v>62675</v>
      </c>
      <c r="D24" s="202">
        <v>31</v>
      </c>
      <c r="E24" s="203">
        <v>3.7851037851037801</v>
      </c>
      <c r="F24" s="202">
        <v>47</v>
      </c>
      <c r="G24" s="203">
        <v>5.7387057387057396</v>
      </c>
      <c r="H24" s="202">
        <v>88</v>
      </c>
      <c r="I24" s="203">
        <v>10.7448107448107</v>
      </c>
      <c r="J24" s="202">
        <v>92</v>
      </c>
      <c r="K24" s="203">
        <v>11.2332112332112</v>
      </c>
      <c r="L24" s="202">
        <v>400</v>
      </c>
      <c r="M24" s="203">
        <v>48.840048840048802</v>
      </c>
      <c r="N24" s="202">
        <v>161</v>
      </c>
      <c r="O24" s="203">
        <v>19.658119658119698</v>
      </c>
      <c r="P24" s="208">
        <v>819</v>
      </c>
    </row>
    <row r="25" spans="1:16" ht="15">
      <c r="A25" s="199">
        <v>475</v>
      </c>
      <c r="B25" s="200" t="s">
        <v>153</v>
      </c>
      <c r="C25" s="201">
        <v>5332</v>
      </c>
      <c r="D25" s="202">
        <v>5</v>
      </c>
      <c r="E25" s="203">
        <v>5.7471264367816097</v>
      </c>
      <c r="F25" s="202">
        <v>6</v>
      </c>
      <c r="G25" s="203">
        <v>6.8965517241379297</v>
      </c>
      <c r="H25" s="202">
        <v>11</v>
      </c>
      <c r="I25" s="203">
        <v>12.643678160919499</v>
      </c>
      <c r="J25" s="202">
        <v>13</v>
      </c>
      <c r="K25" s="203">
        <v>14.9425287356322</v>
      </c>
      <c r="L25" s="202">
        <v>40</v>
      </c>
      <c r="M25" s="203">
        <v>45.977011494252899</v>
      </c>
      <c r="N25" s="202">
        <v>12</v>
      </c>
      <c r="O25" s="203">
        <v>13.7931034482759</v>
      </c>
      <c r="P25" s="208">
        <v>87</v>
      </c>
    </row>
    <row r="26" spans="1:16" ht="15">
      <c r="A26" s="199">
        <v>480</v>
      </c>
      <c r="B26" s="200" t="s">
        <v>155</v>
      </c>
      <c r="C26" s="201">
        <v>15148</v>
      </c>
      <c r="D26" s="202">
        <v>10</v>
      </c>
      <c r="E26" s="203">
        <v>3.3444816053511701</v>
      </c>
      <c r="F26" s="202">
        <v>15</v>
      </c>
      <c r="G26" s="203">
        <v>5.0167224080267596</v>
      </c>
      <c r="H26" s="202">
        <v>23</v>
      </c>
      <c r="I26" s="203">
        <v>7.6923076923076898</v>
      </c>
      <c r="J26" s="202">
        <v>36</v>
      </c>
      <c r="K26" s="203">
        <v>12.040133779264201</v>
      </c>
      <c r="L26" s="202">
        <v>179</v>
      </c>
      <c r="M26" s="203">
        <v>59.866220735786001</v>
      </c>
      <c r="N26" s="202">
        <v>36</v>
      </c>
      <c r="O26" s="203">
        <v>12.040133779264201</v>
      </c>
      <c r="P26" s="208">
        <v>299</v>
      </c>
    </row>
    <row r="27" spans="1:16" ht="15">
      <c r="A27" s="199">
        <v>490</v>
      </c>
      <c r="B27" s="200" t="s">
        <v>159</v>
      </c>
      <c r="C27" s="201">
        <v>45834</v>
      </c>
      <c r="D27" s="202">
        <v>28</v>
      </c>
      <c r="E27" s="203">
        <v>2.66412940057088</v>
      </c>
      <c r="F27" s="202">
        <v>45</v>
      </c>
      <c r="G27" s="203">
        <v>4.2816365366317797</v>
      </c>
      <c r="H27" s="202">
        <v>79</v>
      </c>
      <c r="I27" s="203">
        <v>7.5166508087535702</v>
      </c>
      <c r="J27" s="202">
        <v>78</v>
      </c>
      <c r="K27" s="203">
        <v>7.4215033301617499</v>
      </c>
      <c r="L27" s="202">
        <v>646</v>
      </c>
      <c r="M27" s="203">
        <v>61.465271170313997</v>
      </c>
      <c r="N27" s="202">
        <v>175</v>
      </c>
      <c r="O27" s="203">
        <v>16.650808753568</v>
      </c>
      <c r="P27" s="208">
        <v>1051</v>
      </c>
    </row>
    <row r="28" spans="1:16" ht="15">
      <c r="A28" s="199">
        <v>659</v>
      </c>
      <c r="B28" s="200" t="s">
        <v>199</v>
      </c>
      <c r="C28" s="201">
        <v>21853</v>
      </c>
      <c r="D28" s="202">
        <v>1</v>
      </c>
      <c r="E28" s="203">
        <v>0.269541778975741</v>
      </c>
      <c r="F28" s="202">
        <v>9</v>
      </c>
      <c r="G28" s="203">
        <v>2.4258760107816699</v>
      </c>
      <c r="H28" s="202">
        <v>20</v>
      </c>
      <c r="I28" s="203">
        <v>5.3908355795148299</v>
      </c>
      <c r="J28" s="202">
        <v>31</v>
      </c>
      <c r="K28" s="203">
        <v>8.3557951482479798</v>
      </c>
      <c r="L28" s="202">
        <v>211</v>
      </c>
      <c r="M28" s="203">
        <v>56.873315363881403</v>
      </c>
      <c r="N28" s="202">
        <v>99</v>
      </c>
      <c r="O28" s="203">
        <v>26.684636118598402</v>
      </c>
      <c r="P28" s="208">
        <v>371</v>
      </c>
    </row>
    <row r="29" spans="1:16" ht="15">
      <c r="A29" s="199">
        <v>665</v>
      </c>
      <c r="B29" s="200" t="s">
        <v>207</v>
      </c>
      <c r="C29" s="201">
        <v>33393</v>
      </c>
      <c r="D29" s="202">
        <v>16</v>
      </c>
      <c r="E29" s="203">
        <v>2.8119507908611601</v>
      </c>
      <c r="F29" s="202">
        <v>26</v>
      </c>
      <c r="G29" s="203">
        <v>4.5694200351493803</v>
      </c>
      <c r="H29" s="202">
        <v>59</v>
      </c>
      <c r="I29" s="203">
        <v>10.3690685413005</v>
      </c>
      <c r="J29" s="202">
        <v>65</v>
      </c>
      <c r="K29" s="203">
        <v>11.423550087873499</v>
      </c>
      <c r="L29" s="202">
        <v>303</v>
      </c>
      <c r="M29" s="203">
        <v>53.251318101933201</v>
      </c>
      <c r="N29" s="202">
        <v>100</v>
      </c>
      <c r="O29" s="203">
        <v>17.574692442882199</v>
      </c>
      <c r="P29" s="208">
        <v>569</v>
      </c>
    </row>
    <row r="30" spans="1:16" ht="15">
      <c r="A30" s="199">
        <v>837</v>
      </c>
      <c r="B30" s="200" t="s">
        <v>242</v>
      </c>
      <c r="C30" s="201">
        <v>135464</v>
      </c>
      <c r="D30" s="202">
        <v>154</v>
      </c>
      <c r="E30" s="203">
        <v>4.8718759886112002</v>
      </c>
      <c r="F30" s="202">
        <v>165</v>
      </c>
      <c r="G30" s="203">
        <v>5.2198671306548601</v>
      </c>
      <c r="H30" s="202">
        <v>302</v>
      </c>
      <c r="I30" s="203">
        <v>9.5539386270167697</v>
      </c>
      <c r="J30" s="202">
        <v>403</v>
      </c>
      <c r="K30" s="203">
        <v>12.7491300221449</v>
      </c>
      <c r="L30" s="202">
        <v>1584</v>
      </c>
      <c r="M30" s="203">
        <v>50.110724454286597</v>
      </c>
      <c r="N30" s="202">
        <v>553</v>
      </c>
      <c r="O30" s="203">
        <v>17.494463777285699</v>
      </c>
      <c r="P30" s="208">
        <v>3161</v>
      </c>
    </row>
    <row r="31" spans="1:16" ht="15">
      <c r="A31" s="199">
        <v>873</v>
      </c>
      <c r="B31" s="200" t="s">
        <v>928</v>
      </c>
      <c r="C31" s="201">
        <v>9827</v>
      </c>
      <c r="D31" s="202">
        <v>6</v>
      </c>
      <c r="E31" s="203">
        <v>3.125</v>
      </c>
      <c r="F31" s="202">
        <v>24</v>
      </c>
      <c r="G31" s="203">
        <v>12.5</v>
      </c>
      <c r="H31" s="202">
        <v>23</v>
      </c>
      <c r="I31" s="203">
        <v>11.9791666666667</v>
      </c>
      <c r="J31" s="202">
        <v>10</v>
      </c>
      <c r="K31" s="203">
        <v>5.2083333333333304</v>
      </c>
      <c r="L31" s="202">
        <v>100</v>
      </c>
      <c r="M31" s="203">
        <v>52.0833333333333</v>
      </c>
      <c r="N31" s="202">
        <v>29</v>
      </c>
      <c r="O31" s="203">
        <v>15.1041666666667</v>
      </c>
      <c r="P31" s="208">
        <v>192</v>
      </c>
    </row>
    <row r="32" spans="1:16">
      <c r="A32" s="195">
        <v>4</v>
      </c>
      <c r="B32" s="196" t="s">
        <v>534</v>
      </c>
      <c r="C32" s="197">
        <v>211553</v>
      </c>
      <c r="D32" s="197">
        <v>55</v>
      </c>
      <c r="E32" s="198">
        <v>1.7209011264080101</v>
      </c>
      <c r="F32" s="197">
        <v>117</v>
      </c>
      <c r="G32" s="198">
        <v>3.6608260325406801</v>
      </c>
      <c r="H32" s="197">
        <v>226</v>
      </c>
      <c r="I32" s="198">
        <v>7.07133917396746</v>
      </c>
      <c r="J32" s="197">
        <v>237</v>
      </c>
      <c r="K32" s="198">
        <v>7.4155193992490602</v>
      </c>
      <c r="L32" s="197">
        <v>1789</v>
      </c>
      <c r="M32" s="198">
        <v>55.976220275344197</v>
      </c>
      <c r="N32" s="197">
        <v>772</v>
      </c>
      <c r="O32" s="198">
        <v>24.155193992490599</v>
      </c>
      <c r="P32" s="207">
        <v>3196</v>
      </c>
    </row>
    <row r="33" spans="1:16" ht="15">
      <c r="A33" s="199">
        <v>31</v>
      </c>
      <c r="B33" s="200" t="s">
        <v>16</v>
      </c>
      <c r="C33" s="201">
        <v>28059</v>
      </c>
      <c r="D33" s="202">
        <v>9</v>
      </c>
      <c r="E33" s="203">
        <v>2.0408163265306101</v>
      </c>
      <c r="F33" s="202">
        <v>20</v>
      </c>
      <c r="G33" s="203">
        <v>4.5351473922902503</v>
      </c>
      <c r="H33" s="202">
        <v>25</v>
      </c>
      <c r="I33" s="203">
        <v>5.6689342403628098</v>
      </c>
      <c r="J33" s="202">
        <v>34</v>
      </c>
      <c r="K33" s="203">
        <v>7.7097505668934199</v>
      </c>
      <c r="L33" s="202">
        <v>255</v>
      </c>
      <c r="M33" s="203">
        <v>57.823129251700699</v>
      </c>
      <c r="N33" s="202">
        <v>98</v>
      </c>
      <c r="O33" s="203">
        <v>22.2222222222222</v>
      </c>
      <c r="P33" s="208">
        <v>441</v>
      </c>
    </row>
    <row r="34" spans="1:16" ht="15">
      <c r="A34" s="199">
        <v>40</v>
      </c>
      <c r="B34" s="200" t="s">
        <v>24</v>
      </c>
      <c r="C34" s="201">
        <v>19812</v>
      </c>
      <c r="D34" s="202">
        <v>5</v>
      </c>
      <c r="E34" s="203">
        <v>1.9157088122605399</v>
      </c>
      <c r="F34" s="202">
        <v>8</v>
      </c>
      <c r="G34" s="203">
        <v>3.0651340996168601</v>
      </c>
      <c r="H34" s="202">
        <v>13</v>
      </c>
      <c r="I34" s="203">
        <v>4.9808429118773896</v>
      </c>
      <c r="J34" s="202">
        <v>18</v>
      </c>
      <c r="K34" s="203">
        <v>6.8965517241379297</v>
      </c>
      <c r="L34" s="202">
        <v>182</v>
      </c>
      <c r="M34" s="203">
        <v>69.731800766283499</v>
      </c>
      <c r="N34" s="202">
        <v>35</v>
      </c>
      <c r="O34" s="203">
        <v>13.4099616858238</v>
      </c>
      <c r="P34" s="208">
        <v>261</v>
      </c>
    </row>
    <row r="35" spans="1:16" ht="15">
      <c r="A35" s="199">
        <v>190</v>
      </c>
      <c r="B35" s="200" t="s">
        <v>81</v>
      </c>
      <c r="C35" s="201">
        <v>10495</v>
      </c>
      <c r="D35" s="202">
        <v>2</v>
      </c>
      <c r="E35" s="203">
        <v>0.99009900990098998</v>
      </c>
      <c r="F35" s="202">
        <v>5</v>
      </c>
      <c r="G35" s="203">
        <v>2.4752475247524801</v>
      </c>
      <c r="H35" s="202">
        <v>8</v>
      </c>
      <c r="I35" s="203">
        <v>3.9603960396039599</v>
      </c>
      <c r="J35" s="202">
        <v>16</v>
      </c>
      <c r="K35" s="203">
        <v>7.9207920792079198</v>
      </c>
      <c r="L35" s="202">
        <v>70</v>
      </c>
      <c r="M35" s="203">
        <v>34.653465346534702</v>
      </c>
      <c r="N35" s="202">
        <v>101</v>
      </c>
      <c r="O35" s="203">
        <v>50</v>
      </c>
      <c r="P35" s="208">
        <v>202</v>
      </c>
    </row>
    <row r="36" spans="1:16" ht="15">
      <c r="A36" s="199">
        <v>604</v>
      </c>
      <c r="B36" s="200" t="s">
        <v>177</v>
      </c>
      <c r="C36" s="201">
        <v>30723</v>
      </c>
      <c r="D36" s="202">
        <v>4</v>
      </c>
      <c r="E36" s="203">
        <v>0.898876404494382</v>
      </c>
      <c r="F36" s="202">
        <v>15</v>
      </c>
      <c r="G36" s="203">
        <v>3.3707865168539302</v>
      </c>
      <c r="H36" s="202">
        <v>28</v>
      </c>
      <c r="I36" s="203">
        <v>6.29213483146067</v>
      </c>
      <c r="J36" s="202">
        <v>29</v>
      </c>
      <c r="K36" s="203">
        <v>6.5168539325842696</v>
      </c>
      <c r="L36" s="202">
        <v>294</v>
      </c>
      <c r="M36" s="203">
        <v>66.067415730337103</v>
      </c>
      <c r="N36" s="202">
        <v>75</v>
      </c>
      <c r="O36" s="203">
        <v>16.8539325842697</v>
      </c>
      <c r="P36" s="208">
        <v>445</v>
      </c>
    </row>
    <row r="37" spans="1:16" ht="15">
      <c r="A37" s="199">
        <v>670</v>
      </c>
      <c r="B37" s="200" t="s">
        <v>211</v>
      </c>
      <c r="C37" s="201">
        <v>23105</v>
      </c>
      <c r="D37" s="202">
        <v>11</v>
      </c>
      <c r="E37" s="203">
        <v>2.6763990267639901</v>
      </c>
      <c r="F37" s="202">
        <v>23</v>
      </c>
      <c r="G37" s="203">
        <v>5.5961070559610704</v>
      </c>
      <c r="H37" s="202">
        <v>40</v>
      </c>
      <c r="I37" s="203">
        <v>9.7323600973235997</v>
      </c>
      <c r="J37" s="202">
        <v>34</v>
      </c>
      <c r="K37" s="203">
        <v>8.2725060827250605</v>
      </c>
      <c r="L37" s="202">
        <v>170</v>
      </c>
      <c r="M37" s="203">
        <v>41.362530413625301</v>
      </c>
      <c r="N37" s="202">
        <v>133</v>
      </c>
      <c r="O37" s="203">
        <v>32.360097323601003</v>
      </c>
      <c r="P37" s="208">
        <v>411</v>
      </c>
    </row>
    <row r="38" spans="1:16" ht="15">
      <c r="A38" s="199">
        <v>690</v>
      </c>
      <c r="B38" s="200" t="s">
        <v>221</v>
      </c>
      <c r="C38" s="201">
        <v>13163</v>
      </c>
      <c r="D38" s="202">
        <v>2</v>
      </c>
      <c r="E38" s="203">
        <v>1.0204081632653099</v>
      </c>
      <c r="F38" s="202">
        <v>2</v>
      </c>
      <c r="G38" s="203">
        <v>1.0204081632653099</v>
      </c>
      <c r="H38" s="202">
        <v>8</v>
      </c>
      <c r="I38" s="203">
        <v>4.0816326530612201</v>
      </c>
      <c r="J38" s="202">
        <v>11</v>
      </c>
      <c r="K38" s="203">
        <v>5.6122448979591804</v>
      </c>
      <c r="L38" s="202">
        <v>122</v>
      </c>
      <c r="M38" s="203">
        <v>62.244897959183703</v>
      </c>
      <c r="N38" s="202">
        <v>51</v>
      </c>
      <c r="O38" s="203">
        <v>26.020408163265301</v>
      </c>
      <c r="P38" s="208">
        <v>196</v>
      </c>
    </row>
    <row r="39" spans="1:16" ht="15">
      <c r="A39" s="199">
        <v>736</v>
      </c>
      <c r="B39" s="200" t="s">
        <v>225</v>
      </c>
      <c r="C39" s="201">
        <v>41222</v>
      </c>
      <c r="D39" s="202">
        <v>3</v>
      </c>
      <c r="E39" s="203">
        <v>0.59405940594059403</v>
      </c>
      <c r="F39" s="202">
        <v>18</v>
      </c>
      <c r="G39" s="203">
        <v>3.56435643564356</v>
      </c>
      <c r="H39" s="202">
        <v>32</v>
      </c>
      <c r="I39" s="203">
        <v>6.3366336633663396</v>
      </c>
      <c r="J39" s="202">
        <v>31</v>
      </c>
      <c r="K39" s="203">
        <v>6.1386138613861396</v>
      </c>
      <c r="L39" s="202">
        <v>323</v>
      </c>
      <c r="M39" s="203">
        <v>63.960396039603999</v>
      </c>
      <c r="N39" s="202">
        <v>98</v>
      </c>
      <c r="O39" s="203">
        <v>19.405940594059398</v>
      </c>
      <c r="P39" s="208">
        <v>505</v>
      </c>
    </row>
    <row r="40" spans="1:16" ht="15">
      <c r="A40" s="199">
        <v>858</v>
      </c>
      <c r="B40" s="200" t="s">
        <v>253</v>
      </c>
      <c r="C40" s="201">
        <v>12644</v>
      </c>
      <c r="D40" s="202">
        <v>11</v>
      </c>
      <c r="E40" s="203">
        <v>4.9773755656108598</v>
      </c>
      <c r="F40" s="202">
        <v>11</v>
      </c>
      <c r="G40" s="203">
        <v>4.9773755656108598</v>
      </c>
      <c r="H40" s="202">
        <v>23</v>
      </c>
      <c r="I40" s="203">
        <v>10.4072398190045</v>
      </c>
      <c r="J40" s="202">
        <v>15</v>
      </c>
      <c r="K40" s="203">
        <v>6.7873303167420804</v>
      </c>
      <c r="L40" s="202">
        <v>116</v>
      </c>
      <c r="M40" s="203">
        <v>52.4886877828054</v>
      </c>
      <c r="N40" s="202">
        <v>45</v>
      </c>
      <c r="O40" s="203">
        <v>20.3619909502262</v>
      </c>
      <c r="P40" s="208">
        <v>221</v>
      </c>
    </row>
    <row r="41" spans="1:16" ht="15">
      <c r="A41" s="199">
        <v>885</v>
      </c>
      <c r="B41" s="200" t="s">
        <v>259</v>
      </c>
      <c r="C41" s="201">
        <v>8152</v>
      </c>
      <c r="D41" s="202">
        <v>0</v>
      </c>
      <c r="E41" s="203">
        <v>0</v>
      </c>
      <c r="F41" s="202">
        <v>1</v>
      </c>
      <c r="G41" s="203">
        <v>1.0204081632653099</v>
      </c>
      <c r="H41" s="202">
        <v>9</v>
      </c>
      <c r="I41" s="203">
        <v>9.1836734693877595</v>
      </c>
      <c r="J41" s="202">
        <v>8</v>
      </c>
      <c r="K41" s="203">
        <v>8.1632653061224492</v>
      </c>
      <c r="L41" s="202">
        <v>59</v>
      </c>
      <c r="M41" s="203">
        <v>60.2040816326531</v>
      </c>
      <c r="N41" s="202">
        <v>21</v>
      </c>
      <c r="O41" s="203">
        <v>21.428571428571399</v>
      </c>
      <c r="P41" s="208">
        <v>98</v>
      </c>
    </row>
    <row r="42" spans="1:16" ht="15">
      <c r="A42" s="199">
        <v>890</v>
      </c>
      <c r="B42" s="200" t="s">
        <v>263</v>
      </c>
      <c r="C42" s="201">
        <v>24178</v>
      </c>
      <c r="D42" s="202">
        <v>8</v>
      </c>
      <c r="E42" s="203">
        <v>1.92307692307692</v>
      </c>
      <c r="F42" s="202">
        <v>14</v>
      </c>
      <c r="G42" s="203">
        <v>3.3653846153846199</v>
      </c>
      <c r="H42" s="202">
        <v>40</v>
      </c>
      <c r="I42" s="203">
        <v>9.6153846153846203</v>
      </c>
      <c r="J42" s="202">
        <v>41</v>
      </c>
      <c r="K42" s="203">
        <v>9.8557692307692299</v>
      </c>
      <c r="L42" s="202">
        <v>198</v>
      </c>
      <c r="M42" s="203">
        <v>47.596153846153797</v>
      </c>
      <c r="N42" s="202">
        <v>115</v>
      </c>
      <c r="O42" s="203">
        <v>27.644230769230798</v>
      </c>
      <c r="P42" s="208">
        <v>416</v>
      </c>
    </row>
    <row r="43" spans="1:16">
      <c r="A43" s="195">
        <v>5</v>
      </c>
      <c r="B43" s="196" t="s">
        <v>535</v>
      </c>
      <c r="C43" s="197">
        <v>223750</v>
      </c>
      <c r="D43" s="197">
        <v>109</v>
      </c>
      <c r="E43" s="198">
        <v>2.5407925407925398</v>
      </c>
      <c r="F43" s="197">
        <v>169</v>
      </c>
      <c r="G43" s="198">
        <v>3.9393939393939399</v>
      </c>
      <c r="H43" s="197">
        <v>375</v>
      </c>
      <c r="I43" s="198">
        <v>8.7412587412587399</v>
      </c>
      <c r="J43" s="197">
        <v>331</v>
      </c>
      <c r="K43" s="198">
        <v>7.7156177156177197</v>
      </c>
      <c r="L43" s="197">
        <v>2010</v>
      </c>
      <c r="M43" s="198">
        <v>46.853146853146903</v>
      </c>
      <c r="N43" s="197">
        <v>1296</v>
      </c>
      <c r="O43" s="198">
        <v>30.209790209790199</v>
      </c>
      <c r="P43" s="207">
        <v>4290</v>
      </c>
    </row>
    <row r="44" spans="1:16" ht="15">
      <c r="A44" s="199">
        <v>4</v>
      </c>
      <c r="B44" s="200" t="s">
        <v>10</v>
      </c>
      <c r="C44" s="201">
        <v>2872</v>
      </c>
      <c r="D44" s="202">
        <v>0</v>
      </c>
      <c r="E44" s="203">
        <v>0</v>
      </c>
      <c r="F44" s="202">
        <v>0</v>
      </c>
      <c r="G44" s="203">
        <v>0</v>
      </c>
      <c r="H44" s="202">
        <v>1</v>
      </c>
      <c r="I44" s="203">
        <v>2.7027027027027</v>
      </c>
      <c r="J44" s="202">
        <v>3</v>
      </c>
      <c r="K44" s="203">
        <v>8.1081081081081106</v>
      </c>
      <c r="L44" s="202">
        <v>15</v>
      </c>
      <c r="M44" s="203">
        <v>40.540540540540498</v>
      </c>
      <c r="N44" s="202">
        <v>18</v>
      </c>
      <c r="O44" s="203">
        <v>48.648648648648702</v>
      </c>
      <c r="P44" s="208">
        <v>37</v>
      </c>
    </row>
    <row r="45" spans="1:16" ht="15">
      <c r="A45" s="199">
        <v>42</v>
      </c>
      <c r="B45" s="200" t="s">
        <v>929</v>
      </c>
      <c r="C45" s="201">
        <v>28246</v>
      </c>
      <c r="D45" s="202">
        <v>14</v>
      </c>
      <c r="E45" s="203">
        <v>2.6465028355387501</v>
      </c>
      <c r="F45" s="202">
        <v>20</v>
      </c>
      <c r="G45" s="203">
        <v>3.7807183364839299</v>
      </c>
      <c r="H45" s="202">
        <v>54</v>
      </c>
      <c r="I45" s="203">
        <v>10.2079395085066</v>
      </c>
      <c r="J45" s="202">
        <v>39</v>
      </c>
      <c r="K45" s="203">
        <v>7.3724007561436702</v>
      </c>
      <c r="L45" s="202">
        <v>223</v>
      </c>
      <c r="M45" s="203">
        <v>42.155009451795799</v>
      </c>
      <c r="N45" s="202">
        <v>179</v>
      </c>
      <c r="O45" s="203">
        <v>33.8374291115312</v>
      </c>
      <c r="P45" s="208">
        <v>529</v>
      </c>
    </row>
    <row r="46" spans="1:16" ht="15">
      <c r="A46" s="199">
        <v>44</v>
      </c>
      <c r="B46" s="200" t="s">
        <v>30</v>
      </c>
      <c r="C46" s="201">
        <v>7537</v>
      </c>
      <c r="D46" s="202">
        <v>4</v>
      </c>
      <c r="E46" s="203">
        <v>4.1666666666666696</v>
      </c>
      <c r="F46" s="202">
        <v>2</v>
      </c>
      <c r="G46" s="203">
        <v>2.0833333333333299</v>
      </c>
      <c r="H46" s="202">
        <v>6</v>
      </c>
      <c r="I46" s="203">
        <v>6.25</v>
      </c>
      <c r="J46" s="202">
        <v>5</v>
      </c>
      <c r="K46" s="203">
        <v>5.2083333333333304</v>
      </c>
      <c r="L46" s="202">
        <v>66</v>
      </c>
      <c r="M46" s="203">
        <v>68.75</v>
      </c>
      <c r="N46" s="202">
        <v>13</v>
      </c>
      <c r="O46" s="203">
        <v>13.5416666666667</v>
      </c>
      <c r="P46" s="208">
        <v>96</v>
      </c>
    </row>
    <row r="47" spans="1:16" ht="15">
      <c r="A47" s="199">
        <v>59</v>
      </c>
      <c r="B47" s="200" t="s">
        <v>39</v>
      </c>
      <c r="C47" s="201">
        <v>5450</v>
      </c>
      <c r="D47" s="202">
        <v>1</v>
      </c>
      <c r="E47" s="203">
        <v>0.934579439252336</v>
      </c>
      <c r="F47" s="202">
        <v>6</v>
      </c>
      <c r="G47" s="203">
        <v>5.6074766355140202</v>
      </c>
      <c r="H47" s="202">
        <v>5</v>
      </c>
      <c r="I47" s="203">
        <v>4.6728971962616797</v>
      </c>
      <c r="J47" s="202">
        <v>13</v>
      </c>
      <c r="K47" s="203">
        <v>12.1495327102804</v>
      </c>
      <c r="L47" s="202">
        <v>42</v>
      </c>
      <c r="M47" s="203">
        <v>39.252336448598101</v>
      </c>
      <c r="N47" s="202">
        <v>40</v>
      </c>
      <c r="O47" s="203">
        <v>37.383177570093501</v>
      </c>
      <c r="P47" s="208">
        <v>107</v>
      </c>
    </row>
    <row r="48" spans="1:16" ht="15">
      <c r="A48" s="199">
        <v>113</v>
      </c>
      <c r="B48" s="200" t="s">
        <v>55</v>
      </c>
      <c r="C48" s="201">
        <v>10105</v>
      </c>
      <c r="D48" s="202">
        <v>1</v>
      </c>
      <c r="E48" s="203">
        <v>0.8</v>
      </c>
      <c r="F48" s="202">
        <v>4</v>
      </c>
      <c r="G48" s="203">
        <v>3.2</v>
      </c>
      <c r="H48" s="202">
        <v>7</v>
      </c>
      <c r="I48" s="203">
        <v>5.6</v>
      </c>
      <c r="J48" s="202">
        <v>5</v>
      </c>
      <c r="K48" s="203">
        <v>4</v>
      </c>
      <c r="L48" s="202">
        <v>86</v>
      </c>
      <c r="M48" s="203">
        <v>68.8</v>
      </c>
      <c r="N48" s="202">
        <v>22</v>
      </c>
      <c r="O48" s="203">
        <v>17.600000000000001</v>
      </c>
      <c r="P48" s="208">
        <v>125</v>
      </c>
    </row>
    <row r="49" spans="1:16" ht="15">
      <c r="A49" s="199">
        <v>125</v>
      </c>
      <c r="B49" s="200" t="s">
        <v>59</v>
      </c>
      <c r="C49" s="201">
        <v>8938</v>
      </c>
      <c r="D49" s="202">
        <v>8</v>
      </c>
      <c r="E49" s="203">
        <v>5.3691275167785202</v>
      </c>
      <c r="F49" s="202">
        <v>8</v>
      </c>
      <c r="G49" s="203">
        <v>5.3691275167785202</v>
      </c>
      <c r="H49" s="202">
        <v>11</v>
      </c>
      <c r="I49" s="203">
        <v>7.3825503355704702</v>
      </c>
      <c r="J49" s="202">
        <v>8</v>
      </c>
      <c r="K49" s="203">
        <v>5.3691275167785202</v>
      </c>
      <c r="L49" s="202">
        <v>95</v>
      </c>
      <c r="M49" s="203">
        <v>63.758389261745002</v>
      </c>
      <c r="N49" s="202">
        <v>19</v>
      </c>
      <c r="O49" s="203">
        <v>12.751677852348999</v>
      </c>
      <c r="P49" s="208">
        <v>149</v>
      </c>
    </row>
    <row r="50" spans="1:16" ht="15">
      <c r="A50" s="199">
        <v>138</v>
      </c>
      <c r="B50" s="200" t="s">
        <v>65</v>
      </c>
      <c r="C50" s="201">
        <v>16487</v>
      </c>
      <c r="D50" s="202">
        <v>8</v>
      </c>
      <c r="E50" s="203">
        <v>2.4767801857585101</v>
      </c>
      <c r="F50" s="202">
        <v>8</v>
      </c>
      <c r="G50" s="203">
        <v>2.4767801857585101</v>
      </c>
      <c r="H50" s="202">
        <v>34</v>
      </c>
      <c r="I50" s="203">
        <v>10.526315789473699</v>
      </c>
      <c r="J50" s="202">
        <v>22</v>
      </c>
      <c r="K50" s="203">
        <v>6.8111455108359102</v>
      </c>
      <c r="L50" s="202">
        <v>178</v>
      </c>
      <c r="M50" s="203">
        <v>55.108359133126903</v>
      </c>
      <c r="N50" s="202">
        <v>73</v>
      </c>
      <c r="O50" s="203">
        <v>22.600619195046399</v>
      </c>
      <c r="P50" s="208">
        <v>323</v>
      </c>
    </row>
    <row r="51" spans="1:16" ht="15">
      <c r="A51" s="199">
        <v>234</v>
      </c>
      <c r="B51" s="200" t="s">
        <v>92</v>
      </c>
      <c r="C51" s="201">
        <v>24765</v>
      </c>
      <c r="D51" s="202">
        <v>9</v>
      </c>
      <c r="E51" s="203">
        <v>2.2167487684729101</v>
      </c>
      <c r="F51" s="202">
        <v>19</v>
      </c>
      <c r="G51" s="203">
        <v>4.6798029556650196</v>
      </c>
      <c r="H51" s="202">
        <v>40</v>
      </c>
      <c r="I51" s="203">
        <v>9.8522167487684698</v>
      </c>
      <c r="J51" s="202">
        <v>33</v>
      </c>
      <c r="K51" s="203">
        <v>8.1280788177339893</v>
      </c>
      <c r="L51" s="202">
        <v>239</v>
      </c>
      <c r="M51" s="203">
        <v>58.866995073891601</v>
      </c>
      <c r="N51" s="202">
        <v>66</v>
      </c>
      <c r="O51" s="203">
        <v>16.256157635468</v>
      </c>
      <c r="P51" s="208">
        <v>406</v>
      </c>
    </row>
    <row r="52" spans="1:16" ht="15">
      <c r="A52" s="199">
        <v>240</v>
      </c>
      <c r="B52" s="200" t="s">
        <v>97</v>
      </c>
      <c r="C52" s="201">
        <v>12914</v>
      </c>
      <c r="D52" s="202">
        <v>2</v>
      </c>
      <c r="E52" s="203">
        <v>0.80645161290322598</v>
      </c>
      <c r="F52" s="202">
        <v>3</v>
      </c>
      <c r="G52" s="203">
        <v>1.2096774193548401</v>
      </c>
      <c r="H52" s="202">
        <v>13</v>
      </c>
      <c r="I52" s="203">
        <v>5.2419354838709697</v>
      </c>
      <c r="J52" s="202">
        <v>18</v>
      </c>
      <c r="K52" s="203">
        <v>7.2580645161290303</v>
      </c>
      <c r="L52" s="202">
        <v>87</v>
      </c>
      <c r="M52" s="203">
        <v>35.080645161290299</v>
      </c>
      <c r="N52" s="202">
        <v>125</v>
      </c>
      <c r="O52" s="203">
        <v>50.403225806451601</v>
      </c>
      <c r="P52" s="208">
        <v>248</v>
      </c>
    </row>
    <row r="53" spans="1:16" ht="15">
      <c r="A53" s="199">
        <v>284</v>
      </c>
      <c r="B53" s="200" t="s">
        <v>108</v>
      </c>
      <c r="C53" s="201">
        <v>22049</v>
      </c>
      <c r="D53" s="202">
        <v>26</v>
      </c>
      <c r="E53" s="203">
        <v>4.1666666666666696</v>
      </c>
      <c r="F53" s="202">
        <v>45</v>
      </c>
      <c r="G53" s="203">
        <v>7.2115384615384599</v>
      </c>
      <c r="H53" s="202">
        <v>81</v>
      </c>
      <c r="I53" s="203">
        <v>12.9807692307692</v>
      </c>
      <c r="J53" s="202">
        <v>52</v>
      </c>
      <c r="K53" s="203">
        <v>8.3333333333333304</v>
      </c>
      <c r="L53" s="202">
        <v>239</v>
      </c>
      <c r="M53" s="203">
        <v>38.301282051282101</v>
      </c>
      <c r="N53" s="202">
        <v>181</v>
      </c>
      <c r="O53" s="203">
        <v>29.006410256410302</v>
      </c>
      <c r="P53" s="208">
        <v>624</v>
      </c>
    </row>
    <row r="54" spans="1:16" ht="15">
      <c r="A54" s="199">
        <v>306</v>
      </c>
      <c r="B54" s="200" t="s">
        <v>110</v>
      </c>
      <c r="C54" s="201">
        <v>5988</v>
      </c>
      <c r="D54" s="202">
        <v>4</v>
      </c>
      <c r="E54" s="203">
        <v>4.1237113402061896</v>
      </c>
      <c r="F54" s="202">
        <v>3</v>
      </c>
      <c r="G54" s="203">
        <v>3.0927835051546402</v>
      </c>
      <c r="H54" s="202">
        <v>6</v>
      </c>
      <c r="I54" s="203">
        <v>6.1855670103092804</v>
      </c>
      <c r="J54" s="202">
        <v>11</v>
      </c>
      <c r="K54" s="203">
        <v>11.340206185567</v>
      </c>
      <c r="L54" s="202">
        <v>43</v>
      </c>
      <c r="M54" s="203">
        <v>44.329896907216501</v>
      </c>
      <c r="N54" s="202">
        <v>30</v>
      </c>
      <c r="O54" s="203">
        <v>30.927835051546399</v>
      </c>
      <c r="P54" s="208">
        <v>97</v>
      </c>
    </row>
    <row r="55" spans="1:16" ht="15">
      <c r="A55" s="199">
        <v>347</v>
      </c>
      <c r="B55" s="200" t="s">
        <v>124</v>
      </c>
      <c r="C55" s="201">
        <v>5754</v>
      </c>
      <c r="D55" s="202">
        <v>0</v>
      </c>
      <c r="E55" s="203">
        <v>0</v>
      </c>
      <c r="F55" s="202">
        <v>0</v>
      </c>
      <c r="G55" s="203">
        <v>0</v>
      </c>
      <c r="H55" s="202">
        <v>2</v>
      </c>
      <c r="I55" s="203">
        <v>2.0618556701030899</v>
      </c>
      <c r="J55" s="202">
        <v>2</v>
      </c>
      <c r="K55" s="203">
        <v>2.0618556701030899</v>
      </c>
      <c r="L55" s="202">
        <v>55</v>
      </c>
      <c r="M55" s="203">
        <v>56.701030927834999</v>
      </c>
      <c r="N55" s="202">
        <v>38</v>
      </c>
      <c r="O55" s="203">
        <v>39.175257731958801</v>
      </c>
      <c r="P55" s="208">
        <v>97</v>
      </c>
    </row>
    <row r="56" spans="1:16" ht="15">
      <c r="A56" s="199">
        <v>411</v>
      </c>
      <c r="B56" s="200" t="s">
        <v>145</v>
      </c>
      <c r="C56" s="201">
        <v>10709</v>
      </c>
      <c r="D56" s="202">
        <v>5</v>
      </c>
      <c r="E56" s="203">
        <v>2.4875621890547301</v>
      </c>
      <c r="F56" s="202">
        <v>5</v>
      </c>
      <c r="G56" s="203">
        <v>2.4875621890547301</v>
      </c>
      <c r="H56" s="202">
        <v>11</v>
      </c>
      <c r="I56" s="203">
        <v>5.4726368159204002</v>
      </c>
      <c r="J56" s="202">
        <v>12</v>
      </c>
      <c r="K56" s="203">
        <v>5.9701492537313401</v>
      </c>
      <c r="L56" s="202">
        <v>103</v>
      </c>
      <c r="M56" s="203">
        <v>51.243781094527399</v>
      </c>
      <c r="N56" s="202">
        <v>65</v>
      </c>
      <c r="O56" s="203">
        <v>32.338308457711399</v>
      </c>
      <c r="P56" s="208">
        <v>201</v>
      </c>
    </row>
    <row r="57" spans="1:16" ht="15">
      <c r="A57" s="199">
        <v>501</v>
      </c>
      <c r="B57" s="200" t="s">
        <v>163</v>
      </c>
      <c r="C57" s="201">
        <v>3350</v>
      </c>
      <c r="D57" s="202">
        <v>1</v>
      </c>
      <c r="E57" s="203">
        <v>1.88679245283019</v>
      </c>
      <c r="F57" s="202">
        <v>0</v>
      </c>
      <c r="G57" s="203">
        <v>0</v>
      </c>
      <c r="H57" s="202">
        <v>0</v>
      </c>
      <c r="I57" s="203">
        <v>0</v>
      </c>
      <c r="J57" s="202">
        <v>3</v>
      </c>
      <c r="K57" s="203">
        <v>5.6603773584905701</v>
      </c>
      <c r="L57" s="202">
        <v>31</v>
      </c>
      <c r="M57" s="203">
        <v>58.490566037735803</v>
      </c>
      <c r="N57" s="202">
        <v>18</v>
      </c>
      <c r="O57" s="203">
        <v>33.962264150943398</v>
      </c>
      <c r="P57" s="208">
        <v>53</v>
      </c>
    </row>
    <row r="58" spans="1:16" ht="15">
      <c r="A58" s="199">
        <v>543</v>
      </c>
      <c r="B58" s="200" t="s">
        <v>167</v>
      </c>
      <c r="C58" s="201">
        <v>8717</v>
      </c>
      <c r="D58" s="202">
        <v>7</v>
      </c>
      <c r="E58" s="203">
        <v>3.6842105263157898</v>
      </c>
      <c r="F58" s="202">
        <v>5</v>
      </c>
      <c r="G58" s="203">
        <v>2.6315789473684199</v>
      </c>
      <c r="H58" s="202">
        <v>16</v>
      </c>
      <c r="I58" s="203">
        <v>8.4210526315789505</v>
      </c>
      <c r="J58" s="202">
        <v>22</v>
      </c>
      <c r="K58" s="203">
        <v>11.578947368421099</v>
      </c>
      <c r="L58" s="202">
        <v>127</v>
      </c>
      <c r="M58" s="203">
        <v>66.842105263157904</v>
      </c>
      <c r="N58" s="202">
        <v>13</v>
      </c>
      <c r="O58" s="203">
        <v>6.8421052631579</v>
      </c>
      <c r="P58" s="208">
        <v>190</v>
      </c>
    </row>
    <row r="59" spans="1:16" ht="15">
      <c r="A59" s="199">
        <v>628</v>
      </c>
      <c r="B59" s="200" t="s">
        <v>183</v>
      </c>
      <c r="C59" s="201">
        <v>9731</v>
      </c>
      <c r="D59" s="202">
        <v>7</v>
      </c>
      <c r="E59" s="203">
        <v>3.4313725490196099</v>
      </c>
      <c r="F59" s="202">
        <v>12</v>
      </c>
      <c r="G59" s="203">
        <v>5.8823529411764701</v>
      </c>
      <c r="H59" s="202">
        <v>17</v>
      </c>
      <c r="I59" s="203">
        <v>8.3333333333333304</v>
      </c>
      <c r="J59" s="202">
        <v>16</v>
      </c>
      <c r="K59" s="203">
        <v>7.8431372549019596</v>
      </c>
      <c r="L59" s="202">
        <v>111</v>
      </c>
      <c r="M59" s="203">
        <v>54.411764705882298</v>
      </c>
      <c r="N59" s="202">
        <v>41</v>
      </c>
      <c r="O59" s="203">
        <v>20.098039215686299</v>
      </c>
      <c r="P59" s="208">
        <v>204</v>
      </c>
    </row>
    <row r="60" spans="1:16" ht="15">
      <c r="A60" s="199">
        <v>656</v>
      </c>
      <c r="B60" s="200" t="s">
        <v>195</v>
      </c>
      <c r="C60" s="201">
        <v>16609</v>
      </c>
      <c r="D60" s="202">
        <v>3</v>
      </c>
      <c r="E60" s="203">
        <v>1.1857707509881401</v>
      </c>
      <c r="F60" s="202">
        <v>7</v>
      </c>
      <c r="G60" s="203">
        <v>2.7667984189723298</v>
      </c>
      <c r="H60" s="202">
        <v>15</v>
      </c>
      <c r="I60" s="203">
        <v>5.9288537549407101</v>
      </c>
      <c r="J60" s="202">
        <v>22</v>
      </c>
      <c r="K60" s="203">
        <v>8.6956521739130395</v>
      </c>
      <c r="L60" s="202">
        <v>86</v>
      </c>
      <c r="M60" s="203">
        <v>33.9920948616601</v>
      </c>
      <c r="N60" s="202">
        <v>120</v>
      </c>
      <c r="O60" s="203">
        <v>47.430830039525702</v>
      </c>
      <c r="P60" s="208">
        <v>253</v>
      </c>
    </row>
    <row r="61" spans="1:16" ht="15">
      <c r="A61" s="199">
        <v>761</v>
      </c>
      <c r="B61" s="200" t="s">
        <v>230</v>
      </c>
      <c r="C61" s="201">
        <v>16200</v>
      </c>
      <c r="D61" s="202">
        <v>6</v>
      </c>
      <c r="E61" s="203">
        <v>1.3921113689095099</v>
      </c>
      <c r="F61" s="202">
        <v>18</v>
      </c>
      <c r="G61" s="203">
        <v>4.1763341067285404</v>
      </c>
      <c r="H61" s="202">
        <v>45</v>
      </c>
      <c r="I61" s="203">
        <v>10.440835266821299</v>
      </c>
      <c r="J61" s="202">
        <v>44</v>
      </c>
      <c r="K61" s="203">
        <v>10.2088167053364</v>
      </c>
      <c r="L61" s="202">
        <v>113</v>
      </c>
      <c r="M61" s="203">
        <v>26.218097447795799</v>
      </c>
      <c r="N61" s="202">
        <v>205</v>
      </c>
      <c r="O61" s="203">
        <v>47.563805104408402</v>
      </c>
      <c r="P61" s="208">
        <v>431</v>
      </c>
    </row>
    <row r="62" spans="1:16" ht="15">
      <c r="A62" s="199">
        <v>842</v>
      </c>
      <c r="B62" s="200" t="s">
        <v>244</v>
      </c>
      <c r="C62" s="201">
        <v>7329</v>
      </c>
      <c r="D62" s="202">
        <v>3</v>
      </c>
      <c r="E62" s="203">
        <v>2.5</v>
      </c>
      <c r="F62" s="202">
        <v>4</v>
      </c>
      <c r="G62" s="203">
        <v>3.3333333333333299</v>
      </c>
      <c r="H62" s="202">
        <v>11</v>
      </c>
      <c r="I62" s="203">
        <v>9.1666666666666696</v>
      </c>
      <c r="J62" s="202">
        <v>1</v>
      </c>
      <c r="K62" s="203">
        <v>0.83333333333333304</v>
      </c>
      <c r="L62" s="202">
        <v>71</v>
      </c>
      <c r="M62" s="203">
        <v>59.1666666666667</v>
      </c>
      <c r="N62" s="202">
        <v>30</v>
      </c>
      <c r="O62" s="203">
        <v>25</v>
      </c>
      <c r="P62" s="208">
        <v>120</v>
      </c>
    </row>
    <row r="63" spans="1:16">
      <c r="A63" s="195">
        <v>6</v>
      </c>
      <c r="B63" s="196" t="s">
        <v>536</v>
      </c>
      <c r="C63" s="197">
        <v>260133</v>
      </c>
      <c r="D63" s="197">
        <v>116</v>
      </c>
      <c r="E63" s="198">
        <v>2.6544622425629298</v>
      </c>
      <c r="F63" s="197">
        <v>169</v>
      </c>
      <c r="G63" s="198">
        <v>3.8672768878718502</v>
      </c>
      <c r="H63" s="197">
        <v>315</v>
      </c>
      <c r="I63" s="198">
        <v>7.2082379862700199</v>
      </c>
      <c r="J63" s="197">
        <v>359</v>
      </c>
      <c r="K63" s="198">
        <v>8.2151029748283797</v>
      </c>
      <c r="L63" s="197">
        <v>2173</v>
      </c>
      <c r="M63" s="198">
        <v>49.725400457665899</v>
      </c>
      <c r="N63" s="197">
        <v>1238</v>
      </c>
      <c r="O63" s="198">
        <v>28.329519450800898</v>
      </c>
      <c r="P63" s="207">
        <v>4370</v>
      </c>
    </row>
    <row r="64" spans="1:16" ht="15">
      <c r="A64" s="199">
        <v>38</v>
      </c>
      <c r="B64" s="200" t="s">
        <v>22</v>
      </c>
      <c r="C64" s="201">
        <v>12190</v>
      </c>
      <c r="D64" s="202">
        <v>3</v>
      </c>
      <c r="E64" s="203">
        <v>1.88679245283019</v>
      </c>
      <c r="F64" s="202">
        <v>4</v>
      </c>
      <c r="G64" s="203">
        <v>2.5157232704402501</v>
      </c>
      <c r="H64" s="202">
        <v>6</v>
      </c>
      <c r="I64" s="203">
        <v>3.7735849056603801</v>
      </c>
      <c r="J64" s="202">
        <v>6</v>
      </c>
      <c r="K64" s="203">
        <v>3.7735849056603801</v>
      </c>
      <c r="L64" s="202">
        <v>110</v>
      </c>
      <c r="M64" s="203">
        <v>69.182389937106905</v>
      </c>
      <c r="N64" s="202">
        <v>30</v>
      </c>
      <c r="O64" s="203">
        <v>18.867924528301899</v>
      </c>
      <c r="P64" s="208">
        <v>159</v>
      </c>
    </row>
    <row r="65" spans="1:16" ht="15">
      <c r="A65" s="199">
        <v>86</v>
      </c>
      <c r="B65" s="200" t="s">
        <v>43</v>
      </c>
      <c r="C65" s="201">
        <v>6436</v>
      </c>
      <c r="D65" s="202">
        <v>2</v>
      </c>
      <c r="E65" s="203">
        <v>1.98019801980198</v>
      </c>
      <c r="F65" s="202">
        <v>3</v>
      </c>
      <c r="G65" s="203">
        <v>2.9702970297029698</v>
      </c>
      <c r="H65" s="202">
        <v>3</v>
      </c>
      <c r="I65" s="203">
        <v>2.9702970297029698</v>
      </c>
      <c r="J65" s="202">
        <v>9</v>
      </c>
      <c r="K65" s="203">
        <v>8.9108910891089099</v>
      </c>
      <c r="L65" s="202">
        <v>55</v>
      </c>
      <c r="M65" s="203">
        <v>54.4554455445545</v>
      </c>
      <c r="N65" s="202">
        <v>29</v>
      </c>
      <c r="O65" s="203">
        <v>28.712871287128699</v>
      </c>
      <c r="P65" s="208">
        <v>101</v>
      </c>
    </row>
    <row r="66" spans="1:16" ht="15">
      <c r="A66" s="199">
        <v>107</v>
      </c>
      <c r="B66" s="200" t="s">
        <v>930</v>
      </c>
      <c r="C66" s="201">
        <v>8599</v>
      </c>
      <c r="D66" s="202">
        <v>1</v>
      </c>
      <c r="E66" s="203">
        <v>0.52910052910052896</v>
      </c>
      <c r="F66" s="202">
        <v>9</v>
      </c>
      <c r="G66" s="203">
        <v>4.7619047619047601</v>
      </c>
      <c r="H66" s="202">
        <v>9</v>
      </c>
      <c r="I66" s="203">
        <v>4.7619047619047601</v>
      </c>
      <c r="J66" s="202">
        <v>12</v>
      </c>
      <c r="K66" s="203">
        <v>6.3492063492063497</v>
      </c>
      <c r="L66" s="202">
        <v>140</v>
      </c>
      <c r="M66" s="203">
        <v>74.074074074074105</v>
      </c>
      <c r="N66" s="202">
        <v>18</v>
      </c>
      <c r="O66" s="203">
        <v>9.5238095238095202</v>
      </c>
      <c r="P66" s="208">
        <v>189</v>
      </c>
    </row>
    <row r="67" spans="1:16" ht="15">
      <c r="A67" s="199">
        <v>134</v>
      </c>
      <c r="B67" s="200" t="s">
        <v>63</v>
      </c>
      <c r="C67" s="201">
        <v>9839</v>
      </c>
      <c r="D67" s="202">
        <v>2</v>
      </c>
      <c r="E67" s="203">
        <v>1.43884892086331</v>
      </c>
      <c r="F67" s="202">
        <v>2</v>
      </c>
      <c r="G67" s="203">
        <v>1.43884892086331</v>
      </c>
      <c r="H67" s="202">
        <v>5</v>
      </c>
      <c r="I67" s="203">
        <v>3.5971223021582701</v>
      </c>
      <c r="J67" s="202">
        <v>13</v>
      </c>
      <c r="K67" s="203">
        <v>9.3525179856115095</v>
      </c>
      <c r="L67" s="202">
        <v>102</v>
      </c>
      <c r="M67" s="203">
        <v>73.381294964028797</v>
      </c>
      <c r="N67" s="202">
        <v>15</v>
      </c>
      <c r="O67" s="203">
        <v>10.791366906474799</v>
      </c>
      <c r="P67" s="208">
        <v>139</v>
      </c>
    </row>
    <row r="68" spans="1:16" ht="15">
      <c r="A68" s="199">
        <v>150</v>
      </c>
      <c r="B68" s="200" t="s">
        <v>931</v>
      </c>
      <c r="C68" s="201">
        <v>4242</v>
      </c>
      <c r="D68" s="202">
        <v>0</v>
      </c>
      <c r="E68" s="203">
        <v>0</v>
      </c>
      <c r="F68" s="202">
        <v>5</v>
      </c>
      <c r="G68" s="203">
        <v>4.2372881355932197</v>
      </c>
      <c r="H68" s="202">
        <v>9</v>
      </c>
      <c r="I68" s="203">
        <v>7.6271186440678003</v>
      </c>
      <c r="J68" s="202">
        <v>7</v>
      </c>
      <c r="K68" s="203">
        <v>5.9322033898305104</v>
      </c>
      <c r="L68" s="202">
        <v>31</v>
      </c>
      <c r="M68" s="203">
        <v>26.271186440678001</v>
      </c>
      <c r="N68" s="202">
        <v>66</v>
      </c>
      <c r="O68" s="203">
        <v>55.932203389830498</v>
      </c>
      <c r="P68" s="208">
        <v>118</v>
      </c>
    </row>
    <row r="69" spans="1:16" ht="15">
      <c r="A69" s="199">
        <v>237</v>
      </c>
      <c r="B69" s="200" t="s">
        <v>95</v>
      </c>
      <c r="C69" s="201">
        <v>20498</v>
      </c>
      <c r="D69" s="202">
        <v>3</v>
      </c>
      <c r="E69" s="203">
        <v>1.31004366812227</v>
      </c>
      <c r="F69" s="202">
        <v>6</v>
      </c>
      <c r="G69" s="203">
        <v>2.62008733624454</v>
      </c>
      <c r="H69" s="202">
        <v>10</v>
      </c>
      <c r="I69" s="203">
        <v>4.3668122270742398</v>
      </c>
      <c r="J69" s="202">
        <v>15</v>
      </c>
      <c r="K69" s="203">
        <v>6.5502183406113499</v>
      </c>
      <c r="L69" s="202">
        <v>116</v>
      </c>
      <c r="M69" s="203">
        <v>50.655021834061102</v>
      </c>
      <c r="N69" s="202">
        <v>79</v>
      </c>
      <c r="O69" s="203">
        <v>34.497816593886498</v>
      </c>
      <c r="P69" s="208">
        <v>229</v>
      </c>
    </row>
    <row r="70" spans="1:16" ht="15">
      <c r="A70" s="199">
        <v>264</v>
      </c>
      <c r="B70" s="200" t="s">
        <v>102</v>
      </c>
      <c r="C70" s="201">
        <v>12158</v>
      </c>
      <c r="D70" s="202">
        <v>2</v>
      </c>
      <c r="E70" s="203">
        <v>1.6</v>
      </c>
      <c r="F70" s="202">
        <v>2</v>
      </c>
      <c r="G70" s="203">
        <v>1.6</v>
      </c>
      <c r="H70" s="202">
        <v>5</v>
      </c>
      <c r="I70" s="203">
        <v>4</v>
      </c>
      <c r="J70" s="202">
        <v>14</v>
      </c>
      <c r="K70" s="203">
        <v>11.2</v>
      </c>
      <c r="L70" s="202">
        <v>67</v>
      </c>
      <c r="M70" s="203">
        <v>53.6</v>
      </c>
      <c r="N70" s="202">
        <v>35</v>
      </c>
      <c r="O70" s="203">
        <v>28</v>
      </c>
      <c r="P70" s="208">
        <v>125</v>
      </c>
    </row>
    <row r="71" spans="1:16" ht="15">
      <c r="A71" s="199">
        <v>310</v>
      </c>
      <c r="B71" s="200" t="s">
        <v>114</v>
      </c>
      <c r="C71" s="201">
        <v>10464</v>
      </c>
      <c r="D71" s="202">
        <v>3</v>
      </c>
      <c r="E71" s="203">
        <v>2.23880597014925</v>
      </c>
      <c r="F71" s="202">
        <v>2</v>
      </c>
      <c r="G71" s="203">
        <v>1.4925373134328399</v>
      </c>
      <c r="H71" s="202">
        <v>10</v>
      </c>
      <c r="I71" s="203">
        <v>7.4626865671641802</v>
      </c>
      <c r="J71" s="202">
        <v>7</v>
      </c>
      <c r="K71" s="203">
        <v>5.2238805970149196</v>
      </c>
      <c r="L71" s="202">
        <v>53</v>
      </c>
      <c r="M71" s="203">
        <v>39.552238805970099</v>
      </c>
      <c r="N71" s="202">
        <v>59</v>
      </c>
      <c r="O71" s="203">
        <v>44.0298507462687</v>
      </c>
      <c r="P71" s="208">
        <v>134</v>
      </c>
    </row>
    <row r="72" spans="1:16" ht="15">
      <c r="A72" s="199">
        <v>315</v>
      </c>
      <c r="B72" s="200" t="s">
        <v>118</v>
      </c>
      <c r="C72" s="201">
        <v>7015</v>
      </c>
      <c r="D72" s="202">
        <v>1</v>
      </c>
      <c r="E72" s="203">
        <v>1.16279069767442</v>
      </c>
      <c r="F72" s="202">
        <v>3</v>
      </c>
      <c r="G72" s="203">
        <v>3.4883720930232598</v>
      </c>
      <c r="H72" s="202">
        <v>5</v>
      </c>
      <c r="I72" s="203">
        <v>5.81395348837209</v>
      </c>
      <c r="J72" s="202">
        <v>2</v>
      </c>
      <c r="K72" s="203">
        <v>2.32558139534884</v>
      </c>
      <c r="L72" s="202">
        <v>55</v>
      </c>
      <c r="M72" s="203">
        <v>63.953488372092998</v>
      </c>
      <c r="N72" s="202">
        <v>20</v>
      </c>
      <c r="O72" s="203">
        <v>23.255813953488399</v>
      </c>
      <c r="P72" s="208">
        <v>86</v>
      </c>
    </row>
    <row r="73" spans="1:16" ht="15">
      <c r="A73" s="199">
        <v>361</v>
      </c>
      <c r="B73" s="200" t="s">
        <v>131</v>
      </c>
      <c r="C73" s="201">
        <v>29074</v>
      </c>
      <c r="D73" s="202">
        <v>15</v>
      </c>
      <c r="E73" s="203">
        <v>2.8248587570621502</v>
      </c>
      <c r="F73" s="202">
        <v>21</v>
      </c>
      <c r="G73" s="203">
        <v>3.9548022598870101</v>
      </c>
      <c r="H73" s="202">
        <v>47</v>
      </c>
      <c r="I73" s="203">
        <v>8.8512241054613892</v>
      </c>
      <c r="J73" s="202">
        <v>37</v>
      </c>
      <c r="K73" s="203">
        <v>6.9679849340866298</v>
      </c>
      <c r="L73" s="202">
        <v>323</v>
      </c>
      <c r="M73" s="203">
        <v>60.8286252354049</v>
      </c>
      <c r="N73" s="202">
        <v>88</v>
      </c>
      <c r="O73" s="203">
        <v>16.572504708097899</v>
      </c>
      <c r="P73" s="208">
        <v>531</v>
      </c>
    </row>
    <row r="74" spans="1:16" ht="15">
      <c r="A74" s="199">
        <v>647</v>
      </c>
      <c r="B74" s="200" t="s">
        <v>932</v>
      </c>
      <c r="C74" s="201">
        <v>7697</v>
      </c>
      <c r="D74" s="202">
        <v>3</v>
      </c>
      <c r="E74" s="203">
        <v>2.2058823529411802</v>
      </c>
      <c r="F74" s="202">
        <v>6</v>
      </c>
      <c r="G74" s="203">
        <v>4.4117647058823497</v>
      </c>
      <c r="H74" s="202">
        <v>12</v>
      </c>
      <c r="I74" s="203">
        <v>8.8235294117647101</v>
      </c>
      <c r="J74" s="202">
        <v>10</v>
      </c>
      <c r="K74" s="203">
        <v>7.3529411764705896</v>
      </c>
      <c r="L74" s="202">
        <v>72</v>
      </c>
      <c r="M74" s="203">
        <v>52.941176470588204</v>
      </c>
      <c r="N74" s="202">
        <v>33</v>
      </c>
      <c r="O74" s="203">
        <v>24.264705882352899</v>
      </c>
      <c r="P74" s="208">
        <v>136</v>
      </c>
    </row>
    <row r="75" spans="1:16" ht="15">
      <c r="A75" s="199">
        <v>658</v>
      </c>
      <c r="B75" s="200" t="s">
        <v>933</v>
      </c>
      <c r="C75" s="201">
        <v>3941</v>
      </c>
      <c r="D75" s="202">
        <v>1</v>
      </c>
      <c r="E75" s="203">
        <v>1.1111111111111101</v>
      </c>
      <c r="F75" s="202">
        <v>2</v>
      </c>
      <c r="G75" s="203">
        <v>2.2222222222222201</v>
      </c>
      <c r="H75" s="202">
        <v>13</v>
      </c>
      <c r="I75" s="203">
        <v>14.4444444444444</v>
      </c>
      <c r="J75" s="202">
        <v>13</v>
      </c>
      <c r="K75" s="203">
        <v>14.4444444444444</v>
      </c>
      <c r="L75" s="202">
        <v>38</v>
      </c>
      <c r="M75" s="203">
        <v>42.2222222222222</v>
      </c>
      <c r="N75" s="202">
        <v>23</v>
      </c>
      <c r="O75" s="203">
        <v>25.5555555555556</v>
      </c>
      <c r="P75" s="208">
        <v>90</v>
      </c>
    </row>
    <row r="76" spans="1:16" ht="15">
      <c r="A76" s="199">
        <v>664</v>
      </c>
      <c r="B76" s="200" t="s">
        <v>934</v>
      </c>
      <c r="C76" s="201">
        <v>23751</v>
      </c>
      <c r="D76" s="202">
        <v>13</v>
      </c>
      <c r="E76" s="203">
        <v>3.25</v>
      </c>
      <c r="F76" s="202">
        <v>12</v>
      </c>
      <c r="G76" s="203">
        <v>3</v>
      </c>
      <c r="H76" s="202">
        <v>30</v>
      </c>
      <c r="I76" s="203">
        <v>7.5</v>
      </c>
      <c r="J76" s="202">
        <v>49</v>
      </c>
      <c r="K76" s="203">
        <v>12.25</v>
      </c>
      <c r="L76" s="202">
        <v>129</v>
      </c>
      <c r="M76" s="203">
        <v>32.25</v>
      </c>
      <c r="N76" s="202">
        <v>167</v>
      </c>
      <c r="O76" s="203">
        <v>41.75</v>
      </c>
      <c r="P76" s="208">
        <v>400</v>
      </c>
    </row>
    <row r="77" spans="1:16" ht="15">
      <c r="A77" s="199">
        <v>686</v>
      </c>
      <c r="B77" s="200" t="s">
        <v>219</v>
      </c>
      <c r="C77" s="201">
        <v>39340</v>
      </c>
      <c r="D77" s="202">
        <v>22</v>
      </c>
      <c r="E77" s="203">
        <v>3.3182503770739098</v>
      </c>
      <c r="F77" s="202">
        <v>29</v>
      </c>
      <c r="G77" s="203">
        <v>4.3740573152337898</v>
      </c>
      <c r="H77" s="202">
        <v>49</v>
      </c>
      <c r="I77" s="203">
        <v>7.3906485671191602</v>
      </c>
      <c r="J77" s="202">
        <v>45</v>
      </c>
      <c r="K77" s="203">
        <v>6.7873303167420804</v>
      </c>
      <c r="L77" s="202">
        <v>291</v>
      </c>
      <c r="M77" s="203">
        <v>43.891402714932099</v>
      </c>
      <c r="N77" s="202">
        <v>227</v>
      </c>
      <c r="O77" s="203">
        <v>34.238310708898901</v>
      </c>
      <c r="P77" s="208">
        <v>663</v>
      </c>
    </row>
    <row r="78" spans="1:16" ht="15">
      <c r="A78" s="199">
        <v>819</v>
      </c>
      <c r="B78" s="200" t="s">
        <v>240</v>
      </c>
      <c r="C78" s="201">
        <v>5296</v>
      </c>
      <c r="D78" s="202">
        <v>2</v>
      </c>
      <c r="E78" s="203">
        <v>1.98019801980198</v>
      </c>
      <c r="F78" s="202">
        <v>1</v>
      </c>
      <c r="G78" s="203">
        <v>0.99009900990098998</v>
      </c>
      <c r="H78" s="202">
        <v>6</v>
      </c>
      <c r="I78" s="203">
        <v>5.9405940594059397</v>
      </c>
      <c r="J78" s="202">
        <v>6</v>
      </c>
      <c r="K78" s="203">
        <v>5.9405940594059397</v>
      </c>
      <c r="L78" s="202">
        <v>69</v>
      </c>
      <c r="M78" s="203">
        <v>68.316831683168303</v>
      </c>
      <c r="N78" s="202">
        <v>17</v>
      </c>
      <c r="O78" s="203">
        <v>16.8316831683168</v>
      </c>
      <c r="P78" s="208">
        <v>101</v>
      </c>
    </row>
    <row r="79" spans="1:16" ht="15">
      <c r="A79" s="199">
        <v>854</v>
      </c>
      <c r="B79" s="200" t="s">
        <v>248</v>
      </c>
      <c r="C79" s="201">
        <v>14823</v>
      </c>
      <c r="D79" s="202">
        <v>3</v>
      </c>
      <c r="E79" s="203">
        <v>1.13636363636364</v>
      </c>
      <c r="F79" s="202">
        <v>9</v>
      </c>
      <c r="G79" s="203">
        <v>3.4090909090909101</v>
      </c>
      <c r="H79" s="202">
        <v>11</v>
      </c>
      <c r="I79" s="203">
        <v>4.1666666666666696</v>
      </c>
      <c r="J79" s="202">
        <v>20</v>
      </c>
      <c r="K79" s="203">
        <v>7.5757575757575797</v>
      </c>
      <c r="L79" s="202">
        <v>185</v>
      </c>
      <c r="M79" s="203">
        <v>70.075757575757606</v>
      </c>
      <c r="N79" s="202">
        <v>36</v>
      </c>
      <c r="O79" s="203">
        <v>13.636363636363599</v>
      </c>
      <c r="P79" s="208">
        <v>264</v>
      </c>
    </row>
    <row r="80" spans="1:16" ht="15">
      <c r="A80" s="199">
        <v>887</v>
      </c>
      <c r="B80" s="200" t="s">
        <v>261</v>
      </c>
      <c r="C80" s="201">
        <v>44770</v>
      </c>
      <c r="D80" s="202">
        <v>40</v>
      </c>
      <c r="E80" s="203">
        <v>4.4198895027624303</v>
      </c>
      <c r="F80" s="202">
        <v>53</v>
      </c>
      <c r="G80" s="203">
        <v>5.8563535911602198</v>
      </c>
      <c r="H80" s="202">
        <v>85</v>
      </c>
      <c r="I80" s="203">
        <v>9.3922651933701697</v>
      </c>
      <c r="J80" s="202">
        <v>94</v>
      </c>
      <c r="K80" s="203">
        <v>10.3867403314917</v>
      </c>
      <c r="L80" s="202">
        <v>337</v>
      </c>
      <c r="M80" s="203">
        <v>37.237569060773502</v>
      </c>
      <c r="N80" s="202">
        <v>296</v>
      </c>
      <c r="O80" s="203">
        <v>32.707182320442001</v>
      </c>
      <c r="P80" s="208">
        <v>905</v>
      </c>
    </row>
    <row r="81" spans="1:16">
      <c r="A81" s="195">
        <v>7</v>
      </c>
      <c r="B81" s="196" t="s">
        <v>537</v>
      </c>
      <c r="C81" s="197">
        <v>727559</v>
      </c>
      <c r="D81" s="197">
        <v>244</v>
      </c>
      <c r="E81" s="198">
        <v>2.6093465939471701</v>
      </c>
      <c r="F81" s="197">
        <v>334</v>
      </c>
      <c r="G81" s="198">
        <v>3.5718105015506398</v>
      </c>
      <c r="H81" s="197">
        <v>671</v>
      </c>
      <c r="I81" s="198">
        <v>7.1757031333547197</v>
      </c>
      <c r="J81" s="197">
        <v>769</v>
      </c>
      <c r="K81" s="198">
        <v>8.2237193883007205</v>
      </c>
      <c r="L81" s="197">
        <v>3949</v>
      </c>
      <c r="M81" s="198">
        <v>42.230777456956503</v>
      </c>
      <c r="N81" s="197">
        <v>3384</v>
      </c>
      <c r="O81" s="198">
        <v>36.188642925890299</v>
      </c>
      <c r="P81" s="207">
        <v>9351</v>
      </c>
    </row>
    <row r="82" spans="1:16" ht="15">
      <c r="A82" s="199">
        <v>2</v>
      </c>
      <c r="B82" s="200" t="s">
        <v>8</v>
      </c>
      <c r="C82" s="201">
        <v>21622</v>
      </c>
      <c r="D82" s="202">
        <v>14</v>
      </c>
      <c r="E82" s="203">
        <v>3.0501089324618702</v>
      </c>
      <c r="F82" s="202">
        <v>12</v>
      </c>
      <c r="G82" s="203">
        <v>2.6143790849673199</v>
      </c>
      <c r="H82" s="202">
        <v>27</v>
      </c>
      <c r="I82" s="203">
        <v>5.8823529411764701</v>
      </c>
      <c r="J82" s="202">
        <v>33</v>
      </c>
      <c r="K82" s="203">
        <v>7.18954248366013</v>
      </c>
      <c r="L82" s="202">
        <v>195</v>
      </c>
      <c r="M82" s="203">
        <v>42.483660130719002</v>
      </c>
      <c r="N82" s="202">
        <v>178</v>
      </c>
      <c r="O82" s="203">
        <v>38.7799564270153</v>
      </c>
      <c r="P82" s="208">
        <v>459</v>
      </c>
    </row>
    <row r="83" spans="1:16" ht="15">
      <c r="A83" s="199">
        <v>21</v>
      </c>
      <c r="B83" s="200" t="s">
        <v>12</v>
      </c>
      <c r="C83" s="201">
        <v>4989</v>
      </c>
      <c r="D83" s="202">
        <v>1</v>
      </c>
      <c r="E83" s="203">
        <v>1.7543859649122799</v>
      </c>
      <c r="F83" s="202">
        <v>2</v>
      </c>
      <c r="G83" s="203">
        <v>3.5087719298245599</v>
      </c>
      <c r="H83" s="202">
        <v>4</v>
      </c>
      <c r="I83" s="203">
        <v>7.0175438596491198</v>
      </c>
      <c r="J83" s="202">
        <v>2</v>
      </c>
      <c r="K83" s="203">
        <v>3.5087719298245599</v>
      </c>
      <c r="L83" s="202">
        <v>34</v>
      </c>
      <c r="M83" s="203">
        <v>59.649122807017498</v>
      </c>
      <c r="N83" s="202">
        <v>14</v>
      </c>
      <c r="O83" s="203">
        <v>24.5614035087719</v>
      </c>
      <c r="P83" s="208">
        <v>57</v>
      </c>
    </row>
    <row r="84" spans="1:16" ht="15">
      <c r="A84" s="199">
        <v>55</v>
      </c>
      <c r="B84" s="200" t="s">
        <v>935</v>
      </c>
      <c r="C84" s="201">
        <v>8075</v>
      </c>
      <c r="D84" s="202">
        <v>9</v>
      </c>
      <c r="E84" s="203">
        <v>4.4776119402985097</v>
      </c>
      <c r="F84" s="202">
        <v>8</v>
      </c>
      <c r="G84" s="203">
        <v>3.9800995024875601</v>
      </c>
      <c r="H84" s="202">
        <v>27</v>
      </c>
      <c r="I84" s="203">
        <v>13.4328358208955</v>
      </c>
      <c r="J84" s="202">
        <v>17</v>
      </c>
      <c r="K84" s="203">
        <v>8.4577114427860707</v>
      </c>
      <c r="L84" s="202">
        <v>106</v>
      </c>
      <c r="M84" s="203">
        <v>52.736318407960198</v>
      </c>
      <c r="N84" s="202">
        <v>34</v>
      </c>
      <c r="O84" s="203">
        <v>16.915422885572099</v>
      </c>
      <c r="P84" s="208">
        <v>201</v>
      </c>
    </row>
    <row r="85" spans="1:16" ht="15">
      <c r="A85" s="199">
        <v>148</v>
      </c>
      <c r="B85" s="200" t="s">
        <v>73</v>
      </c>
      <c r="C85" s="201">
        <v>64717</v>
      </c>
      <c r="D85" s="202">
        <v>16</v>
      </c>
      <c r="E85" s="203">
        <v>2.28245363766049</v>
      </c>
      <c r="F85" s="202">
        <v>20</v>
      </c>
      <c r="G85" s="203">
        <v>2.8530670470756099</v>
      </c>
      <c r="H85" s="202">
        <v>43</v>
      </c>
      <c r="I85" s="203">
        <v>6.1340941512125502</v>
      </c>
      <c r="J85" s="202">
        <v>61</v>
      </c>
      <c r="K85" s="203">
        <v>8.7018544935805995</v>
      </c>
      <c r="L85" s="202">
        <v>274</v>
      </c>
      <c r="M85" s="203">
        <v>39.087018544935802</v>
      </c>
      <c r="N85" s="202">
        <v>287</v>
      </c>
      <c r="O85" s="203">
        <v>40.941512125534899</v>
      </c>
      <c r="P85" s="208">
        <v>701</v>
      </c>
    </row>
    <row r="86" spans="1:16" ht="15">
      <c r="A86" s="199">
        <v>197</v>
      </c>
      <c r="B86" s="200" t="s">
        <v>84</v>
      </c>
      <c r="C86" s="201">
        <v>16686</v>
      </c>
      <c r="D86" s="202">
        <v>10</v>
      </c>
      <c r="E86" s="203">
        <v>3.3557046979865799</v>
      </c>
      <c r="F86" s="202">
        <v>8</v>
      </c>
      <c r="G86" s="203">
        <v>2.6845637583892601</v>
      </c>
      <c r="H86" s="202">
        <v>21</v>
      </c>
      <c r="I86" s="203">
        <v>7.0469798657718101</v>
      </c>
      <c r="J86" s="202">
        <v>20</v>
      </c>
      <c r="K86" s="203">
        <v>6.71140939597315</v>
      </c>
      <c r="L86" s="202">
        <v>151</v>
      </c>
      <c r="M86" s="203">
        <v>50.671140939597301</v>
      </c>
      <c r="N86" s="202">
        <v>88</v>
      </c>
      <c r="O86" s="203">
        <v>29.530201342281899</v>
      </c>
      <c r="P86" s="208">
        <v>298</v>
      </c>
    </row>
    <row r="87" spans="1:16" ht="15">
      <c r="A87" s="199">
        <v>206</v>
      </c>
      <c r="B87" s="200" t="s">
        <v>86</v>
      </c>
      <c r="C87" s="201">
        <v>5093</v>
      </c>
      <c r="D87" s="202">
        <v>1</v>
      </c>
      <c r="E87" s="203">
        <v>1.35135135135135</v>
      </c>
      <c r="F87" s="202">
        <v>3</v>
      </c>
      <c r="G87" s="203">
        <v>4.0540540540540499</v>
      </c>
      <c r="H87" s="202">
        <v>6</v>
      </c>
      <c r="I87" s="203">
        <v>8.1081081081081106</v>
      </c>
      <c r="J87" s="202">
        <v>2</v>
      </c>
      <c r="K87" s="203">
        <v>2.7027027027027</v>
      </c>
      <c r="L87" s="202">
        <v>41</v>
      </c>
      <c r="M87" s="203">
        <v>55.405405405405403</v>
      </c>
      <c r="N87" s="202">
        <v>21</v>
      </c>
      <c r="O87" s="203">
        <v>28.3783783783784</v>
      </c>
      <c r="P87" s="208">
        <v>74</v>
      </c>
    </row>
    <row r="88" spans="1:16" ht="15">
      <c r="A88" s="199">
        <v>313</v>
      </c>
      <c r="B88" s="200" t="s">
        <v>936</v>
      </c>
      <c r="C88" s="201">
        <v>10855</v>
      </c>
      <c r="D88" s="202">
        <v>6</v>
      </c>
      <c r="E88" s="203">
        <v>2.8846153846153801</v>
      </c>
      <c r="F88" s="202">
        <v>14</v>
      </c>
      <c r="G88" s="203">
        <v>6.7307692307692299</v>
      </c>
      <c r="H88" s="202">
        <v>12</v>
      </c>
      <c r="I88" s="203">
        <v>5.7692307692307701</v>
      </c>
      <c r="J88" s="202">
        <v>11</v>
      </c>
      <c r="K88" s="203">
        <v>5.2884615384615401</v>
      </c>
      <c r="L88" s="202">
        <v>106</v>
      </c>
      <c r="M88" s="203">
        <v>50.961538461538503</v>
      </c>
      <c r="N88" s="202">
        <v>59</v>
      </c>
      <c r="O88" s="203">
        <v>28.365384615384599</v>
      </c>
      <c r="P88" s="208">
        <v>208</v>
      </c>
    </row>
    <row r="89" spans="1:16" ht="15">
      <c r="A89" s="199">
        <v>318</v>
      </c>
      <c r="B89" s="200" t="s">
        <v>120</v>
      </c>
      <c r="C89" s="201">
        <v>60148</v>
      </c>
      <c r="D89" s="202">
        <v>6</v>
      </c>
      <c r="E89" s="203">
        <v>1.3071895424836599</v>
      </c>
      <c r="F89" s="202">
        <v>8</v>
      </c>
      <c r="G89" s="203">
        <v>1.7429193899782101</v>
      </c>
      <c r="H89" s="202">
        <v>21</v>
      </c>
      <c r="I89" s="203">
        <v>4.5751633986928102</v>
      </c>
      <c r="J89" s="202">
        <v>42</v>
      </c>
      <c r="K89" s="203">
        <v>9.1503267973856204</v>
      </c>
      <c r="L89" s="202">
        <v>200</v>
      </c>
      <c r="M89" s="203">
        <v>43.572984749455301</v>
      </c>
      <c r="N89" s="202">
        <v>182</v>
      </c>
      <c r="O89" s="203">
        <v>39.651416122004399</v>
      </c>
      <c r="P89" s="208">
        <v>459</v>
      </c>
    </row>
    <row r="90" spans="1:16" ht="15">
      <c r="A90" s="199">
        <v>321</v>
      </c>
      <c r="B90" s="200" t="s">
        <v>122</v>
      </c>
      <c r="C90" s="201">
        <v>9072</v>
      </c>
      <c r="D90" s="202">
        <v>7</v>
      </c>
      <c r="E90" s="203">
        <v>6.8627450980392197</v>
      </c>
      <c r="F90" s="202">
        <v>5</v>
      </c>
      <c r="G90" s="203">
        <v>4.9019607843137303</v>
      </c>
      <c r="H90" s="202">
        <v>5</v>
      </c>
      <c r="I90" s="203">
        <v>4.9019607843137303</v>
      </c>
      <c r="J90" s="202">
        <v>5</v>
      </c>
      <c r="K90" s="203">
        <v>4.9019607843137303</v>
      </c>
      <c r="L90" s="202">
        <v>55</v>
      </c>
      <c r="M90" s="203">
        <v>53.921568627451002</v>
      </c>
      <c r="N90" s="202">
        <v>25</v>
      </c>
      <c r="O90" s="203">
        <v>24.509803921568601</v>
      </c>
      <c r="P90" s="208">
        <v>102</v>
      </c>
    </row>
    <row r="91" spans="1:16" ht="15">
      <c r="A91" s="199">
        <v>376</v>
      </c>
      <c r="B91" s="200" t="s">
        <v>937</v>
      </c>
      <c r="C91" s="201">
        <v>70868</v>
      </c>
      <c r="D91" s="202">
        <v>14</v>
      </c>
      <c r="E91" s="203">
        <v>2.0114942528735602</v>
      </c>
      <c r="F91" s="202">
        <v>25</v>
      </c>
      <c r="G91" s="203">
        <v>3.5919540229885101</v>
      </c>
      <c r="H91" s="202">
        <v>50</v>
      </c>
      <c r="I91" s="203">
        <v>7.1839080459770104</v>
      </c>
      <c r="J91" s="202">
        <v>51</v>
      </c>
      <c r="K91" s="203">
        <v>7.3275862068965498</v>
      </c>
      <c r="L91" s="202">
        <v>253</v>
      </c>
      <c r="M91" s="203">
        <v>36.350574712643699</v>
      </c>
      <c r="N91" s="202">
        <v>303</v>
      </c>
      <c r="O91" s="203">
        <v>43.534482758620697</v>
      </c>
      <c r="P91" s="208">
        <v>696</v>
      </c>
    </row>
    <row r="92" spans="1:16" ht="15">
      <c r="A92" s="199">
        <v>400</v>
      </c>
      <c r="B92" s="200" t="s">
        <v>938</v>
      </c>
      <c r="C92" s="201">
        <v>23240</v>
      </c>
      <c r="D92" s="202">
        <v>7</v>
      </c>
      <c r="E92" s="203">
        <v>2.92887029288703</v>
      </c>
      <c r="F92" s="202">
        <v>5</v>
      </c>
      <c r="G92" s="203">
        <v>2.0920502092050199</v>
      </c>
      <c r="H92" s="202">
        <v>20</v>
      </c>
      <c r="I92" s="203">
        <v>8.3682008368200798</v>
      </c>
      <c r="J92" s="202">
        <v>19</v>
      </c>
      <c r="K92" s="203">
        <v>7.94979079497908</v>
      </c>
      <c r="L92" s="202">
        <v>121</v>
      </c>
      <c r="M92" s="203">
        <v>50.6276150627615</v>
      </c>
      <c r="N92" s="202">
        <v>67</v>
      </c>
      <c r="O92" s="203">
        <v>28.033472803347301</v>
      </c>
      <c r="P92" s="208">
        <v>239</v>
      </c>
    </row>
    <row r="93" spans="1:16" ht="15">
      <c r="A93" s="199">
        <v>440</v>
      </c>
      <c r="B93" s="200" t="s">
        <v>149</v>
      </c>
      <c r="C93" s="201">
        <v>70392</v>
      </c>
      <c r="D93" s="202">
        <v>17</v>
      </c>
      <c r="E93" s="203">
        <v>1.9384264538198399</v>
      </c>
      <c r="F93" s="202">
        <v>27</v>
      </c>
      <c r="G93" s="203">
        <v>3.07867730900798</v>
      </c>
      <c r="H93" s="202">
        <v>75</v>
      </c>
      <c r="I93" s="203">
        <v>8.5518814139110599</v>
      </c>
      <c r="J93" s="202">
        <v>94</v>
      </c>
      <c r="K93" s="203">
        <v>10.7183580387685</v>
      </c>
      <c r="L93" s="202">
        <v>281</v>
      </c>
      <c r="M93" s="203">
        <v>32.041049030786802</v>
      </c>
      <c r="N93" s="202">
        <v>383</v>
      </c>
      <c r="O93" s="203">
        <v>43.6716077537058</v>
      </c>
      <c r="P93" s="208">
        <v>877</v>
      </c>
    </row>
    <row r="94" spans="1:16" ht="15">
      <c r="A94" s="199">
        <v>483</v>
      </c>
      <c r="B94" s="200" t="s">
        <v>157</v>
      </c>
      <c r="C94" s="201">
        <v>10889</v>
      </c>
      <c r="D94" s="202">
        <v>3</v>
      </c>
      <c r="E94" s="203">
        <v>1.47058823529412</v>
      </c>
      <c r="F94" s="202">
        <v>14</v>
      </c>
      <c r="G94" s="203">
        <v>6.8627450980392197</v>
      </c>
      <c r="H94" s="202">
        <v>14</v>
      </c>
      <c r="I94" s="203">
        <v>6.8627450980392197</v>
      </c>
      <c r="J94" s="202">
        <v>11</v>
      </c>
      <c r="K94" s="203">
        <v>5.3921568627451002</v>
      </c>
      <c r="L94" s="202">
        <v>132</v>
      </c>
      <c r="M94" s="203">
        <v>64.705882352941202</v>
      </c>
      <c r="N94" s="202">
        <v>30</v>
      </c>
      <c r="O94" s="203">
        <v>14.705882352941201</v>
      </c>
      <c r="P94" s="208">
        <v>204</v>
      </c>
    </row>
    <row r="95" spans="1:16" ht="15">
      <c r="A95" s="199">
        <v>541</v>
      </c>
      <c r="B95" s="200" t="s">
        <v>939</v>
      </c>
      <c r="C95" s="201">
        <v>22736</v>
      </c>
      <c r="D95" s="202">
        <v>6</v>
      </c>
      <c r="E95" s="203">
        <v>2.0905923344947701</v>
      </c>
      <c r="F95" s="202">
        <v>2</v>
      </c>
      <c r="G95" s="203">
        <v>0.696864111498258</v>
      </c>
      <c r="H95" s="202">
        <v>15</v>
      </c>
      <c r="I95" s="203">
        <v>5.2264808362369299</v>
      </c>
      <c r="J95" s="202">
        <v>27</v>
      </c>
      <c r="K95" s="203">
        <v>9.4076655052264808</v>
      </c>
      <c r="L95" s="202">
        <v>109</v>
      </c>
      <c r="M95" s="203">
        <v>37.979094076655102</v>
      </c>
      <c r="N95" s="202">
        <v>128</v>
      </c>
      <c r="O95" s="203">
        <v>44.599303135888498</v>
      </c>
      <c r="P95" s="208">
        <v>287</v>
      </c>
    </row>
    <row r="96" spans="1:16" ht="15">
      <c r="A96" s="199">
        <v>607</v>
      </c>
      <c r="B96" s="200" t="s">
        <v>940</v>
      </c>
      <c r="C96" s="201">
        <v>25589</v>
      </c>
      <c r="D96" s="202">
        <v>1</v>
      </c>
      <c r="E96" s="203">
        <v>0.55248618784530401</v>
      </c>
      <c r="F96" s="202">
        <v>5</v>
      </c>
      <c r="G96" s="203">
        <v>2.7624309392265198</v>
      </c>
      <c r="H96" s="202">
        <v>6</v>
      </c>
      <c r="I96" s="203">
        <v>3.3149171270718201</v>
      </c>
      <c r="J96" s="202">
        <v>7</v>
      </c>
      <c r="K96" s="203">
        <v>3.8674033149171301</v>
      </c>
      <c r="L96" s="202">
        <v>82</v>
      </c>
      <c r="M96" s="203">
        <v>45.303867403314896</v>
      </c>
      <c r="N96" s="202">
        <v>80</v>
      </c>
      <c r="O96" s="203">
        <v>44.198895027624303</v>
      </c>
      <c r="P96" s="208">
        <v>181</v>
      </c>
    </row>
    <row r="97" spans="1:16" ht="15">
      <c r="A97" s="199">
        <v>615</v>
      </c>
      <c r="B97" s="200" t="s">
        <v>941</v>
      </c>
      <c r="C97" s="201">
        <v>147907</v>
      </c>
      <c r="D97" s="202">
        <v>72</v>
      </c>
      <c r="E97" s="203">
        <v>3.6272040302267001</v>
      </c>
      <c r="F97" s="202">
        <v>90</v>
      </c>
      <c r="G97" s="203">
        <v>4.5340050377833796</v>
      </c>
      <c r="H97" s="202">
        <v>184</v>
      </c>
      <c r="I97" s="203">
        <v>9.2695214105793493</v>
      </c>
      <c r="J97" s="202">
        <v>191</v>
      </c>
      <c r="K97" s="203">
        <v>9.6221662468513909</v>
      </c>
      <c r="L97" s="202">
        <v>672</v>
      </c>
      <c r="M97" s="203">
        <v>33.853904282115899</v>
      </c>
      <c r="N97" s="202">
        <v>776</v>
      </c>
      <c r="O97" s="203">
        <v>39.093198992443298</v>
      </c>
      <c r="P97" s="208">
        <v>1985</v>
      </c>
    </row>
    <row r="98" spans="1:16" ht="15">
      <c r="A98" s="199">
        <v>649</v>
      </c>
      <c r="B98" s="200" t="s">
        <v>942</v>
      </c>
      <c r="C98" s="201">
        <v>17103</v>
      </c>
      <c r="D98" s="202">
        <v>2</v>
      </c>
      <c r="E98" s="203">
        <v>0.71684587813620104</v>
      </c>
      <c r="F98" s="202">
        <v>12</v>
      </c>
      <c r="G98" s="203">
        <v>4.3010752688171996</v>
      </c>
      <c r="H98" s="202">
        <v>20</v>
      </c>
      <c r="I98" s="203">
        <v>7.16845878136201</v>
      </c>
      <c r="J98" s="202">
        <v>18</v>
      </c>
      <c r="K98" s="203">
        <v>6.4516129032258096</v>
      </c>
      <c r="L98" s="202">
        <v>169</v>
      </c>
      <c r="M98" s="203">
        <v>60.573476702508998</v>
      </c>
      <c r="N98" s="202">
        <v>58</v>
      </c>
      <c r="O98" s="203">
        <v>20.788530465949801</v>
      </c>
      <c r="P98" s="208">
        <v>279</v>
      </c>
    </row>
    <row r="99" spans="1:16" ht="15">
      <c r="A99" s="199">
        <v>652</v>
      </c>
      <c r="B99" s="200" t="s">
        <v>193</v>
      </c>
      <c r="C99" s="201">
        <v>6048</v>
      </c>
      <c r="D99" s="202">
        <v>0</v>
      </c>
      <c r="E99" s="203">
        <v>0</v>
      </c>
      <c r="F99" s="202">
        <v>4</v>
      </c>
      <c r="G99" s="203">
        <v>3.6697247706421998</v>
      </c>
      <c r="H99" s="202">
        <v>9</v>
      </c>
      <c r="I99" s="203">
        <v>8.2568807339449606</v>
      </c>
      <c r="J99" s="202">
        <v>4</v>
      </c>
      <c r="K99" s="203">
        <v>3.6697247706421998</v>
      </c>
      <c r="L99" s="202">
        <v>78</v>
      </c>
      <c r="M99" s="203">
        <v>71.559633027522906</v>
      </c>
      <c r="N99" s="202">
        <v>14</v>
      </c>
      <c r="O99" s="203">
        <v>12.8440366972477</v>
      </c>
      <c r="P99" s="208">
        <v>109</v>
      </c>
    </row>
    <row r="100" spans="1:16" ht="15">
      <c r="A100" s="199">
        <v>660</v>
      </c>
      <c r="B100" s="200" t="s">
        <v>943</v>
      </c>
      <c r="C100" s="201">
        <v>13893</v>
      </c>
      <c r="D100" s="202">
        <v>6</v>
      </c>
      <c r="E100" s="203">
        <v>2.5531914893617</v>
      </c>
      <c r="F100" s="202">
        <v>11</v>
      </c>
      <c r="G100" s="203">
        <v>4.68085106382979</v>
      </c>
      <c r="H100" s="202">
        <v>14</v>
      </c>
      <c r="I100" s="203">
        <v>5.9574468085106398</v>
      </c>
      <c r="J100" s="202">
        <v>19</v>
      </c>
      <c r="K100" s="203">
        <v>8.0851063829787204</v>
      </c>
      <c r="L100" s="202">
        <v>154</v>
      </c>
      <c r="M100" s="203">
        <v>65.531914893617</v>
      </c>
      <c r="N100" s="202">
        <v>31</v>
      </c>
      <c r="O100" s="203">
        <v>13.1914893617021</v>
      </c>
      <c r="P100" s="208">
        <v>235</v>
      </c>
    </row>
    <row r="101" spans="1:16" ht="15">
      <c r="A101" s="199">
        <v>667</v>
      </c>
      <c r="B101" s="200" t="s">
        <v>209</v>
      </c>
      <c r="C101" s="201">
        <v>16753</v>
      </c>
      <c r="D101" s="202">
        <v>5</v>
      </c>
      <c r="E101" s="203">
        <v>2</v>
      </c>
      <c r="F101" s="202">
        <v>10</v>
      </c>
      <c r="G101" s="203">
        <v>4</v>
      </c>
      <c r="H101" s="202">
        <v>25</v>
      </c>
      <c r="I101" s="203">
        <v>10</v>
      </c>
      <c r="J101" s="202">
        <v>28</v>
      </c>
      <c r="K101" s="203">
        <v>11.2</v>
      </c>
      <c r="L101" s="202">
        <v>129</v>
      </c>
      <c r="M101" s="203">
        <v>51.6</v>
      </c>
      <c r="N101" s="202">
        <v>53</v>
      </c>
      <c r="O101" s="203">
        <v>21.2</v>
      </c>
      <c r="P101" s="208">
        <v>250</v>
      </c>
    </row>
    <row r="102" spans="1:16" ht="15">
      <c r="A102" s="199">
        <v>674</v>
      </c>
      <c r="B102" s="200" t="s">
        <v>213</v>
      </c>
      <c r="C102" s="201">
        <v>23714</v>
      </c>
      <c r="D102" s="202">
        <v>2</v>
      </c>
      <c r="E102" s="203">
        <v>0.79365079365079405</v>
      </c>
      <c r="F102" s="202">
        <v>5</v>
      </c>
      <c r="G102" s="203">
        <v>1.98412698412698</v>
      </c>
      <c r="H102" s="202">
        <v>13</v>
      </c>
      <c r="I102" s="203">
        <v>5.1587301587301599</v>
      </c>
      <c r="J102" s="202">
        <v>14</v>
      </c>
      <c r="K102" s="203">
        <v>5.5555555555555598</v>
      </c>
      <c r="L102" s="202">
        <v>106</v>
      </c>
      <c r="M102" s="203">
        <v>42.063492063492099</v>
      </c>
      <c r="N102" s="202">
        <v>112</v>
      </c>
      <c r="O102" s="203">
        <v>44.4444444444444</v>
      </c>
      <c r="P102" s="208">
        <v>252</v>
      </c>
    </row>
    <row r="103" spans="1:16" ht="15">
      <c r="A103" s="199">
        <v>697</v>
      </c>
      <c r="B103" s="200" t="s">
        <v>223</v>
      </c>
      <c r="C103" s="201">
        <v>38386</v>
      </c>
      <c r="D103" s="202">
        <v>10</v>
      </c>
      <c r="E103" s="203">
        <v>2.38663484486873</v>
      </c>
      <c r="F103" s="202">
        <v>11</v>
      </c>
      <c r="G103" s="203">
        <v>2.6252983293556098</v>
      </c>
      <c r="H103" s="202">
        <v>22</v>
      </c>
      <c r="I103" s="203">
        <v>5.2505966587112196</v>
      </c>
      <c r="J103" s="202">
        <v>21</v>
      </c>
      <c r="K103" s="203">
        <v>5.0119331742243398</v>
      </c>
      <c r="L103" s="202">
        <v>148</v>
      </c>
      <c r="M103" s="203">
        <v>35.3221957040573</v>
      </c>
      <c r="N103" s="202">
        <v>207</v>
      </c>
      <c r="O103" s="203">
        <v>49.403341288782798</v>
      </c>
      <c r="P103" s="208">
        <v>419</v>
      </c>
    </row>
    <row r="104" spans="1:16" ht="15">
      <c r="A104" s="199">
        <v>756</v>
      </c>
      <c r="B104" s="200" t="s">
        <v>228</v>
      </c>
      <c r="C104" s="201">
        <v>38784</v>
      </c>
      <c r="D104" s="202">
        <v>29</v>
      </c>
      <c r="E104" s="203">
        <v>3.7227214377406899</v>
      </c>
      <c r="F104" s="202">
        <v>33</v>
      </c>
      <c r="G104" s="203">
        <v>4.2362002567394104</v>
      </c>
      <c r="H104" s="202">
        <v>38</v>
      </c>
      <c r="I104" s="203">
        <v>4.8780487804878003</v>
      </c>
      <c r="J104" s="202">
        <v>72</v>
      </c>
      <c r="K104" s="203">
        <v>9.2426187419768908</v>
      </c>
      <c r="L104" s="202">
        <v>353</v>
      </c>
      <c r="M104" s="203">
        <v>45.3145057766367</v>
      </c>
      <c r="N104" s="202">
        <v>254</v>
      </c>
      <c r="O104" s="203">
        <v>32.605905006418503</v>
      </c>
      <c r="P104" s="208">
        <v>779</v>
      </c>
    </row>
    <row r="105" spans="1:16">
      <c r="A105" s="195">
        <v>8</v>
      </c>
      <c r="B105" s="196" t="s">
        <v>538</v>
      </c>
      <c r="C105" s="197">
        <v>390606</v>
      </c>
      <c r="D105" s="197">
        <v>132</v>
      </c>
      <c r="E105" s="198">
        <v>2.1269738962294502</v>
      </c>
      <c r="F105" s="197">
        <v>213</v>
      </c>
      <c r="G105" s="198">
        <v>3.4321624234611701</v>
      </c>
      <c r="H105" s="197">
        <v>429</v>
      </c>
      <c r="I105" s="198">
        <v>6.9126651627457303</v>
      </c>
      <c r="J105" s="197">
        <v>461</v>
      </c>
      <c r="K105" s="198">
        <v>7.4282951981952996</v>
      </c>
      <c r="L105" s="197">
        <v>2898</v>
      </c>
      <c r="M105" s="198">
        <v>46.696745085401197</v>
      </c>
      <c r="N105" s="197">
        <v>2073</v>
      </c>
      <c r="O105" s="198">
        <v>33.403158233967098</v>
      </c>
      <c r="P105" s="207">
        <v>6206</v>
      </c>
    </row>
    <row r="106" spans="1:16" ht="15">
      <c r="A106" s="199">
        <v>30</v>
      </c>
      <c r="B106" s="200" t="s">
        <v>14</v>
      </c>
      <c r="C106" s="201">
        <v>32628</v>
      </c>
      <c r="D106" s="202">
        <v>4</v>
      </c>
      <c r="E106" s="203">
        <v>0.90497737556561098</v>
      </c>
      <c r="F106" s="202">
        <v>12</v>
      </c>
      <c r="G106" s="203">
        <v>2.71493212669683</v>
      </c>
      <c r="H106" s="202">
        <v>27</v>
      </c>
      <c r="I106" s="203">
        <v>6.1085972850678703</v>
      </c>
      <c r="J106" s="202">
        <v>30</v>
      </c>
      <c r="K106" s="203">
        <v>6.7873303167420804</v>
      </c>
      <c r="L106" s="202">
        <v>177</v>
      </c>
      <c r="M106" s="203">
        <v>40.045248868778302</v>
      </c>
      <c r="N106" s="202">
        <v>192</v>
      </c>
      <c r="O106" s="203">
        <v>43.438914027149302</v>
      </c>
      <c r="P106" s="208">
        <v>442</v>
      </c>
    </row>
    <row r="107" spans="1:16" ht="15">
      <c r="A107" s="199">
        <v>34</v>
      </c>
      <c r="B107" s="200" t="s">
        <v>18</v>
      </c>
      <c r="C107" s="201">
        <v>46485</v>
      </c>
      <c r="D107" s="202">
        <v>26</v>
      </c>
      <c r="E107" s="203">
        <v>3.4574468085106398</v>
      </c>
      <c r="F107" s="202">
        <v>22</v>
      </c>
      <c r="G107" s="203">
        <v>2.9255319148936199</v>
      </c>
      <c r="H107" s="202">
        <v>61</v>
      </c>
      <c r="I107" s="203">
        <v>8.1117021276595693</v>
      </c>
      <c r="J107" s="202">
        <v>67</v>
      </c>
      <c r="K107" s="203">
        <v>8.9095744680851094</v>
      </c>
      <c r="L107" s="202">
        <v>340</v>
      </c>
      <c r="M107" s="203">
        <v>45.212765957446798</v>
      </c>
      <c r="N107" s="202">
        <v>236</v>
      </c>
      <c r="O107" s="203">
        <v>31.3829787234043</v>
      </c>
      <c r="P107" s="208">
        <v>752</v>
      </c>
    </row>
    <row r="108" spans="1:16" ht="15">
      <c r="A108" s="199">
        <v>36</v>
      </c>
      <c r="B108" s="200" t="s">
        <v>20</v>
      </c>
      <c r="C108" s="201">
        <v>6183</v>
      </c>
      <c r="D108" s="202">
        <v>1</v>
      </c>
      <c r="E108" s="203">
        <v>0.99009900990098998</v>
      </c>
      <c r="F108" s="202">
        <v>0</v>
      </c>
      <c r="G108" s="203">
        <v>0</v>
      </c>
      <c r="H108" s="202">
        <v>3</v>
      </c>
      <c r="I108" s="203">
        <v>2.9702970297029698</v>
      </c>
      <c r="J108" s="202">
        <v>5</v>
      </c>
      <c r="K108" s="203">
        <v>4.9504950495049496</v>
      </c>
      <c r="L108" s="202">
        <v>60</v>
      </c>
      <c r="M108" s="203">
        <v>59.405940594059402</v>
      </c>
      <c r="N108" s="202">
        <v>32</v>
      </c>
      <c r="O108" s="203">
        <v>31.683168316831701</v>
      </c>
      <c r="P108" s="208">
        <v>101</v>
      </c>
    </row>
    <row r="109" spans="1:16" ht="15">
      <c r="A109" s="199">
        <v>91</v>
      </c>
      <c r="B109" s="200" t="s">
        <v>47</v>
      </c>
      <c r="C109" s="201">
        <v>10985</v>
      </c>
      <c r="D109" s="202">
        <v>4</v>
      </c>
      <c r="E109" s="203">
        <v>2.6315789473684199</v>
      </c>
      <c r="F109" s="202">
        <v>4</v>
      </c>
      <c r="G109" s="203">
        <v>2.6315789473684199</v>
      </c>
      <c r="H109" s="202">
        <v>13</v>
      </c>
      <c r="I109" s="203">
        <v>8.5526315789473699</v>
      </c>
      <c r="J109" s="202">
        <v>9</v>
      </c>
      <c r="K109" s="203">
        <v>5.9210526315789496</v>
      </c>
      <c r="L109" s="202">
        <v>86</v>
      </c>
      <c r="M109" s="203">
        <v>56.578947368420998</v>
      </c>
      <c r="N109" s="202">
        <v>36</v>
      </c>
      <c r="O109" s="203">
        <v>23.684210526315798</v>
      </c>
      <c r="P109" s="208">
        <v>152</v>
      </c>
    </row>
    <row r="110" spans="1:16" ht="15">
      <c r="A110" s="199">
        <v>93</v>
      </c>
      <c r="B110" s="200" t="s">
        <v>49</v>
      </c>
      <c r="C110" s="201">
        <v>16722</v>
      </c>
      <c r="D110" s="202">
        <v>5</v>
      </c>
      <c r="E110" s="203">
        <v>1.6666666666666701</v>
      </c>
      <c r="F110" s="202">
        <v>7</v>
      </c>
      <c r="G110" s="203">
        <v>2.3333333333333299</v>
      </c>
      <c r="H110" s="202">
        <v>19</v>
      </c>
      <c r="I110" s="203">
        <v>6.3333333333333304</v>
      </c>
      <c r="J110" s="202">
        <v>14</v>
      </c>
      <c r="K110" s="203">
        <v>4.6666666666666696</v>
      </c>
      <c r="L110" s="202">
        <v>141</v>
      </c>
      <c r="M110" s="203">
        <v>47</v>
      </c>
      <c r="N110" s="202">
        <v>114</v>
      </c>
      <c r="O110" s="203">
        <v>38</v>
      </c>
      <c r="P110" s="208">
        <v>300</v>
      </c>
    </row>
    <row r="111" spans="1:16" ht="15">
      <c r="A111" s="199">
        <v>101</v>
      </c>
      <c r="B111" s="200" t="s">
        <v>944</v>
      </c>
      <c r="C111" s="201">
        <v>27884</v>
      </c>
      <c r="D111" s="202">
        <v>7</v>
      </c>
      <c r="E111" s="203">
        <v>1.5873015873015901</v>
      </c>
      <c r="F111" s="202">
        <v>9</v>
      </c>
      <c r="G111" s="203">
        <v>2.0408163265306101</v>
      </c>
      <c r="H111" s="202">
        <v>29</v>
      </c>
      <c r="I111" s="203">
        <v>6.5759637188208604</v>
      </c>
      <c r="J111" s="202">
        <v>33</v>
      </c>
      <c r="K111" s="203">
        <v>7.4829931972789101</v>
      </c>
      <c r="L111" s="202">
        <v>233</v>
      </c>
      <c r="M111" s="203">
        <v>52.834467120181401</v>
      </c>
      <c r="N111" s="202">
        <v>130</v>
      </c>
      <c r="O111" s="203">
        <v>29.478458049886601</v>
      </c>
      <c r="P111" s="208">
        <v>441</v>
      </c>
    </row>
    <row r="112" spans="1:16" ht="15">
      <c r="A112" s="199">
        <v>145</v>
      </c>
      <c r="B112" s="200" t="s">
        <v>69</v>
      </c>
      <c r="C112" s="201">
        <v>4973</v>
      </c>
      <c r="D112" s="202">
        <v>2</v>
      </c>
      <c r="E112" s="203">
        <v>1.70940170940171</v>
      </c>
      <c r="F112" s="202">
        <v>2</v>
      </c>
      <c r="G112" s="203">
        <v>1.70940170940171</v>
      </c>
      <c r="H112" s="202">
        <v>5</v>
      </c>
      <c r="I112" s="203">
        <v>4.2735042735042699</v>
      </c>
      <c r="J112" s="202">
        <v>7</v>
      </c>
      <c r="K112" s="203">
        <v>5.9829059829059803</v>
      </c>
      <c r="L112" s="202">
        <v>51</v>
      </c>
      <c r="M112" s="203">
        <v>43.589743589743598</v>
      </c>
      <c r="N112" s="202">
        <v>50</v>
      </c>
      <c r="O112" s="203">
        <v>42.735042735042697</v>
      </c>
      <c r="P112" s="208">
        <v>117</v>
      </c>
    </row>
    <row r="113" spans="1:16" ht="15">
      <c r="A113" s="199">
        <v>209</v>
      </c>
      <c r="B113" s="200" t="s">
        <v>88</v>
      </c>
      <c r="C113" s="201">
        <v>22905</v>
      </c>
      <c r="D113" s="202">
        <v>5</v>
      </c>
      <c r="E113" s="203">
        <v>1.6501650165016499</v>
      </c>
      <c r="F113" s="202">
        <v>14</v>
      </c>
      <c r="G113" s="203">
        <v>4.6204620462046204</v>
      </c>
      <c r="H113" s="202">
        <v>12</v>
      </c>
      <c r="I113" s="203">
        <v>3.9603960396039599</v>
      </c>
      <c r="J113" s="202">
        <v>27</v>
      </c>
      <c r="K113" s="203">
        <v>8.9108910891089099</v>
      </c>
      <c r="L113" s="202">
        <v>166</v>
      </c>
      <c r="M113" s="203">
        <v>54.785478547854801</v>
      </c>
      <c r="N113" s="202">
        <v>79</v>
      </c>
      <c r="O113" s="203">
        <v>26.072607260726102</v>
      </c>
      <c r="P113" s="208">
        <v>303</v>
      </c>
    </row>
    <row r="114" spans="1:16" ht="15">
      <c r="A114" s="199">
        <v>282</v>
      </c>
      <c r="B114" s="200" t="s">
        <v>106</v>
      </c>
      <c r="C114" s="201">
        <v>26163</v>
      </c>
      <c r="D114" s="202">
        <v>3</v>
      </c>
      <c r="E114" s="203">
        <v>0.57251908396946605</v>
      </c>
      <c r="F114" s="202">
        <v>15</v>
      </c>
      <c r="G114" s="203">
        <v>2.86259541984733</v>
      </c>
      <c r="H114" s="202">
        <v>31</v>
      </c>
      <c r="I114" s="203">
        <v>5.9160305343511403</v>
      </c>
      <c r="J114" s="202">
        <v>33</v>
      </c>
      <c r="K114" s="203">
        <v>6.2977099236641196</v>
      </c>
      <c r="L114" s="202">
        <v>172</v>
      </c>
      <c r="M114" s="203">
        <v>32.824427480916</v>
      </c>
      <c r="N114" s="202">
        <v>270</v>
      </c>
      <c r="O114" s="203">
        <v>51.526717557251899</v>
      </c>
      <c r="P114" s="208">
        <v>524</v>
      </c>
    </row>
    <row r="115" spans="1:16" ht="15">
      <c r="A115" s="199">
        <v>353</v>
      </c>
      <c r="B115" s="200" t="s">
        <v>126</v>
      </c>
      <c r="C115" s="201">
        <v>5876</v>
      </c>
      <c r="D115" s="202">
        <v>0</v>
      </c>
      <c r="E115" s="203">
        <v>0</v>
      </c>
      <c r="F115" s="202">
        <v>4</v>
      </c>
      <c r="G115" s="203">
        <v>5.3333333333333304</v>
      </c>
      <c r="H115" s="202">
        <v>11</v>
      </c>
      <c r="I115" s="203">
        <v>14.6666666666667</v>
      </c>
      <c r="J115" s="202">
        <v>9</v>
      </c>
      <c r="K115" s="203">
        <v>12</v>
      </c>
      <c r="L115" s="202">
        <v>36</v>
      </c>
      <c r="M115" s="203">
        <v>48</v>
      </c>
      <c r="N115" s="202">
        <v>15</v>
      </c>
      <c r="O115" s="203">
        <v>20</v>
      </c>
      <c r="P115" s="208">
        <v>75</v>
      </c>
    </row>
    <row r="116" spans="1:16" ht="15">
      <c r="A116" s="199">
        <v>364</v>
      </c>
      <c r="B116" s="200" t="s">
        <v>133</v>
      </c>
      <c r="C116" s="201">
        <v>15637</v>
      </c>
      <c r="D116" s="202">
        <v>6</v>
      </c>
      <c r="E116" s="203">
        <v>2.0905923344947701</v>
      </c>
      <c r="F116" s="202">
        <v>11</v>
      </c>
      <c r="G116" s="203">
        <v>3.8327526132404199</v>
      </c>
      <c r="H116" s="202">
        <v>21</v>
      </c>
      <c r="I116" s="203">
        <v>7.3170731707317103</v>
      </c>
      <c r="J116" s="202">
        <v>14</v>
      </c>
      <c r="K116" s="203">
        <v>4.8780487804878003</v>
      </c>
      <c r="L116" s="202">
        <v>118</v>
      </c>
      <c r="M116" s="203">
        <v>41.114982578397203</v>
      </c>
      <c r="N116" s="202">
        <v>117</v>
      </c>
      <c r="O116" s="203">
        <v>40.766550522648103</v>
      </c>
      <c r="P116" s="208">
        <v>287</v>
      </c>
    </row>
    <row r="117" spans="1:16" ht="15">
      <c r="A117" s="199">
        <v>368</v>
      </c>
      <c r="B117" s="200" t="s">
        <v>135</v>
      </c>
      <c r="C117" s="201">
        <v>14576</v>
      </c>
      <c r="D117" s="202">
        <v>7</v>
      </c>
      <c r="E117" s="203">
        <v>2.1538461538461502</v>
      </c>
      <c r="F117" s="202">
        <v>13</v>
      </c>
      <c r="G117" s="203">
        <v>4</v>
      </c>
      <c r="H117" s="202">
        <v>18</v>
      </c>
      <c r="I117" s="203">
        <v>5.5384615384615401</v>
      </c>
      <c r="J117" s="202">
        <v>21</v>
      </c>
      <c r="K117" s="203">
        <v>6.4615384615384599</v>
      </c>
      <c r="L117" s="202">
        <v>104</v>
      </c>
      <c r="M117" s="203">
        <v>32</v>
      </c>
      <c r="N117" s="202">
        <v>162</v>
      </c>
      <c r="O117" s="203">
        <v>49.846153846153797</v>
      </c>
      <c r="P117" s="208">
        <v>325</v>
      </c>
    </row>
    <row r="118" spans="1:16" ht="15">
      <c r="A118" s="199">
        <v>390</v>
      </c>
      <c r="B118" s="200" t="s">
        <v>141</v>
      </c>
      <c r="C118" s="201">
        <v>8689</v>
      </c>
      <c r="D118" s="202">
        <v>2</v>
      </c>
      <c r="E118" s="203">
        <v>1.78571428571429</v>
      </c>
      <c r="F118" s="202">
        <v>4</v>
      </c>
      <c r="G118" s="203">
        <v>3.5714285714285698</v>
      </c>
      <c r="H118" s="202">
        <v>9</v>
      </c>
      <c r="I118" s="203">
        <v>8.03571428571429</v>
      </c>
      <c r="J118" s="202">
        <v>10</v>
      </c>
      <c r="K118" s="203">
        <v>8.9285714285714306</v>
      </c>
      <c r="L118" s="202">
        <v>64</v>
      </c>
      <c r="M118" s="203">
        <v>57.142857142857103</v>
      </c>
      <c r="N118" s="202">
        <v>23</v>
      </c>
      <c r="O118" s="203">
        <v>20.535714285714299</v>
      </c>
      <c r="P118" s="208">
        <v>112</v>
      </c>
    </row>
    <row r="119" spans="1:16" ht="15">
      <c r="A119" s="199">
        <v>467</v>
      </c>
      <c r="B119" s="200" t="s">
        <v>151</v>
      </c>
      <c r="C119" s="201">
        <v>7062</v>
      </c>
      <c r="D119" s="202">
        <v>0</v>
      </c>
      <c r="E119" s="203">
        <v>0</v>
      </c>
      <c r="F119" s="202">
        <v>1</v>
      </c>
      <c r="G119" s="203">
        <v>0.99009900990098998</v>
      </c>
      <c r="H119" s="202">
        <v>9</v>
      </c>
      <c r="I119" s="203">
        <v>8.9108910891089099</v>
      </c>
      <c r="J119" s="202">
        <v>5</v>
      </c>
      <c r="K119" s="203">
        <v>4.9504950495049496</v>
      </c>
      <c r="L119" s="202">
        <v>64</v>
      </c>
      <c r="M119" s="203">
        <v>63.366336633663401</v>
      </c>
      <c r="N119" s="202">
        <v>22</v>
      </c>
      <c r="O119" s="203">
        <v>21.782178217821802</v>
      </c>
      <c r="P119" s="208">
        <v>101</v>
      </c>
    </row>
    <row r="120" spans="1:16" ht="15">
      <c r="A120" s="199">
        <v>576</v>
      </c>
      <c r="B120" s="200" t="s">
        <v>169</v>
      </c>
      <c r="C120" s="201">
        <v>9280</v>
      </c>
      <c r="D120" s="202">
        <v>4</v>
      </c>
      <c r="E120" s="203">
        <v>3.5398230088495599</v>
      </c>
      <c r="F120" s="202">
        <v>5</v>
      </c>
      <c r="G120" s="203">
        <v>4.4247787610619502</v>
      </c>
      <c r="H120" s="202">
        <v>7</v>
      </c>
      <c r="I120" s="203">
        <v>6.19469026548673</v>
      </c>
      <c r="J120" s="202">
        <v>5</v>
      </c>
      <c r="K120" s="203">
        <v>4.4247787610619502</v>
      </c>
      <c r="L120" s="202">
        <v>59</v>
      </c>
      <c r="M120" s="203">
        <v>52.212389380531</v>
      </c>
      <c r="N120" s="202">
        <v>33</v>
      </c>
      <c r="O120" s="203">
        <v>29.2035398230088</v>
      </c>
      <c r="P120" s="208">
        <v>113</v>
      </c>
    </row>
    <row r="121" spans="1:16" ht="15">
      <c r="A121" s="199">
        <v>642</v>
      </c>
      <c r="B121" s="200" t="s">
        <v>187</v>
      </c>
      <c r="C121" s="201">
        <v>19448</v>
      </c>
      <c r="D121" s="202">
        <v>1</v>
      </c>
      <c r="E121" s="203">
        <v>0.46948356807511699</v>
      </c>
      <c r="F121" s="202">
        <v>4</v>
      </c>
      <c r="G121" s="203">
        <v>1.8779342723004699</v>
      </c>
      <c r="H121" s="202">
        <v>12</v>
      </c>
      <c r="I121" s="203">
        <v>5.6338028169014098</v>
      </c>
      <c r="J121" s="202">
        <v>11</v>
      </c>
      <c r="K121" s="203">
        <v>5.1643192488262901</v>
      </c>
      <c r="L121" s="202">
        <v>145</v>
      </c>
      <c r="M121" s="203">
        <v>68.075117370892002</v>
      </c>
      <c r="N121" s="202">
        <v>40</v>
      </c>
      <c r="O121" s="203">
        <v>18.779342723004699</v>
      </c>
      <c r="P121" s="208">
        <v>213</v>
      </c>
    </row>
    <row r="122" spans="1:16" ht="15">
      <c r="A122" s="199">
        <v>679</v>
      </c>
      <c r="B122" s="200" t="s">
        <v>945</v>
      </c>
      <c r="C122" s="201">
        <v>28051</v>
      </c>
      <c r="D122" s="202">
        <v>6</v>
      </c>
      <c r="E122" s="203">
        <v>1.9736842105263199</v>
      </c>
      <c r="F122" s="202">
        <v>9</v>
      </c>
      <c r="G122" s="203">
        <v>2.9605263157894699</v>
      </c>
      <c r="H122" s="202">
        <v>22</v>
      </c>
      <c r="I122" s="203">
        <v>7.2368421052631602</v>
      </c>
      <c r="J122" s="202">
        <v>28</v>
      </c>
      <c r="K122" s="203">
        <v>9.2105263157894708</v>
      </c>
      <c r="L122" s="202">
        <v>144</v>
      </c>
      <c r="M122" s="203">
        <v>47.368421052631597</v>
      </c>
      <c r="N122" s="202">
        <v>95</v>
      </c>
      <c r="O122" s="203">
        <v>31.25</v>
      </c>
      <c r="P122" s="208">
        <v>304</v>
      </c>
    </row>
    <row r="123" spans="1:16" ht="15">
      <c r="A123" s="199">
        <v>789</v>
      </c>
      <c r="B123" s="200" t="s">
        <v>232</v>
      </c>
      <c r="C123" s="201">
        <v>17270</v>
      </c>
      <c r="D123" s="202">
        <v>8</v>
      </c>
      <c r="E123" s="203">
        <v>2.4691358024691401</v>
      </c>
      <c r="F123" s="202">
        <v>13</v>
      </c>
      <c r="G123" s="203">
        <v>4.0123456790123502</v>
      </c>
      <c r="H123" s="202">
        <v>23</v>
      </c>
      <c r="I123" s="203">
        <v>7.0987654320987597</v>
      </c>
      <c r="J123" s="202">
        <v>20</v>
      </c>
      <c r="K123" s="203">
        <v>6.1728395061728403</v>
      </c>
      <c r="L123" s="202">
        <v>151</v>
      </c>
      <c r="M123" s="203">
        <v>46.604938271604901</v>
      </c>
      <c r="N123" s="202">
        <v>109</v>
      </c>
      <c r="O123" s="203">
        <v>33.641975308642003</v>
      </c>
      <c r="P123" s="208">
        <v>324</v>
      </c>
    </row>
    <row r="124" spans="1:16" ht="15">
      <c r="A124" s="199">
        <v>792</v>
      </c>
      <c r="B124" s="200" t="s">
        <v>236</v>
      </c>
      <c r="C124" s="201">
        <v>6593</v>
      </c>
      <c r="D124" s="202">
        <v>3</v>
      </c>
      <c r="E124" s="203">
        <v>3.0303030303030298</v>
      </c>
      <c r="F124" s="202">
        <v>2</v>
      </c>
      <c r="G124" s="203">
        <v>2.0202020202020199</v>
      </c>
      <c r="H124" s="202">
        <v>2</v>
      </c>
      <c r="I124" s="203">
        <v>2.0202020202020199</v>
      </c>
      <c r="J124" s="202">
        <v>6</v>
      </c>
      <c r="K124" s="203">
        <v>6.0606060606060597</v>
      </c>
      <c r="L124" s="202">
        <v>58</v>
      </c>
      <c r="M124" s="203">
        <v>58.585858585858603</v>
      </c>
      <c r="N124" s="202">
        <v>28</v>
      </c>
      <c r="O124" s="203">
        <v>28.282828282828302</v>
      </c>
      <c r="P124" s="208">
        <v>99</v>
      </c>
    </row>
    <row r="125" spans="1:16" ht="15">
      <c r="A125" s="199">
        <v>809</v>
      </c>
      <c r="B125" s="200" t="s">
        <v>238</v>
      </c>
      <c r="C125" s="201">
        <v>11457</v>
      </c>
      <c r="D125" s="202">
        <v>0</v>
      </c>
      <c r="E125" s="203">
        <v>0</v>
      </c>
      <c r="F125" s="202">
        <v>2</v>
      </c>
      <c r="G125" s="203">
        <v>1.61290322580645</v>
      </c>
      <c r="H125" s="202">
        <v>4</v>
      </c>
      <c r="I125" s="203">
        <v>3.2258064516128999</v>
      </c>
      <c r="J125" s="202">
        <v>5</v>
      </c>
      <c r="K125" s="203">
        <v>4.0322580645161299</v>
      </c>
      <c r="L125" s="202">
        <v>69</v>
      </c>
      <c r="M125" s="203">
        <v>55.645161290322598</v>
      </c>
      <c r="N125" s="202">
        <v>44</v>
      </c>
      <c r="O125" s="203">
        <v>35.4838709677419</v>
      </c>
      <c r="P125" s="208">
        <v>124</v>
      </c>
    </row>
    <row r="126" spans="1:16" ht="15">
      <c r="A126" s="199">
        <v>847</v>
      </c>
      <c r="B126" s="200" t="s">
        <v>246</v>
      </c>
      <c r="C126" s="201">
        <v>32366</v>
      </c>
      <c r="D126" s="202">
        <v>31</v>
      </c>
      <c r="E126" s="203">
        <v>4.1722745625841204</v>
      </c>
      <c r="F126" s="202">
        <v>54</v>
      </c>
      <c r="G126" s="203">
        <v>7.2678331090175003</v>
      </c>
      <c r="H126" s="202">
        <v>80</v>
      </c>
      <c r="I126" s="203">
        <v>10.7671601615074</v>
      </c>
      <c r="J126" s="202">
        <v>89</v>
      </c>
      <c r="K126" s="203">
        <v>11.978465679677001</v>
      </c>
      <c r="L126" s="202">
        <v>331</v>
      </c>
      <c r="M126" s="203">
        <v>44.549125168236898</v>
      </c>
      <c r="N126" s="202">
        <v>158</v>
      </c>
      <c r="O126" s="203">
        <v>21.265141318977101</v>
      </c>
      <c r="P126" s="208">
        <v>743</v>
      </c>
    </row>
    <row r="127" spans="1:16" ht="15">
      <c r="A127" s="199">
        <v>856</v>
      </c>
      <c r="B127" s="200" t="s">
        <v>251</v>
      </c>
      <c r="C127" s="201">
        <v>6966</v>
      </c>
      <c r="D127" s="202">
        <v>6</v>
      </c>
      <c r="E127" s="203">
        <v>5.1724137931034502</v>
      </c>
      <c r="F127" s="202">
        <v>4</v>
      </c>
      <c r="G127" s="203">
        <v>3.4482758620689702</v>
      </c>
      <c r="H127" s="202">
        <v>4</v>
      </c>
      <c r="I127" s="203">
        <v>3.4482758620689702</v>
      </c>
      <c r="J127" s="202">
        <v>9</v>
      </c>
      <c r="K127" s="203">
        <v>7.7586206896551699</v>
      </c>
      <c r="L127" s="202">
        <v>50</v>
      </c>
      <c r="M127" s="203">
        <v>43.1034482758621</v>
      </c>
      <c r="N127" s="202">
        <v>43</v>
      </c>
      <c r="O127" s="203">
        <v>37.068965517241402</v>
      </c>
      <c r="P127" s="208">
        <v>116</v>
      </c>
    </row>
    <row r="128" spans="1:16" ht="15">
      <c r="A128" s="199">
        <v>861</v>
      </c>
      <c r="B128" s="200" t="s">
        <v>255</v>
      </c>
      <c r="C128" s="201">
        <v>12407</v>
      </c>
      <c r="D128" s="202">
        <v>1</v>
      </c>
      <c r="E128" s="203">
        <v>0.72463768115941996</v>
      </c>
      <c r="F128" s="202">
        <v>2</v>
      </c>
      <c r="G128" s="203">
        <v>1.4492753623188399</v>
      </c>
      <c r="H128" s="202">
        <v>7</v>
      </c>
      <c r="I128" s="203">
        <v>5.0724637681159397</v>
      </c>
      <c r="J128" s="202">
        <v>4</v>
      </c>
      <c r="K128" s="203">
        <v>2.8985507246376798</v>
      </c>
      <c r="L128" s="202">
        <v>79</v>
      </c>
      <c r="M128" s="203">
        <v>57.246376811594203</v>
      </c>
      <c r="N128" s="202">
        <v>45</v>
      </c>
      <c r="O128" s="203">
        <v>32.6086956521739</v>
      </c>
      <c r="P128" s="208">
        <v>138</v>
      </c>
    </row>
    <row r="129" spans="1:16">
      <c r="A129" s="195">
        <v>9</v>
      </c>
      <c r="B129" s="196" t="s">
        <v>862</v>
      </c>
      <c r="C129" s="197">
        <v>4209006</v>
      </c>
      <c r="D129" s="197">
        <v>981</v>
      </c>
      <c r="E129" s="198">
        <v>1.53242939265184</v>
      </c>
      <c r="F129" s="197">
        <v>3259</v>
      </c>
      <c r="G129" s="198">
        <v>5.0909147713071699</v>
      </c>
      <c r="H129" s="197">
        <v>3251</v>
      </c>
      <c r="I129" s="198">
        <v>5.0784178955261199</v>
      </c>
      <c r="J129" s="197">
        <v>4877</v>
      </c>
      <c r="K129" s="198">
        <v>7.6184078980254899</v>
      </c>
      <c r="L129" s="197">
        <v>22893</v>
      </c>
      <c r="M129" s="198">
        <v>35.761372156960803</v>
      </c>
      <c r="N129" s="197">
        <v>28755</v>
      </c>
      <c r="O129" s="198">
        <v>44.918457885528603</v>
      </c>
      <c r="P129" s="207">
        <v>64016</v>
      </c>
    </row>
    <row r="130" spans="1:16" ht="15">
      <c r="A130" s="199">
        <v>1</v>
      </c>
      <c r="B130" s="200" t="s">
        <v>6</v>
      </c>
      <c r="C130" s="201">
        <v>2634570</v>
      </c>
      <c r="D130" s="202">
        <v>697</v>
      </c>
      <c r="E130" s="203">
        <v>1.4154296042076999</v>
      </c>
      <c r="F130" s="202">
        <v>2852</v>
      </c>
      <c r="G130" s="203">
        <v>5.79168612797758</v>
      </c>
      <c r="H130" s="202">
        <v>2440</v>
      </c>
      <c r="I130" s="203">
        <v>4.9550189874703001</v>
      </c>
      <c r="J130" s="202">
        <v>3650</v>
      </c>
      <c r="K130" s="203">
        <v>7.41222102633877</v>
      </c>
      <c r="L130" s="202">
        <v>17559</v>
      </c>
      <c r="M130" s="203">
        <v>35.657860000406203</v>
      </c>
      <c r="N130" s="202">
        <v>22045</v>
      </c>
      <c r="O130" s="203">
        <v>44.767784253599501</v>
      </c>
      <c r="P130" s="208">
        <v>49243</v>
      </c>
    </row>
    <row r="131" spans="1:16" ht="15">
      <c r="A131" s="199">
        <v>79</v>
      </c>
      <c r="B131" s="200" t="s">
        <v>41</v>
      </c>
      <c r="C131" s="201">
        <v>56505</v>
      </c>
      <c r="D131" s="202">
        <v>7</v>
      </c>
      <c r="E131" s="203">
        <v>1.48619957537155</v>
      </c>
      <c r="F131" s="202">
        <v>9</v>
      </c>
      <c r="G131" s="203">
        <v>1.9108280254777099</v>
      </c>
      <c r="H131" s="202">
        <v>28</v>
      </c>
      <c r="I131" s="203">
        <v>5.9447983014862</v>
      </c>
      <c r="J131" s="202">
        <v>30</v>
      </c>
      <c r="K131" s="203">
        <v>6.3694267515923597</v>
      </c>
      <c r="L131" s="202">
        <v>200</v>
      </c>
      <c r="M131" s="203">
        <v>42.462845010615702</v>
      </c>
      <c r="N131" s="202">
        <v>197</v>
      </c>
      <c r="O131" s="203">
        <v>41.825902335456497</v>
      </c>
      <c r="P131" s="208">
        <v>471</v>
      </c>
    </row>
    <row r="132" spans="1:16" ht="15">
      <c r="A132" s="199">
        <v>88</v>
      </c>
      <c r="B132" s="200" t="s">
        <v>45</v>
      </c>
      <c r="C132" s="201">
        <v>570329</v>
      </c>
      <c r="D132" s="202">
        <v>114</v>
      </c>
      <c r="E132" s="203">
        <v>2.3844384020079499</v>
      </c>
      <c r="F132" s="202">
        <v>162</v>
      </c>
      <c r="G132" s="203">
        <v>3.3884124660112902</v>
      </c>
      <c r="H132" s="202">
        <v>299</v>
      </c>
      <c r="I132" s="203">
        <v>6.2539217736875097</v>
      </c>
      <c r="J132" s="202">
        <v>435</v>
      </c>
      <c r="K132" s="203">
        <v>9.0985149550303301</v>
      </c>
      <c r="L132" s="202">
        <v>1904</v>
      </c>
      <c r="M132" s="203">
        <v>39.824304538799403</v>
      </c>
      <c r="N132" s="202">
        <v>1867</v>
      </c>
      <c r="O132" s="203">
        <v>39.050407864463502</v>
      </c>
      <c r="P132" s="208">
        <v>4781</v>
      </c>
    </row>
    <row r="133" spans="1:16" ht="15">
      <c r="A133" s="199">
        <v>129</v>
      </c>
      <c r="B133" s="200" t="s">
        <v>946</v>
      </c>
      <c r="C133" s="201">
        <v>86667</v>
      </c>
      <c r="D133" s="202">
        <v>12</v>
      </c>
      <c r="E133" s="203">
        <v>1.79910044977511</v>
      </c>
      <c r="F133" s="202">
        <v>30</v>
      </c>
      <c r="G133" s="203">
        <v>4.4977511244377801</v>
      </c>
      <c r="H133" s="202">
        <v>35</v>
      </c>
      <c r="I133" s="203">
        <v>5.2473763118440804</v>
      </c>
      <c r="J133" s="202">
        <v>47</v>
      </c>
      <c r="K133" s="203">
        <v>7.0464767616191901</v>
      </c>
      <c r="L133" s="202">
        <v>207</v>
      </c>
      <c r="M133" s="203">
        <v>31.034482758620701</v>
      </c>
      <c r="N133" s="202">
        <v>336</v>
      </c>
      <c r="O133" s="203">
        <v>50.374812593703098</v>
      </c>
      <c r="P133" s="208">
        <v>667</v>
      </c>
    </row>
    <row r="134" spans="1:16" ht="15">
      <c r="A134" s="199">
        <v>212</v>
      </c>
      <c r="B134" s="200" t="s">
        <v>90</v>
      </c>
      <c r="C134" s="201">
        <v>84787</v>
      </c>
      <c r="D134" s="202">
        <v>19</v>
      </c>
      <c r="E134" s="203">
        <v>2.02558635394456</v>
      </c>
      <c r="F134" s="202">
        <v>26</v>
      </c>
      <c r="G134" s="203">
        <v>2.7718550106609801</v>
      </c>
      <c r="H134" s="202">
        <v>57</v>
      </c>
      <c r="I134" s="203">
        <v>6.0767590618336902</v>
      </c>
      <c r="J134" s="202">
        <v>91</v>
      </c>
      <c r="K134" s="203">
        <v>9.7014925373134293</v>
      </c>
      <c r="L134" s="202">
        <v>288</v>
      </c>
      <c r="M134" s="203">
        <v>30.7036247334755</v>
      </c>
      <c r="N134" s="202">
        <v>457</v>
      </c>
      <c r="O134" s="203">
        <v>48.720682302771898</v>
      </c>
      <c r="P134" s="208">
        <v>938</v>
      </c>
    </row>
    <row r="135" spans="1:16" ht="15">
      <c r="A135" s="199">
        <v>266</v>
      </c>
      <c r="B135" s="200" t="s">
        <v>104</v>
      </c>
      <c r="C135" s="201">
        <v>250012</v>
      </c>
      <c r="D135" s="202">
        <v>42</v>
      </c>
      <c r="E135" s="203">
        <v>1.32911392405063</v>
      </c>
      <c r="F135" s="202">
        <v>45</v>
      </c>
      <c r="G135" s="203">
        <v>1.42405063291139</v>
      </c>
      <c r="H135" s="202">
        <v>148</v>
      </c>
      <c r="I135" s="203">
        <v>4.6835443037974702</v>
      </c>
      <c r="J135" s="202">
        <v>223</v>
      </c>
      <c r="K135" s="203">
        <v>7.0569620253164604</v>
      </c>
      <c r="L135" s="202">
        <v>818</v>
      </c>
      <c r="M135" s="203">
        <v>25.8860759493671</v>
      </c>
      <c r="N135" s="202">
        <v>1884</v>
      </c>
      <c r="O135" s="203">
        <v>59.620253164556999</v>
      </c>
      <c r="P135" s="208">
        <v>3160</v>
      </c>
    </row>
    <row r="136" spans="1:16" ht="15">
      <c r="A136" s="199">
        <v>308</v>
      </c>
      <c r="B136" s="200" t="s">
        <v>112</v>
      </c>
      <c r="C136" s="201">
        <v>56312</v>
      </c>
      <c r="D136" s="202">
        <v>7</v>
      </c>
      <c r="E136" s="203">
        <v>1.7199017199017199</v>
      </c>
      <c r="F136" s="202">
        <v>10</v>
      </c>
      <c r="G136" s="203">
        <v>2.45700245700246</v>
      </c>
      <c r="H136" s="202">
        <v>11</v>
      </c>
      <c r="I136" s="203">
        <v>2.7027027027027</v>
      </c>
      <c r="J136" s="202">
        <v>28</v>
      </c>
      <c r="K136" s="203">
        <v>6.8796068796068797</v>
      </c>
      <c r="L136" s="202">
        <v>154</v>
      </c>
      <c r="M136" s="203">
        <v>37.837837837837803</v>
      </c>
      <c r="N136" s="202">
        <v>197</v>
      </c>
      <c r="O136" s="203">
        <v>48.402948402948397</v>
      </c>
      <c r="P136" s="208">
        <v>407</v>
      </c>
    </row>
    <row r="137" spans="1:16" ht="15">
      <c r="A137" s="199">
        <v>360</v>
      </c>
      <c r="B137" s="200" t="s">
        <v>947</v>
      </c>
      <c r="C137" s="201">
        <v>301428</v>
      </c>
      <c r="D137" s="202">
        <v>65</v>
      </c>
      <c r="E137" s="203">
        <v>1.89947399181765</v>
      </c>
      <c r="F137" s="202">
        <v>119</v>
      </c>
      <c r="G137" s="203">
        <v>3.4774985388661599</v>
      </c>
      <c r="H137" s="202">
        <v>210</v>
      </c>
      <c r="I137" s="203">
        <v>6.1367621274108703</v>
      </c>
      <c r="J137" s="202">
        <v>319</v>
      </c>
      <c r="K137" s="203">
        <v>9.3220338983050794</v>
      </c>
      <c r="L137" s="202">
        <v>1411</v>
      </c>
      <c r="M137" s="203">
        <v>41.233196960841603</v>
      </c>
      <c r="N137" s="202">
        <v>1298</v>
      </c>
      <c r="O137" s="203">
        <v>37.931034482758598</v>
      </c>
      <c r="P137" s="208">
        <v>3422</v>
      </c>
    </row>
    <row r="138" spans="1:16" ht="15">
      <c r="A138" s="199">
        <v>380</v>
      </c>
      <c r="B138" s="200" t="s">
        <v>139</v>
      </c>
      <c r="C138" s="201">
        <v>78143</v>
      </c>
      <c r="D138" s="202">
        <v>4</v>
      </c>
      <c r="E138" s="203">
        <v>1.1396011396011401</v>
      </c>
      <c r="F138" s="202">
        <v>2</v>
      </c>
      <c r="G138" s="203">
        <v>0.56980056980057003</v>
      </c>
      <c r="H138" s="202">
        <v>10</v>
      </c>
      <c r="I138" s="203">
        <v>2.8490028490028498</v>
      </c>
      <c r="J138" s="202">
        <v>17</v>
      </c>
      <c r="K138" s="203">
        <v>4.84330484330484</v>
      </c>
      <c r="L138" s="202">
        <v>130</v>
      </c>
      <c r="M138" s="203">
        <v>37.037037037037003</v>
      </c>
      <c r="N138" s="202">
        <v>188</v>
      </c>
      <c r="O138" s="203">
        <v>53.561253561253601</v>
      </c>
      <c r="P138" s="208">
        <v>351</v>
      </c>
    </row>
    <row r="139" spans="1:16" ht="15">
      <c r="A139" s="199">
        <v>631</v>
      </c>
      <c r="B139" s="200" t="s">
        <v>185</v>
      </c>
      <c r="C139" s="201">
        <v>90253</v>
      </c>
      <c r="D139" s="202">
        <v>14</v>
      </c>
      <c r="E139" s="203">
        <v>2.4305555555555598</v>
      </c>
      <c r="F139" s="202">
        <v>4</v>
      </c>
      <c r="G139" s="203">
        <v>0.69444444444444398</v>
      </c>
      <c r="H139" s="202">
        <v>13</v>
      </c>
      <c r="I139" s="203">
        <v>2.2569444444444402</v>
      </c>
      <c r="J139" s="202">
        <v>37</v>
      </c>
      <c r="K139" s="203">
        <v>6.4236111111111098</v>
      </c>
      <c r="L139" s="202">
        <v>222</v>
      </c>
      <c r="M139" s="203">
        <v>38.5416666666667</v>
      </c>
      <c r="N139" s="202">
        <v>286</v>
      </c>
      <c r="O139" s="203">
        <v>49.6527777777778</v>
      </c>
      <c r="P139" s="208">
        <v>576</v>
      </c>
    </row>
    <row r="140" spans="1:16">
      <c r="B140" s="210"/>
    </row>
    <row r="141" spans="1:16">
      <c r="A141" s="211" t="s">
        <v>540</v>
      </c>
      <c r="B141" s="963" t="s">
        <v>974</v>
      </c>
      <c r="C141" s="963"/>
      <c r="D141" s="964" t="s">
        <v>508</v>
      </c>
      <c r="E141" s="965"/>
      <c r="F141" s="965"/>
      <c r="G141" s="965"/>
      <c r="H141" s="965"/>
      <c r="I141" s="965"/>
      <c r="J141" s="965"/>
      <c r="K141" s="965"/>
      <c r="L141" s="965"/>
      <c r="M141" s="965"/>
      <c r="N141" s="966"/>
    </row>
    <row r="142" spans="1:16">
      <c r="A142" s="175" t="s">
        <v>543</v>
      </c>
      <c r="B142" s="967" t="s">
        <v>544</v>
      </c>
      <c r="C142" s="968"/>
      <c r="D142" s="968"/>
      <c r="E142" s="968"/>
      <c r="F142" s="968"/>
      <c r="G142" s="968"/>
      <c r="H142" s="968"/>
      <c r="I142" s="968"/>
      <c r="J142" s="968"/>
      <c r="K142" s="968"/>
      <c r="L142" s="968"/>
      <c r="M142" s="968"/>
      <c r="N142" s="969"/>
    </row>
    <row r="143" spans="1:16">
      <c r="A143" s="176" t="s">
        <v>545</v>
      </c>
      <c r="B143" s="967" t="s">
        <v>546</v>
      </c>
      <c r="C143" s="968"/>
      <c r="D143" s="968"/>
      <c r="E143" s="968"/>
      <c r="F143" s="968"/>
      <c r="G143" s="968"/>
      <c r="H143" s="968"/>
      <c r="I143" s="968"/>
      <c r="J143" s="968"/>
      <c r="K143" s="968"/>
      <c r="L143" s="968"/>
      <c r="M143" s="968"/>
      <c r="N143" s="969"/>
    </row>
    <row r="144" spans="1:16">
      <c r="B144" s="213"/>
    </row>
  </sheetData>
  <sheetProtection autoFilter="0"/>
  <sortState ref="AG3:BT127">
    <sortCondition ref="AG3:AG127"/>
  </sortState>
  <mergeCells count="10">
    <mergeCell ref="D1:O1"/>
    <mergeCell ref="B141:C141"/>
    <mergeCell ref="D141:N141"/>
    <mergeCell ref="B142:N142"/>
    <mergeCell ref="B143:N143"/>
    <mergeCell ref="A2:A5"/>
    <mergeCell ref="B2:B4"/>
    <mergeCell ref="C2:C4"/>
    <mergeCell ref="P2:P4"/>
    <mergeCell ref="D2:O3"/>
  </mergeCells>
  <hyperlinks>
    <hyperlink ref="Q1" location="INDICE!B2" display="Indice" xr:uid="{00000000-0004-0000-1700-000000000000}"/>
  </hyperlinks>
  <pageMargins left="0.75" right="0.75" top="1" bottom="1" header="0" footer="0"/>
  <pageSetup orientation="portrait"/>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66FF66"/>
  </sheetPr>
  <dimension ref="A1:AH127"/>
  <sheetViews>
    <sheetView topLeftCell="Z1" workbookViewId="0">
      <selection activeCell="AD127" sqref="AD1:AD127"/>
    </sheetView>
  </sheetViews>
  <sheetFormatPr baseColWidth="10" defaultColWidth="11.42578125" defaultRowHeight="12.75"/>
  <cols>
    <col min="2" max="2" width="22.7109375" customWidth="1"/>
    <col min="6" max="6" width="12.7109375" customWidth="1"/>
    <col min="8" max="8" width="33.7109375" customWidth="1"/>
    <col min="14" max="14" width="29.5703125" customWidth="1"/>
  </cols>
  <sheetData>
    <row r="1" spans="1:34" ht="15">
      <c r="A1" t="s">
        <v>818</v>
      </c>
      <c r="B1" t="s">
        <v>548</v>
      </c>
      <c r="C1" s="177" t="s">
        <v>975</v>
      </c>
      <c r="G1" s="178" t="s">
        <v>976</v>
      </c>
      <c r="H1" s="178" t="s">
        <v>977</v>
      </c>
      <c r="I1" s="178" t="s">
        <v>978</v>
      </c>
      <c r="J1" s="178" t="s">
        <v>345</v>
      </c>
      <c r="M1" s="178" t="s">
        <v>976</v>
      </c>
      <c r="N1" s="178" t="s">
        <v>977</v>
      </c>
      <c r="O1" s="178" t="s">
        <v>978</v>
      </c>
      <c r="P1" s="178" t="s">
        <v>345</v>
      </c>
      <c r="S1" s="178" t="s">
        <v>976</v>
      </c>
      <c r="T1" s="178" t="s">
        <v>977</v>
      </c>
      <c r="U1" s="178" t="s">
        <v>978</v>
      </c>
      <c r="V1" s="178" t="s">
        <v>345</v>
      </c>
      <c r="AD1" s="181" t="s">
        <v>358</v>
      </c>
      <c r="AE1" s="181">
        <v>2023</v>
      </c>
      <c r="AF1" s="181">
        <v>2024</v>
      </c>
      <c r="AG1" s="181">
        <v>2025</v>
      </c>
      <c r="AH1" s="181" t="s">
        <v>484</v>
      </c>
    </row>
    <row r="2" spans="1:34" ht="15">
      <c r="A2">
        <v>1</v>
      </c>
      <c r="B2" t="s">
        <v>6</v>
      </c>
      <c r="C2">
        <f>VLOOKUP(A2,S:V,3,0)</f>
        <v>2634570</v>
      </c>
      <c r="F2" t="b">
        <f>EXACT(A2,G2)</f>
        <v>1</v>
      </c>
      <c r="G2" s="179">
        <v>1</v>
      </c>
      <c r="H2" s="180" t="s">
        <v>605</v>
      </c>
      <c r="I2" s="179">
        <v>2595300</v>
      </c>
      <c r="J2" s="179">
        <v>2023</v>
      </c>
      <c r="M2" s="179">
        <v>1</v>
      </c>
      <c r="N2" s="180" t="s">
        <v>605</v>
      </c>
      <c r="O2" s="179">
        <v>2616335</v>
      </c>
      <c r="P2" s="179">
        <v>2024</v>
      </c>
      <c r="S2" s="179">
        <v>1</v>
      </c>
      <c r="T2" s="180" t="s">
        <v>605</v>
      </c>
      <c r="U2" s="179">
        <v>2634570</v>
      </c>
      <c r="V2" s="179">
        <v>2025</v>
      </c>
      <c r="AD2">
        <v>1</v>
      </c>
      <c r="AE2">
        <v>2595300</v>
      </c>
      <c r="AF2">
        <v>2616335</v>
      </c>
      <c r="AG2">
        <v>2634570</v>
      </c>
      <c r="AH2">
        <v>7846205</v>
      </c>
    </row>
    <row r="3" spans="1:34" ht="15">
      <c r="A3">
        <v>2</v>
      </c>
      <c r="B3" t="s">
        <v>8</v>
      </c>
      <c r="C3">
        <f t="shared" ref="C3:C66" si="0">VLOOKUP(A3,S:V,3,0)</f>
        <v>21622</v>
      </c>
      <c r="F3" t="b">
        <f t="shared" ref="F3:F66" si="1">EXACT(A3,G3)</f>
        <v>1</v>
      </c>
      <c r="G3" s="179">
        <v>2</v>
      </c>
      <c r="H3" s="180" t="s">
        <v>360</v>
      </c>
      <c r="I3" s="179">
        <v>21297</v>
      </c>
      <c r="J3" s="179">
        <v>2023</v>
      </c>
      <c r="M3" s="179">
        <v>2</v>
      </c>
      <c r="N3" s="180" t="s">
        <v>360</v>
      </c>
      <c r="O3" s="179">
        <v>21468</v>
      </c>
      <c r="P3" s="179">
        <v>2024</v>
      </c>
      <c r="S3" s="179">
        <v>2</v>
      </c>
      <c r="T3" s="180" t="s">
        <v>360</v>
      </c>
      <c r="U3" s="179">
        <v>21622</v>
      </c>
      <c r="V3" s="179">
        <v>2025</v>
      </c>
      <c r="AD3">
        <v>2</v>
      </c>
      <c r="AE3">
        <v>21297</v>
      </c>
      <c r="AF3">
        <v>21468</v>
      </c>
      <c r="AG3">
        <v>21622</v>
      </c>
      <c r="AH3">
        <v>64387</v>
      </c>
    </row>
    <row r="4" spans="1:34" ht="15">
      <c r="A4">
        <v>4</v>
      </c>
      <c r="B4" t="s">
        <v>10</v>
      </c>
      <c r="C4">
        <f t="shared" si="0"/>
        <v>2872</v>
      </c>
      <c r="F4" t="b">
        <f t="shared" si="1"/>
        <v>1</v>
      </c>
      <c r="G4" s="179">
        <v>4</v>
      </c>
      <c r="H4" s="180" t="s">
        <v>575</v>
      </c>
      <c r="I4" s="179">
        <v>2841</v>
      </c>
      <c r="J4" s="179">
        <v>2023</v>
      </c>
      <c r="M4" s="179">
        <v>4</v>
      </c>
      <c r="N4" s="180" t="s">
        <v>575</v>
      </c>
      <c r="O4" s="179">
        <v>2855</v>
      </c>
      <c r="P4" s="179">
        <v>2024</v>
      </c>
      <c r="S4" s="179">
        <v>4</v>
      </c>
      <c r="T4" s="180" t="s">
        <v>575</v>
      </c>
      <c r="U4" s="179">
        <v>2872</v>
      </c>
      <c r="V4" s="179">
        <v>2025</v>
      </c>
      <c r="AD4">
        <v>4</v>
      </c>
      <c r="AE4">
        <v>2841</v>
      </c>
      <c r="AF4">
        <v>2855</v>
      </c>
      <c r="AG4">
        <v>2872</v>
      </c>
      <c r="AH4">
        <v>8568</v>
      </c>
    </row>
    <row r="5" spans="1:34" ht="30">
      <c r="A5">
        <v>21</v>
      </c>
      <c r="B5" t="s">
        <v>12</v>
      </c>
      <c r="C5">
        <f t="shared" si="0"/>
        <v>4989</v>
      </c>
      <c r="F5" t="b">
        <f t="shared" si="1"/>
        <v>1</v>
      </c>
      <c r="G5" s="179">
        <v>21</v>
      </c>
      <c r="H5" s="180" t="s">
        <v>588</v>
      </c>
      <c r="I5" s="179">
        <v>4912</v>
      </c>
      <c r="J5" s="179">
        <v>2023</v>
      </c>
      <c r="M5" s="179">
        <v>21</v>
      </c>
      <c r="N5" s="180" t="s">
        <v>588</v>
      </c>
      <c r="O5" s="179">
        <v>4955</v>
      </c>
      <c r="P5" s="179">
        <v>2024</v>
      </c>
      <c r="S5" s="179">
        <v>21</v>
      </c>
      <c r="T5" s="180" t="s">
        <v>588</v>
      </c>
      <c r="U5" s="179">
        <v>4989</v>
      </c>
      <c r="V5" s="179">
        <v>2025</v>
      </c>
      <c r="AD5">
        <v>21</v>
      </c>
      <c r="AE5">
        <v>4912</v>
      </c>
      <c r="AF5">
        <v>4955</v>
      </c>
      <c r="AG5">
        <v>4989</v>
      </c>
      <c r="AH5">
        <v>14856</v>
      </c>
    </row>
    <row r="6" spans="1:34" ht="15">
      <c r="A6">
        <v>30</v>
      </c>
      <c r="B6" t="s">
        <v>14</v>
      </c>
      <c r="C6">
        <f t="shared" si="0"/>
        <v>32628</v>
      </c>
      <c r="F6" t="b">
        <f t="shared" si="1"/>
        <v>1</v>
      </c>
      <c r="G6" s="179">
        <v>30</v>
      </c>
      <c r="H6" s="180" t="s">
        <v>596</v>
      </c>
      <c r="I6" s="179">
        <v>32142</v>
      </c>
      <c r="J6" s="179">
        <v>2023</v>
      </c>
      <c r="M6" s="179">
        <v>30</v>
      </c>
      <c r="N6" s="180" t="s">
        <v>596</v>
      </c>
      <c r="O6" s="179">
        <v>32412</v>
      </c>
      <c r="P6" s="179">
        <v>2024</v>
      </c>
      <c r="S6" s="179">
        <v>30</v>
      </c>
      <c r="T6" s="180" t="s">
        <v>596</v>
      </c>
      <c r="U6" s="179">
        <v>32628</v>
      </c>
      <c r="V6" s="179">
        <v>2025</v>
      </c>
      <c r="AD6">
        <v>30</v>
      </c>
      <c r="AE6">
        <v>32142</v>
      </c>
      <c r="AF6">
        <v>32412</v>
      </c>
      <c r="AG6">
        <v>32628</v>
      </c>
      <c r="AH6">
        <v>97182</v>
      </c>
    </row>
    <row r="7" spans="1:34" ht="15">
      <c r="A7">
        <v>31</v>
      </c>
      <c r="B7" t="s">
        <v>16</v>
      </c>
      <c r="C7">
        <f t="shared" si="0"/>
        <v>28059</v>
      </c>
      <c r="F7" t="b">
        <f t="shared" si="1"/>
        <v>1</v>
      </c>
      <c r="G7" s="179">
        <v>31</v>
      </c>
      <c r="H7" s="180" t="s">
        <v>364</v>
      </c>
      <c r="I7" s="179">
        <v>27637</v>
      </c>
      <c r="J7" s="179">
        <v>2023</v>
      </c>
      <c r="M7" s="179">
        <v>31</v>
      </c>
      <c r="N7" s="180" t="s">
        <v>364</v>
      </c>
      <c r="O7" s="179">
        <v>27846</v>
      </c>
      <c r="P7" s="179">
        <v>2024</v>
      </c>
      <c r="S7" s="179">
        <v>31</v>
      </c>
      <c r="T7" s="180" t="s">
        <v>364</v>
      </c>
      <c r="U7" s="179">
        <v>28059</v>
      </c>
      <c r="V7" s="179">
        <v>2025</v>
      </c>
      <c r="AD7">
        <v>31</v>
      </c>
      <c r="AE7">
        <v>27637</v>
      </c>
      <c r="AF7">
        <v>27846</v>
      </c>
      <c r="AG7">
        <v>28059</v>
      </c>
      <c r="AH7">
        <v>83542</v>
      </c>
    </row>
    <row r="8" spans="1:34" ht="15">
      <c r="A8">
        <v>34</v>
      </c>
      <c r="B8" t="s">
        <v>18</v>
      </c>
      <c r="C8">
        <f t="shared" si="0"/>
        <v>46485</v>
      </c>
      <c r="F8" t="b">
        <f t="shared" si="1"/>
        <v>1</v>
      </c>
      <c r="G8" s="179">
        <v>34</v>
      </c>
      <c r="H8" s="180" t="s">
        <v>365</v>
      </c>
      <c r="I8" s="179">
        <v>45796</v>
      </c>
      <c r="J8" s="179">
        <v>2023</v>
      </c>
      <c r="M8" s="179">
        <v>34</v>
      </c>
      <c r="N8" s="180" t="s">
        <v>365</v>
      </c>
      <c r="O8" s="179">
        <v>46183</v>
      </c>
      <c r="P8" s="179">
        <v>2024</v>
      </c>
      <c r="S8" s="179">
        <v>34</v>
      </c>
      <c r="T8" s="180" t="s">
        <v>365</v>
      </c>
      <c r="U8" s="179">
        <v>46485</v>
      </c>
      <c r="V8" s="179">
        <v>2025</v>
      </c>
      <c r="AD8">
        <v>34</v>
      </c>
      <c r="AE8">
        <v>45796</v>
      </c>
      <c r="AF8">
        <v>46183</v>
      </c>
      <c r="AG8">
        <v>46485</v>
      </c>
      <c r="AH8">
        <v>138464</v>
      </c>
    </row>
    <row r="9" spans="1:34" ht="30">
      <c r="A9">
        <v>36</v>
      </c>
      <c r="B9" t="s">
        <v>20</v>
      </c>
      <c r="C9">
        <f t="shared" si="0"/>
        <v>6183</v>
      </c>
      <c r="F9" t="b">
        <f t="shared" si="1"/>
        <v>1</v>
      </c>
      <c r="G9" s="179">
        <v>36</v>
      </c>
      <c r="H9" s="180" t="s">
        <v>597</v>
      </c>
      <c r="I9" s="179">
        <v>6082</v>
      </c>
      <c r="J9" s="179">
        <v>2023</v>
      </c>
      <c r="M9" s="179">
        <v>36</v>
      </c>
      <c r="N9" s="180" t="s">
        <v>597</v>
      </c>
      <c r="O9" s="179">
        <v>6109</v>
      </c>
      <c r="P9" s="179">
        <v>2024</v>
      </c>
      <c r="S9" s="179">
        <v>36</v>
      </c>
      <c r="T9" s="180" t="s">
        <v>597</v>
      </c>
      <c r="U9" s="179">
        <v>6183</v>
      </c>
      <c r="V9" s="179">
        <v>2025</v>
      </c>
      <c r="AD9">
        <v>36</v>
      </c>
      <c r="AE9">
        <v>6082</v>
      </c>
      <c r="AF9">
        <v>6109</v>
      </c>
      <c r="AG9">
        <v>6183</v>
      </c>
      <c r="AH9">
        <v>18374</v>
      </c>
    </row>
    <row r="10" spans="1:34" ht="30">
      <c r="A10">
        <v>38</v>
      </c>
      <c r="B10" t="s">
        <v>22</v>
      </c>
      <c r="C10">
        <f t="shared" si="0"/>
        <v>12190</v>
      </c>
      <c r="F10" t="b">
        <f t="shared" si="1"/>
        <v>1</v>
      </c>
      <c r="G10" s="179">
        <v>38</v>
      </c>
      <c r="H10" s="180" t="s">
        <v>367</v>
      </c>
      <c r="I10" s="179">
        <v>12005</v>
      </c>
      <c r="J10" s="179">
        <v>2023</v>
      </c>
      <c r="M10" s="179">
        <v>38</v>
      </c>
      <c r="N10" s="180" t="s">
        <v>367</v>
      </c>
      <c r="O10" s="179">
        <v>12121</v>
      </c>
      <c r="P10" s="179">
        <v>2024</v>
      </c>
      <c r="S10" s="179">
        <v>38</v>
      </c>
      <c r="T10" s="180" t="s">
        <v>367</v>
      </c>
      <c r="U10" s="179">
        <v>12190</v>
      </c>
      <c r="V10" s="179">
        <v>2025</v>
      </c>
      <c r="AD10">
        <v>38</v>
      </c>
      <c r="AE10">
        <v>12005</v>
      </c>
      <c r="AF10">
        <v>12121</v>
      </c>
      <c r="AG10">
        <v>12190</v>
      </c>
      <c r="AH10">
        <v>36316</v>
      </c>
    </row>
    <row r="11" spans="1:34" ht="15">
      <c r="A11">
        <v>40</v>
      </c>
      <c r="B11" t="s">
        <v>24</v>
      </c>
      <c r="C11">
        <f t="shared" si="0"/>
        <v>19812</v>
      </c>
      <c r="F11" t="b">
        <f t="shared" si="1"/>
        <v>1</v>
      </c>
      <c r="G11" s="179">
        <v>40</v>
      </c>
      <c r="H11" s="180" t="s">
        <v>571</v>
      </c>
      <c r="I11" s="179">
        <v>19527</v>
      </c>
      <c r="J11" s="179">
        <v>2023</v>
      </c>
      <c r="M11" s="179">
        <v>40</v>
      </c>
      <c r="N11" s="180" t="s">
        <v>571</v>
      </c>
      <c r="O11" s="179">
        <v>19675</v>
      </c>
      <c r="P11" s="179">
        <v>2024</v>
      </c>
      <c r="S11" s="179">
        <v>40</v>
      </c>
      <c r="T11" s="180" t="s">
        <v>571</v>
      </c>
      <c r="U11" s="179">
        <v>19812</v>
      </c>
      <c r="V11" s="179">
        <v>2025</v>
      </c>
      <c r="AD11">
        <v>40</v>
      </c>
      <c r="AE11">
        <v>19527</v>
      </c>
      <c r="AF11">
        <v>19675</v>
      </c>
      <c r="AG11">
        <v>19812</v>
      </c>
      <c r="AH11">
        <v>59014</v>
      </c>
    </row>
    <row r="12" spans="1:34" ht="45">
      <c r="A12">
        <v>42</v>
      </c>
      <c r="B12" t="s">
        <v>26</v>
      </c>
      <c r="C12">
        <f t="shared" si="0"/>
        <v>28246</v>
      </c>
      <c r="F12" t="b">
        <f t="shared" si="1"/>
        <v>1</v>
      </c>
      <c r="G12" s="179">
        <v>42</v>
      </c>
      <c r="H12" s="180" t="s">
        <v>576</v>
      </c>
      <c r="I12" s="179">
        <v>27831</v>
      </c>
      <c r="J12" s="179">
        <v>2023</v>
      </c>
      <c r="M12" s="179">
        <v>42</v>
      </c>
      <c r="N12" s="180" t="s">
        <v>576</v>
      </c>
      <c r="O12" s="179">
        <v>28049</v>
      </c>
      <c r="P12" s="179">
        <v>2024</v>
      </c>
      <c r="S12" s="179">
        <v>42</v>
      </c>
      <c r="T12" s="180" t="s">
        <v>576</v>
      </c>
      <c r="U12" s="179">
        <v>28246</v>
      </c>
      <c r="V12" s="179">
        <v>2025</v>
      </c>
      <c r="AD12">
        <v>42</v>
      </c>
      <c r="AE12">
        <v>27831</v>
      </c>
      <c r="AF12">
        <v>28049</v>
      </c>
      <c r="AG12">
        <v>28246</v>
      </c>
      <c r="AH12">
        <v>84126</v>
      </c>
    </row>
    <row r="13" spans="1:34" ht="15">
      <c r="A13">
        <v>44</v>
      </c>
      <c r="B13" t="s">
        <v>30</v>
      </c>
      <c r="C13">
        <f t="shared" si="0"/>
        <v>7537</v>
      </c>
      <c r="F13" t="b">
        <f t="shared" si="1"/>
        <v>1</v>
      </c>
      <c r="G13" s="179">
        <v>44</v>
      </c>
      <c r="H13" s="180" t="s">
        <v>577</v>
      </c>
      <c r="I13" s="179">
        <v>7433</v>
      </c>
      <c r="J13" s="179">
        <v>2023</v>
      </c>
      <c r="M13" s="179">
        <v>44</v>
      </c>
      <c r="N13" s="180" t="s">
        <v>577</v>
      </c>
      <c r="O13" s="179">
        <v>7483</v>
      </c>
      <c r="P13" s="179">
        <v>2024</v>
      </c>
      <c r="S13" s="179">
        <v>44</v>
      </c>
      <c r="T13" s="180" t="s">
        <v>577</v>
      </c>
      <c r="U13" s="179">
        <v>7537</v>
      </c>
      <c r="V13" s="179">
        <v>2025</v>
      </c>
      <c r="AD13">
        <v>44</v>
      </c>
      <c r="AE13">
        <v>7433</v>
      </c>
      <c r="AF13">
        <v>7483</v>
      </c>
      <c r="AG13">
        <v>7537</v>
      </c>
      <c r="AH13">
        <v>22453</v>
      </c>
    </row>
    <row r="14" spans="1:34" ht="15">
      <c r="A14">
        <v>45</v>
      </c>
      <c r="B14" t="s">
        <v>32</v>
      </c>
      <c r="C14">
        <f t="shared" si="0"/>
        <v>132328</v>
      </c>
      <c r="F14" t="b">
        <f t="shared" si="1"/>
        <v>1</v>
      </c>
      <c r="G14" s="179">
        <v>45</v>
      </c>
      <c r="H14" s="180" t="s">
        <v>563</v>
      </c>
      <c r="I14" s="179">
        <v>130362</v>
      </c>
      <c r="J14" s="179">
        <v>2023</v>
      </c>
      <c r="M14" s="179">
        <v>45</v>
      </c>
      <c r="N14" s="180" t="s">
        <v>563</v>
      </c>
      <c r="O14" s="179">
        <v>131422</v>
      </c>
      <c r="P14" s="179">
        <v>2024</v>
      </c>
      <c r="S14" s="179">
        <v>45</v>
      </c>
      <c r="T14" s="180" t="s">
        <v>563</v>
      </c>
      <c r="U14" s="179">
        <v>132328</v>
      </c>
      <c r="V14" s="179">
        <v>2025</v>
      </c>
      <c r="AD14">
        <v>45</v>
      </c>
      <c r="AE14">
        <v>130362</v>
      </c>
      <c r="AF14">
        <v>131422</v>
      </c>
      <c r="AG14">
        <v>132328</v>
      </c>
      <c r="AH14">
        <v>394112</v>
      </c>
    </row>
    <row r="15" spans="1:34" ht="15">
      <c r="A15">
        <v>51</v>
      </c>
      <c r="B15" t="s">
        <v>35</v>
      </c>
      <c r="C15">
        <f t="shared" si="0"/>
        <v>32478</v>
      </c>
      <c r="F15" t="b">
        <f t="shared" si="1"/>
        <v>1</v>
      </c>
      <c r="G15" s="179">
        <v>51</v>
      </c>
      <c r="H15" s="180" t="s">
        <v>372</v>
      </c>
      <c r="I15" s="179">
        <v>31853</v>
      </c>
      <c r="J15" s="179">
        <v>2023</v>
      </c>
      <c r="M15" s="179">
        <v>51</v>
      </c>
      <c r="N15" s="180" t="s">
        <v>372</v>
      </c>
      <c r="O15" s="179">
        <v>32192</v>
      </c>
      <c r="P15" s="179">
        <v>2024</v>
      </c>
      <c r="S15" s="179">
        <v>51</v>
      </c>
      <c r="T15" s="180" t="s">
        <v>372</v>
      </c>
      <c r="U15" s="179">
        <v>32478</v>
      </c>
      <c r="V15" s="179">
        <v>2025</v>
      </c>
      <c r="AD15">
        <v>51</v>
      </c>
      <c r="AE15">
        <v>31853</v>
      </c>
      <c r="AF15">
        <v>32192</v>
      </c>
      <c r="AG15">
        <v>32478</v>
      </c>
      <c r="AH15">
        <v>96523</v>
      </c>
    </row>
    <row r="16" spans="1:34" ht="15">
      <c r="A16">
        <v>55</v>
      </c>
      <c r="B16" t="s">
        <v>37</v>
      </c>
      <c r="C16">
        <f t="shared" si="0"/>
        <v>8075</v>
      </c>
      <c r="F16" t="b">
        <f t="shared" si="1"/>
        <v>1</v>
      </c>
      <c r="G16" s="179">
        <v>55</v>
      </c>
      <c r="H16" s="180" t="s">
        <v>373</v>
      </c>
      <c r="I16" s="179">
        <v>7975</v>
      </c>
      <c r="J16" s="179">
        <v>2023</v>
      </c>
      <c r="M16" s="179">
        <v>55</v>
      </c>
      <c r="N16" s="180" t="s">
        <v>373</v>
      </c>
      <c r="O16" s="179">
        <v>8024</v>
      </c>
      <c r="P16" s="179">
        <v>2024</v>
      </c>
      <c r="S16" s="179">
        <v>55</v>
      </c>
      <c r="T16" s="180" t="s">
        <v>373</v>
      </c>
      <c r="U16" s="179">
        <v>8075</v>
      </c>
      <c r="V16" s="179">
        <v>2025</v>
      </c>
      <c r="AD16">
        <v>55</v>
      </c>
      <c r="AE16">
        <v>7975</v>
      </c>
      <c r="AF16">
        <v>8024</v>
      </c>
      <c r="AG16">
        <v>8075</v>
      </c>
      <c r="AH16">
        <v>24074</v>
      </c>
    </row>
    <row r="17" spans="1:34" ht="15">
      <c r="A17">
        <v>59</v>
      </c>
      <c r="B17" t="s">
        <v>39</v>
      </c>
      <c r="C17">
        <f t="shared" si="0"/>
        <v>5450</v>
      </c>
      <c r="F17" t="b">
        <f t="shared" si="1"/>
        <v>1</v>
      </c>
      <c r="G17" s="179">
        <v>59</v>
      </c>
      <c r="H17" s="180" t="s">
        <v>374</v>
      </c>
      <c r="I17" s="179">
        <v>5358</v>
      </c>
      <c r="J17" s="179">
        <v>2023</v>
      </c>
      <c r="M17" s="179">
        <v>59</v>
      </c>
      <c r="N17" s="180" t="s">
        <v>374</v>
      </c>
      <c r="O17" s="179">
        <v>5404</v>
      </c>
      <c r="P17" s="179">
        <v>2024</v>
      </c>
      <c r="S17" s="179">
        <v>59</v>
      </c>
      <c r="T17" s="180" t="s">
        <v>374</v>
      </c>
      <c r="U17" s="179">
        <v>5450</v>
      </c>
      <c r="V17" s="179">
        <v>2025</v>
      </c>
      <c r="AD17">
        <v>59</v>
      </c>
      <c r="AE17">
        <v>5358</v>
      </c>
      <c r="AF17">
        <v>5404</v>
      </c>
      <c r="AG17">
        <v>5450</v>
      </c>
      <c r="AH17">
        <v>16212</v>
      </c>
    </row>
    <row r="18" spans="1:34" ht="15">
      <c r="A18">
        <v>79</v>
      </c>
      <c r="B18" t="s">
        <v>41</v>
      </c>
      <c r="C18">
        <f t="shared" si="0"/>
        <v>56505</v>
      </c>
      <c r="F18" t="b">
        <f t="shared" si="1"/>
        <v>1</v>
      </c>
      <c r="G18" s="179">
        <v>79</v>
      </c>
      <c r="H18" s="180" t="s">
        <v>375</v>
      </c>
      <c r="I18" s="179">
        <v>55649</v>
      </c>
      <c r="J18" s="179">
        <v>2023</v>
      </c>
      <c r="M18" s="179">
        <v>79</v>
      </c>
      <c r="N18" s="180" t="s">
        <v>375</v>
      </c>
      <c r="O18" s="179">
        <v>56103</v>
      </c>
      <c r="P18" s="179">
        <v>2024</v>
      </c>
      <c r="S18" s="179">
        <v>79</v>
      </c>
      <c r="T18" s="180" t="s">
        <v>375</v>
      </c>
      <c r="U18" s="179">
        <v>56505</v>
      </c>
      <c r="V18" s="179">
        <v>2025</v>
      </c>
      <c r="AD18">
        <v>79</v>
      </c>
      <c r="AE18">
        <v>55649</v>
      </c>
      <c r="AF18">
        <v>56103</v>
      </c>
      <c r="AG18">
        <v>56505</v>
      </c>
      <c r="AH18">
        <v>168257</v>
      </c>
    </row>
    <row r="19" spans="1:34" ht="15">
      <c r="A19">
        <v>86</v>
      </c>
      <c r="B19" t="s">
        <v>43</v>
      </c>
      <c r="C19">
        <f t="shared" si="0"/>
        <v>6436</v>
      </c>
      <c r="F19" t="b">
        <f t="shared" si="1"/>
        <v>1</v>
      </c>
      <c r="G19" s="179">
        <v>86</v>
      </c>
      <c r="H19" s="180" t="s">
        <v>376</v>
      </c>
      <c r="I19" s="179">
        <v>6356</v>
      </c>
      <c r="J19" s="179">
        <v>2023</v>
      </c>
      <c r="M19" s="179">
        <v>86</v>
      </c>
      <c r="N19" s="180" t="s">
        <v>376</v>
      </c>
      <c r="O19" s="179">
        <v>6405</v>
      </c>
      <c r="P19" s="179">
        <v>2024</v>
      </c>
      <c r="S19" s="179">
        <v>86</v>
      </c>
      <c r="T19" s="180" t="s">
        <v>376</v>
      </c>
      <c r="U19" s="179">
        <v>6436</v>
      </c>
      <c r="V19" s="179">
        <v>2025</v>
      </c>
      <c r="AD19">
        <v>86</v>
      </c>
      <c r="AE19">
        <v>6356</v>
      </c>
      <c r="AF19">
        <v>6405</v>
      </c>
      <c r="AG19">
        <v>6436</v>
      </c>
      <c r="AH19">
        <v>19197</v>
      </c>
    </row>
    <row r="20" spans="1:34" ht="15">
      <c r="A20">
        <v>88</v>
      </c>
      <c r="B20" t="s">
        <v>45</v>
      </c>
      <c r="C20">
        <f t="shared" si="0"/>
        <v>570329</v>
      </c>
      <c r="F20" t="b">
        <f t="shared" si="1"/>
        <v>1</v>
      </c>
      <c r="G20" s="179">
        <v>88</v>
      </c>
      <c r="H20" s="180" t="s">
        <v>377</v>
      </c>
      <c r="I20" s="179">
        <v>561955</v>
      </c>
      <c r="J20" s="179">
        <v>2023</v>
      </c>
      <c r="M20" s="179">
        <v>88</v>
      </c>
      <c r="N20" s="180" t="s">
        <v>377</v>
      </c>
      <c r="O20" s="179">
        <v>566456</v>
      </c>
      <c r="P20" s="179">
        <v>2024</v>
      </c>
      <c r="S20" s="179">
        <v>88</v>
      </c>
      <c r="T20" s="180" t="s">
        <v>377</v>
      </c>
      <c r="U20" s="179">
        <v>570329</v>
      </c>
      <c r="V20" s="179">
        <v>2025</v>
      </c>
      <c r="AD20">
        <v>88</v>
      </c>
      <c r="AE20">
        <v>561955</v>
      </c>
      <c r="AF20">
        <v>566456</v>
      </c>
      <c r="AG20">
        <v>570329</v>
      </c>
      <c r="AH20">
        <v>1698740</v>
      </c>
    </row>
    <row r="21" spans="1:34" ht="15">
      <c r="A21">
        <v>91</v>
      </c>
      <c r="B21" t="s">
        <v>47</v>
      </c>
      <c r="C21">
        <f t="shared" si="0"/>
        <v>10985</v>
      </c>
      <c r="F21" t="b">
        <f t="shared" si="1"/>
        <v>1</v>
      </c>
      <c r="G21" s="179">
        <v>91</v>
      </c>
      <c r="H21" s="180" t="s">
        <v>378</v>
      </c>
      <c r="I21" s="179">
        <v>10808</v>
      </c>
      <c r="J21" s="179">
        <v>2023</v>
      </c>
      <c r="M21" s="179">
        <v>91</v>
      </c>
      <c r="N21" s="180" t="s">
        <v>378</v>
      </c>
      <c r="O21" s="179">
        <v>10892</v>
      </c>
      <c r="P21" s="179">
        <v>2024</v>
      </c>
      <c r="S21" s="179">
        <v>91</v>
      </c>
      <c r="T21" s="180" t="s">
        <v>378</v>
      </c>
      <c r="U21" s="179">
        <v>10985</v>
      </c>
      <c r="V21" s="179">
        <v>2025</v>
      </c>
      <c r="AD21">
        <v>91</v>
      </c>
      <c r="AE21">
        <v>10808</v>
      </c>
      <c r="AF21">
        <v>10892</v>
      </c>
      <c r="AG21">
        <v>10985</v>
      </c>
      <c r="AH21">
        <v>32685</v>
      </c>
    </row>
    <row r="22" spans="1:34" ht="15">
      <c r="A22">
        <v>93</v>
      </c>
      <c r="B22" t="s">
        <v>49</v>
      </c>
      <c r="C22">
        <f t="shared" si="0"/>
        <v>16722</v>
      </c>
      <c r="F22" t="b">
        <f t="shared" si="1"/>
        <v>1</v>
      </c>
      <c r="G22" s="179">
        <v>93</v>
      </c>
      <c r="H22" s="180" t="s">
        <v>379</v>
      </c>
      <c r="I22" s="179">
        <v>16485</v>
      </c>
      <c r="J22" s="179">
        <v>2023</v>
      </c>
      <c r="M22" s="179">
        <v>93</v>
      </c>
      <c r="N22" s="180" t="s">
        <v>379</v>
      </c>
      <c r="O22" s="179">
        <v>16604</v>
      </c>
      <c r="P22" s="179">
        <v>2024</v>
      </c>
      <c r="S22" s="179">
        <v>93</v>
      </c>
      <c r="T22" s="180" t="s">
        <v>379</v>
      </c>
      <c r="U22" s="179">
        <v>16722</v>
      </c>
      <c r="V22" s="179">
        <v>2025</v>
      </c>
      <c r="AD22">
        <v>93</v>
      </c>
      <c r="AE22">
        <v>16485</v>
      </c>
      <c r="AF22">
        <v>16604</v>
      </c>
      <c r="AG22">
        <v>16722</v>
      </c>
      <c r="AH22">
        <v>49811</v>
      </c>
    </row>
    <row r="23" spans="1:34" ht="30">
      <c r="A23">
        <v>101</v>
      </c>
      <c r="B23" t="s">
        <v>51</v>
      </c>
      <c r="C23">
        <f t="shared" si="0"/>
        <v>27884</v>
      </c>
      <c r="F23" t="b">
        <f t="shared" si="1"/>
        <v>1</v>
      </c>
      <c r="G23" s="179">
        <v>101</v>
      </c>
      <c r="H23" s="180" t="s">
        <v>598</v>
      </c>
      <c r="I23" s="179">
        <v>27458</v>
      </c>
      <c r="J23" s="179">
        <v>2023</v>
      </c>
      <c r="M23" s="179">
        <v>101</v>
      </c>
      <c r="N23" s="180" t="s">
        <v>598</v>
      </c>
      <c r="O23" s="179">
        <v>27711</v>
      </c>
      <c r="P23" s="179">
        <v>2024</v>
      </c>
      <c r="S23" s="179">
        <v>101</v>
      </c>
      <c r="T23" s="180" t="s">
        <v>598</v>
      </c>
      <c r="U23" s="179">
        <v>27884</v>
      </c>
      <c r="V23" s="179">
        <v>2025</v>
      </c>
      <c r="AD23">
        <v>101</v>
      </c>
      <c r="AE23">
        <v>27458</v>
      </c>
      <c r="AF23">
        <v>27711</v>
      </c>
      <c r="AG23">
        <v>27884</v>
      </c>
      <c r="AH23">
        <v>83053</v>
      </c>
    </row>
    <row r="24" spans="1:34" ht="15">
      <c r="A24">
        <v>107</v>
      </c>
      <c r="B24" t="s">
        <v>53</v>
      </c>
      <c r="C24">
        <f t="shared" si="0"/>
        <v>8599</v>
      </c>
      <c r="F24" t="b">
        <f t="shared" si="1"/>
        <v>1</v>
      </c>
      <c r="G24" s="179">
        <v>107</v>
      </c>
      <c r="H24" s="180" t="s">
        <v>381</v>
      </c>
      <c r="I24" s="179">
        <v>8473</v>
      </c>
      <c r="J24" s="179">
        <v>2023</v>
      </c>
      <c r="M24" s="179">
        <v>107</v>
      </c>
      <c r="N24" s="180" t="s">
        <v>381</v>
      </c>
      <c r="O24" s="179">
        <v>8523</v>
      </c>
      <c r="P24" s="179">
        <v>2024</v>
      </c>
      <c r="S24" s="179">
        <v>107</v>
      </c>
      <c r="T24" s="180" t="s">
        <v>381</v>
      </c>
      <c r="U24" s="179">
        <v>8599</v>
      </c>
      <c r="V24" s="179">
        <v>2025</v>
      </c>
      <c r="AD24">
        <v>107</v>
      </c>
      <c r="AE24">
        <v>8473</v>
      </c>
      <c r="AF24">
        <v>8523</v>
      </c>
      <c r="AG24">
        <v>8599</v>
      </c>
      <c r="AH24">
        <v>25595</v>
      </c>
    </row>
    <row r="25" spans="1:34" ht="15">
      <c r="A25">
        <v>113</v>
      </c>
      <c r="B25" t="s">
        <v>55</v>
      </c>
      <c r="C25">
        <f t="shared" si="0"/>
        <v>10105</v>
      </c>
      <c r="F25" t="b">
        <f t="shared" si="1"/>
        <v>1</v>
      </c>
      <c r="G25" s="179">
        <v>113</v>
      </c>
      <c r="H25" s="180" t="s">
        <v>578</v>
      </c>
      <c r="I25" s="179">
        <v>9925</v>
      </c>
      <c r="J25" s="179">
        <v>2023</v>
      </c>
      <c r="M25" s="179">
        <v>113</v>
      </c>
      <c r="N25" s="180" t="s">
        <v>578</v>
      </c>
      <c r="O25" s="179">
        <v>10017</v>
      </c>
      <c r="P25" s="179">
        <v>2024</v>
      </c>
      <c r="S25" s="179">
        <v>113</v>
      </c>
      <c r="T25" s="180" t="s">
        <v>578</v>
      </c>
      <c r="U25" s="179">
        <v>10105</v>
      </c>
      <c r="V25" s="179">
        <v>2025</v>
      </c>
      <c r="AD25">
        <v>113</v>
      </c>
      <c r="AE25">
        <v>9925</v>
      </c>
      <c r="AF25">
        <v>10017</v>
      </c>
      <c r="AG25">
        <v>10105</v>
      </c>
      <c r="AH25">
        <v>30047</v>
      </c>
    </row>
    <row r="26" spans="1:34" ht="15">
      <c r="A26">
        <v>120</v>
      </c>
      <c r="B26" t="s">
        <v>57</v>
      </c>
      <c r="C26">
        <f t="shared" si="0"/>
        <v>31368</v>
      </c>
      <c r="F26" t="b">
        <f t="shared" si="1"/>
        <v>1</v>
      </c>
      <c r="G26" s="179">
        <v>120</v>
      </c>
      <c r="H26" s="180" t="s">
        <v>560</v>
      </c>
      <c r="I26" s="179">
        <v>30925</v>
      </c>
      <c r="J26" s="179">
        <v>2023</v>
      </c>
      <c r="M26" s="179">
        <v>120</v>
      </c>
      <c r="N26" s="180" t="s">
        <v>560</v>
      </c>
      <c r="O26" s="179">
        <v>31160</v>
      </c>
      <c r="P26" s="179">
        <v>2024</v>
      </c>
      <c r="S26" s="179">
        <v>120</v>
      </c>
      <c r="T26" s="180" t="s">
        <v>560</v>
      </c>
      <c r="U26" s="179">
        <v>31368</v>
      </c>
      <c r="V26" s="179">
        <v>2025</v>
      </c>
      <c r="AD26">
        <v>120</v>
      </c>
      <c r="AE26">
        <v>30925</v>
      </c>
      <c r="AF26">
        <v>31160</v>
      </c>
      <c r="AG26">
        <v>31368</v>
      </c>
      <c r="AH26">
        <v>93453</v>
      </c>
    </row>
    <row r="27" spans="1:34" ht="15">
      <c r="A27">
        <v>125</v>
      </c>
      <c r="B27" t="s">
        <v>59</v>
      </c>
      <c r="C27">
        <f t="shared" si="0"/>
        <v>8938</v>
      </c>
      <c r="F27" t="b">
        <f t="shared" si="1"/>
        <v>1</v>
      </c>
      <c r="G27" s="179">
        <v>125</v>
      </c>
      <c r="H27" s="180" t="s">
        <v>384</v>
      </c>
      <c r="I27" s="179">
        <v>8798</v>
      </c>
      <c r="J27" s="179">
        <v>2023</v>
      </c>
      <c r="M27" s="179">
        <v>125</v>
      </c>
      <c r="N27" s="180" t="s">
        <v>384</v>
      </c>
      <c r="O27" s="179">
        <v>8870</v>
      </c>
      <c r="P27" s="179">
        <v>2024</v>
      </c>
      <c r="S27" s="179">
        <v>125</v>
      </c>
      <c r="T27" s="180" t="s">
        <v>384</v>
      </c>
      <c r="U27" s="179">
        <v>8938</v>
      </c>
      <c r="V27" s="179">
        <v>2025</v>
      </c>
      <c r="AD27">
        <v>125</v>
      </c>
      <c r="AE27">
        <v>8798</v>
      </c>
      <c r="AF27">
        <v>8870</v>
      </c>
      <c r="AG27">
        <v>8938</v>
      </c>
      <c r="AH27">
        <v>26606</v>
      </c>
    </row>
    <row r="28" spans="1:34" ht="15">
      <c r="A28">
        <v>129</v>
      </c>
      <c r="B28" t="s">
        <v>61</v>
      </c>
      <c r="C28">
        <f t="shared" si="0"/>
        <v>86667</v>
      </c>
      <c r="F28" t="b">
        <f t="shared" si="1"/>
        <v>1</v>
      </c>
      <c r="G28" s="179">
        <v>129</v>
      </c>
      <c r="H28" s="180" t="s">
        <v>385</v>
      </c>
      <c r="I28" s="179">
        <v>85385</v>
      </c>
      <c r="J28" s="179">
        <v>2023</v>
      </c>
      <c r="M28" s="179">
        <v>129</v>
      </c>
      <c r="N28" s="180" t="s">
        <v>385</v>
      </c>
      <c r="O28" s="179">
        <v>86081</v>
      </c>
      <c r="P28" s="179">
        <v>2024</v>
      </c>
      <c r="S28" s="179">
        <v>129</v>
      </c>
      <c r="T28" s="180" t="s">
        <v>385</v>
      </c>
      <c r="U28" s="179">
        <v>86667</v>
      </c>
      <c r="V28" s="179">
        <v>2025</v>
      </c>
      <c r="AD28">
        <v>129</v>
      </c>
      <c r="AE28">
        <v>85385</v>
      </c>
      <c r="AF28">
        <v>86081</v>
      </c>
      <c r="AG28">
        <v>86667</v>
      </c>
      <c r="AH28">
        <v>258133</v>
      </c>
    </row>
    <row r="29" spans="1:34" ht="30">
      <c r="A29">
        <v>134</v>
      </c>
      <c r="B29" t="s">
        <v>63</v>
      </c>
      <c r="C29">
        <f t="shared" si="0"/>
        <v>9839</v>
      </c>
      <c r="F29" t="b">
        <f t="shared" si="1"/>
        <v>1</v>
      </c>
      <c r="G29" s="179">
        <v>134</v>
      </c>
      <c r="H29" s="180" t="s">
        <v>386</v>
      </c>
      <c r="I29" s="179">
        <v>9671</v>
      </c>
      <c r="J29" s="179">
        <v>2023</v>
      </c>
      <c r="M29" s="179">
        <v>134</v>
      </c>
      <c r="N29" s="180" t="s">
        <v>386</v>
      </c>
      <c r="O29" s="179">
        <v>9755</v>
      </c>
      <c r="P29" s="179">
        <v>2024</v>
      </c>
      <c r="S29" s="179">
        <v>134</v>
      </c>
      <c r="T29" s="180" t="s">
        <v>386</v>
      </c>
      <c r="U29" s="179">
        <v>9839</v>
      </c>
      <c r="V29" s="179">
        <v>2025</v>
      </c>
      <c r="AD29">
        <v>134</v>
      </c>
      <c r="AE29">
        <v>9671</v>
      </c>
      <c r="AF29">
        <v>9755</v>
      </c>
      <c r="AG29">
        <v>9839</v>
      </c>
      <c r="AH29">
        <v>29265</v>
      </c>
    </row>
    <row r="30" spans="1:34" ht="30">
      <c r="A30">
        <v>138</v>
      </c>
      <c r="B30" t="s">
        <v>65</v>
      </c>
      <c r="C30">
        <f t="shared" si="0"/>
        <v>16487</v>
      </c>
      <c r="F30" t="b">
        <f t="shared" si="1"/>
        <v>1</v>
      </c>
      <c r="G30" s="179">
        <v>138</v>
      </c>
      <c r="H30" s="180" t="s">
        <v>387</v>
      </c>
      <c r="I30" s="179">
        <v>16256</v>
      </c>
      <c r="J30" s="179">
        <v>2023</v>
      </c>
      <c r="M30" s="179">
        <v>138</v>
      </c>
      <c r="N30" s="180" t="s">
        <v>387</v>
      </c>
      <c r="O30" s="179">
        <v>16371</v>
      </c>
      <c r="P30" s="179">
        <v>2024</v>
      </c>
      <c r="S30" s="179">
        <v>138</v>
      </c>
      <c r="T30" s="180" t="s">
        <v>387</v>
      </c>
      <c r="U30" s="179">
        <v>16487</v>
      </c>
      <c r="V30" s="179">
        <v>2025</v>
      </c>
      <c r="AD30">
        <v>138</v>
      </c>
      <c r="AE30">
        <v>16256</v>
      </c>
      <c r="AF30">
        <v>16371</v>
      </c>
      <c r="AG30">
        <v>16487</v>
      </c>
      <c r="AH30">
        <v>49114</v>
      </c>
    </row>
    <row r="31" spans="1:34" ht="15">
      <c r="A31">
        <v>142</v>
      </c>
      <c r="B31" t="s">
        <v>67</v>
      </c>
      <c r="C31">
        <f t="shared" si="0"/>
        <v>4850</v>
      </c>
      <c r="F31" t="b">
        <f t="shared" si="1"/>
        <v>1</v>
      </c>
      <c r="G31" s="179">
        <v>142</v>
      </c>
      <c r="H31" s="180" t="s">
        <v>553</v>
      </c>
      <c r="I31" s="179">
        <v>4781</v>
      </c>
      <c r="J31" s="179">
        <v>2023</v>
      </c>
      <c r="M31" s="179">
        <v>142</v>
      </c>
      <c r="N31" s="180" t="s">
        <v>553</v>
      </c>
      <c r="O31" s="179">
        <v>4824</v>
      </c>
      <c r="P31" s="179">
        <v>2024</v>
      </c>
      <c r="S31" s="179">
        <v>142</v>
      </c>
      <c r="T31" s="180" t="s">
        <v>553</v>
      </c>
      <c r="U31" s="179">
        <v>4850</v>
      </c>
      <c r="V31" s="179">
        <v>2025</v>
      </c>
      <c r="AD31">
        <v>142</v>
      </c>
      <c r="AE31">
        <v>4781</v>
      </c>
      <c r="AF31">
        <v>4824</v>
      </c>
      <c r="AG31">
        <v>4850</v>
      </c>
      <c r="AH31">
        <v>14455</v>
      </c>
    </row>
    <row r="32" spans="1:34" ht="30">
      <c r="A32">
        <v>145</v>
      </c>
      <c r="B32" t="s">
        <v>69</v>
      </c>
      <c r="C32">
        <f t="shared" si="0"/>
        <v>4973</v>
      </c>
      <c r="F32" t="b">
        <f t="shared" si="1"/>
        <v>1</v>
      </c>
      <c r="G32" s="179">
        <v>145</v>
      </c>
      <c r="H32" s="180" t="s">
        <v>389</v>
      </c>
      <c r="I32" s="179">
        <v>4907</v>
      </c>
      <c r="J32" s="179">
        <v>2023</v>
      </c>
      <c r="M32" s="179">
        <v>145</v>
      </c>
      <c r="N32" s="180" t="s">
        <v>389</v>
      </c>
      <c r="O32" s="179">
        <v>4951</v>
      </c>
      <c r="P32" s="179">
        <v>2024</v>
      </c>
      <c r="S32" s="179">
        <v>145</v>
      </c>
      <c r="T32" s="180" t="s">
        <v>389</v>
      </c>
      <c r="U32" s="179">
        <v>4973</v>
      </c>
      <c r="V32" s="179">
        <v>2025</v>
      </c>
      <c r="AD32">
        <v>145</v>
      </c>
      <c r="AE32">
        <v>4907</v>
      </c>
      <c r="AF32">
        <v>4951</v>
      </c>
      <c r="AG32">
        <v>4973</v>
      </c>
      <c r="AH32">
        <v>14831</v>
      </c>
    </row>
    <row r="33" spans="1:34" ht="15">
      <c r="A33">
        <v>147</v>
      </c>
      <c r="B33" t="s">
        <v>71</v>
      </c>
      <c r="C33">
        <f t="shared" si="0"/>
        <v>52540</v>
      </c>
      <c r="F33" t="b">
        <f t="shared" si="1"/>
        <v>1</v>
      </c>
      <c r="G33" s="179">
        <v>147</v>
      </c>
      <c r="H33" s="180" t="s">
        <v>390</v>
      </c>
      <c r="I33" s="179">
        <v>51777</v>
      </c>
      <c r="J33" s="179">
        <v>2023</v>
      </c>
      <c r="M33" s="179">
        <v>147</v>
      </c>
      <c r="N33" s="180" t="s">
        <v>390</v>
      </c>
      <c r="O33" s="179">
        <v>52184</v>
      </c>
      <c r="P33" s="179">
        <v>2024</v>
      </c>
      <c r="S33" s="179">
        <v>147</v>
      </c>
      <c r="T33" s="180" t="s">
        <v>390</v>
      </c>
      <c r="U33" s="179">
        <v>52540</v>
      </c>
      <c r="V33" s="179">
        <v>2025</v>
      </c>
      <c r="AD33">
        <v>147</v>
      </c>
      <c r="AE33">
        <v>51777</v>
      </c>
      <c r="AF33">
        <v>52184</v>
      </c>
      <c r="AG33">
        <v>52540</v>
      </c>
      <c r="AH33">
        <v>156501</v>
      </c>
    </row>
    <row r="34" spans="1:34" ht="30">
      <c r="A34">
        <v>148</v>
      </c>
      <c r="B34" t="s">
        <v>73</v>
      </c>
      <c r="C34">
        <f t="shared" si="0"/>
        <v>64717</v>
      </c>
      <c r="F34" t="b">
        <f t="shared" si="1"/>
        <v>1</v>
      </c>
      <c r="G34" s="179">
        <v>148</v>
      </c>
      <c r="H34" s="180" t="s">
        <v>391</v>
      </c>
      <c r="I34" s="179">
        <v>63761</v>
      </c>
      <c r="J34" s="179">
        <v>2023</v>
      </c>
      <c r="M34" s="179">
        <v>148</v>
      </c>
      <c r="N34" s="180" t="s">
        <v>391</v>
      </c>
      <c r="O34" s="179">
        <v>64265</v>
      </c>
      <c r="P34" s="179">
        <v>2024</v>
      </c>
      <c r="S34" s="179">
        <v>148</v>
      </c>
      <c r="T34" s="180" t="s">
        <v>391</v>
      </c>
      <c r="U34" s="179">
        <v>64717</v>
      </c>
      <c r="V34" s="179">
        <v>2025</v>
      </c>
      <c r="AD34">
        <v>148</v>
      </c>
      <c r="AE34">
        <v>63761</v>
      </c>
      <c r="AF34">
        <v>64265</v>
      </c>
      <c r="AG34">
        <v>64717</v>
      </c>
      <c r="AH34">
        <v>192743</v>
      </c>
    </row>
    <row r="35" spans="1:34" ht="15">
      <c r="A35">
        <v>150</v>
      </c>
      <c r="B35" t="s">
        <v>75</v>
      </c>
      <c r="C35">
        <f t="shared" si="0"/>
        <v>4242</v>
      </c>
      <c r="F35" t="b">
        <f t="shared" si="1"/>
        <v>1</v>
      </c>
      <c r="G35" s="179">
        <v>150</v>
      </c>
      <c r="H35" s="180" t="s">
        <v>392</v>
      </c>
      <c r="I35" s="179">
        <v>4174</v>
      </c>
      <c r="J35" s="179">
        <v>2023</v>
      </c>
      <c r="M35" s="179">
        <v>150</v>
      </c>
      <c r="N35" s="180" t="s">
        <v>392</v>
      </c>
      <c r="O35" s="179">
        <v>4219</v>
      </c>
      <c r="P35" s="179">
        <v>2024</v>
      </c>
      <c r="S35" s="179">
        <v>150</v>
      </c>
      <c r="T35" s="180" t="s">
        <v>392</v>
      </c>
      <c r="U35" s="179">
        <v>4242</v>
      </c>
      <c r="V35" s="179">
        <v>2025</v>
      </c>
      <c r="AD35">
        <v>150</v>
      </c>
      <c r="AE35">
        <v>4174</v>
      </c>
      <c r="AF35">
        <v>4219</v>
      </c>
      <c r="AG35">
        <v>4242</v>
      </c>
      <c r="AH35">
        <v>12635</v>
      </c>
    </row>
    <row r="36" spans="1:34" ht="15">
      <c r="A36">
        <v>154</v>
      </c>
      <c r="B36" t="s">
        <v>77</v>
      </c>
      <c r="C36">
        <f t="shared" si="0"/>
        <v>98488</v>
      </c>
      <c r="F36" t="b">
        <f t="shared" si="1"/>
        <v>1</v>
      </c>
      <c r="G36" s="179">
        <v>154</v>
      </c>
      <c r="H36" s="180" t="s">
        <v>393</v>
      </c>
      <c r="I36" s="179">
        <v>97025</v>
      </c>
      <c r="J36" s="179">
        <v>2023</v>
      </c>
      <c r="M36" s="179">
        <v>154</v>
      </c>
      <c r="N36" s="180" t="s">
        <v>393</v>
      </c>
      <c r="O36" s="179">
        <v>97803</v>
      </c>
      <c r="P36" s="179">
        <v>2024</v>
      </c>
      <c r="S36" s="179">
        <v>154</v>
      </c>
      <c r="T36" s="180" t="s">
        <v>393</v>
      </c>
      <c r="U36" s="179">
        <v>98488</v>
      </c>
      <c r="V36" s="179">
        <v>2025</v>
      </c>
      <c r="AD36">
        <v>154</v>
      </c>
      <c r="AE36">
        <v>97025</v>
      </c>
      <c r="AF36">
        <v>97803</v>
      </c>
      <c r="AG36">
        <v>98488</v>
      </c>
      <c r="AH36">
        <v>293316</v>
      </c>
    </row>
    <row r="37" spans="1:34" ht="30">
      <c r="A37">
        <v>172</v>
      </c>
      <c r="B37" t="s">
        <v>79</v>
      </c>
      <c r="C37">
        <f t="shared" si="0"/>
        <v>62675</v>
      </c>
      <c r="F37" t="b">
        <f t="shared" si="1"/>
        <v>1</v>
      </c>
      <c r="G37" s="179">
        <v>172</v>
      </c>
      <c r="H37" s="180" t="s">
        <v>564</v>
      </c>
      <c r="I37" s="179">
        <v>61741</v>
      </c>
      <c r="J37" s="179">
        <v>2023</v>
      </c>
      <c r="M37" s="179">
        <v>172</v>
      </c>
      <c r="N37" s="180" t="s">
        <v>564</v>
      </c>
      <c r="O37" s="179">
        <v>62235</v>
      </c>
      <c r="P37" s="179">
        <v>2024</v>
      </c>
      <c r="S37" s="179">
        <v>172</v>
      </c>
      <c r="T37" s="180" t="s">
        <v>564</v>
      </c>
      <c r="U37" s="179">
        <v>62675</v>
      </c>
      <c r="V37" s="179">
        <v>2025</v>
      </c>
      <c r="AD37">
        <v>172</v>
      </c>
      <c r="AE37">
        <v>61741</v>
      </c>
      <c r="AF37">
        <v>62235</v>
      </c>
      <c r="AG37">
        <v>62675</v>
      </c>
      <c r="AH37">
        <v>186651</v>
      </c>
    </row>
    <row r="38" spans="1:34" ht="15">
      <c r="A38">
        <v>190</v>
      </c>
      <c r="B38" t="s">
        <v>81</v>
      </c>
      <c r="C38">
        <f t="shared" si="0"/>
        <v>10495</v>
      </c>
      <c r="F38" t="b">
        <f t="shared" si="1"/>
        <v>1</v>
      </c>
      <c r="G38" s="179">
        <v>190</v>
      </c>
      <c r="H38" s="180" t="s">
        <v>395</v>
      </c>
      <c r="I38" s="179">
        <v>10326</v>
      </c>
      <c r="J38" s="179">
        <v>2023</v>
      </c>
      <c r="M38" s="179">
        <v>190</v>
      </c>
      <c r="N38" s="180" t="s">
        <v>395</v>
      </c>
      <c r="O38" s="179">
        <v>10422</v>
      </c>
      <c r="P38" s="179">
        <v>2024</v>
      </c>
      <c r="S38" s="179">
        <v>190</v>
      </c>
      <c r="T38" s="180" t="s">
        <v>395</v>
      </c>
      <c r="U38" s="179">
        <v>10495</v>
      </c>
      <c r="V38" s="179">
        <v>2025</v>
      </c>
      <c r="AD38">
        <v>190</v>
      </c>
      <c r="AE38">
        <v>10326</v>
      </c>
      <c r="AF38">
        <v>10422</v>
      </c>
      <c r="AG38">
        <v>10495</v>
      </c>
      <c r="AH38">
        <v>31243</v>
      </c>
    </row>
    <row r="39" spans="1:34" ht="15">
      <c r="A39">
        <v>197</v>
      </c>
      <c r="B39" t="s">
        <v>84</v>
      </c>
      <c r="C39">
        <f t="shared" si="0"/>
        <v>16686</v>
      </c>
      <c r="F39" t="b">
        <f t="shared" si="1"/>
        <v>1</v>
      </c>
      <c r="G39" s="179">
        <v>197</v>
      </c>
      <c r="H39" s="180" t="s">
        <v>589</v>
      </c>
      <c r="I39" s="179">
        <v>16390</v>
      </c>
      <c r="J39" s="179">
        <v>2023</v>
      </c>
      <c r="M39" s="179">
        <v>197</v>
      </c>
      <c r="N39" s="180" t="s">
        <v>589</v>
      </c>
      <c r="O39" s="179">
        <v>16551</v>
      </c>
      <c r="P39" s="179">
        <v>2024</v>
      </c>
      <c r="S39" s="179">
        <v>197</v>
      </c>
      <c r="T39" s="180" t="s">
        <v>589</v>
      </c>
      <c r="U39" s="179">
        <v>16686</v>
      </c>
      <c r="V39" s="179">
        <v>2025</v>
      </c>
      <c r="AD39">
        <v>197</v>
      </c>
      <c r="AE39">
        <v>16390</v>
      </c>
      <c r="AF39">
        <v>16551</v>
      </c>
      <c r="AG39">
        <v>16686</v>
      </c>
      <c r="AH39">
        <v>49627</v>
      </c>
    </row>
    <row r="40" spans="1:34" ht="30">
      <c r="A40">
        <v>206</v>
      </c>
      <c r="B40" t="s">
        <v>86</v>
      </c>
      <c r="C40">
        <f t="shared" si="0"/>
        <v>5093</v>
      </c>
      <c r="F40" t="b">
        <f t="shared" si="1"/>
        <v>1</v>
      </c>
      <c r="G40" s="179">
        <v>206</v>
      </c>
      <c r="H40" s="180" t="s">
        <v>590</v>
      </c>
      <c r="I40" s="179">
        <v>5020</v>
      </c>
      <c r="J40" s="179">
        <v>2023</v>
      </c>
      <c r="M40" s="179">
        <v>206</v>
      </c>
      <c r="N40" s="180" t="s">
        <v>590</v>
      </c>
      <c r="O40" s="179">
        <v>5049</v>
      </c>
      <c r="P40" s="179">
        <v>2024</v>
      </c>
      <c r="S40" s="179">
        <v>206</v>
      </c>
      <c r="T40" s="180" t="s">
        <v>590</v>
      </c>
      <c r="U40" s="179">
        <v>5093</v>
      </c>
      <c r="V40" s="179">
        <v>2025</v>
      </c>
      <c r="AD40">
        <v>206</v>
      </c>
      <c r="AE40">
        <v>5020</v>
      </c>
      <c r="AF40">
        <v>5049</v>
      </c>
      <c r="AG40">
        <v>5093</v>
      </c>
      <c r="AH40">
        <v>15162</v>
      </c>
    </row>
    <row r="41" spans="1:34" ht="30">
      <c r="A41">
        <v>209</v>
      </c>
      <c r="B41" t="s">
        <v>88</v>
      </c>
      <c r="C41">
        <f t="shared" si="0"/>
        <v>22905</v>
      </c>
      <c r="F41" t="b">
        <f t="shared" si="1"/>
        <v>1</v>
      </c>
      <c r="G41" s="179">
        <v>209</v>
      </c>
      <c r="H41" s="180" t="s">
        <v>398</v>
      </c>
      <c r="I41" s="179">
        <v>22540</v>
      </c>
      <c r="J41" s="179">
        <v>2023</v>
      </c>
      <c r="M41" s="179">
        <v>209</v>
      </c>
      <c r="N41" s="180" t="s">
        <v>398</v>
      </c>
      <c r="O41" s="179">
        <v>22737</v>
      </c>
      <c r="P41" s="179">
        <v>2024</v>
      </c>
      <c r="S41" s="179">
        <v>209</v>
      </c>
      <c r="T41" s="180" t="s">
        <v>398</v>
      </c>
      <c r="U41" s="179">
        <v>22905</v>
      </c>
      <c r="V41" s="179">
        <v>2025</v>
      </c>
      <c r="AD41">
        <v>209</v>
      </c>
      <c r="AE41">
        <v>22540</v>
      </c>
      <c r="AF41">
        <v>22737</v>
      </c>
      <c r="AG41">
        <v>22905</v>
      </c>
      <c r="AH41">
        <v>68182</v>
      </c>
    </row>
    <row r="42" spans="1:34" ht="30">
      <c r="A42">
        <v>212</v>
      </c>
      <c r="B42" t="s">
        <v>90</v>
      </c>
      <c r="C42">
        <f t="shared" si="0"/>
        <v>84787</v>
      </c>
      <c r="F42" t="b">
        <f t="shared" si="1"/>
        <v>1</v>
      </c>
      <c r="G42" s="179">
        <v>212</v>
      </c>
      <c r="H42" s="180" t="s">
        <v>399</v>
      </c>
      <c r="I42" s="179">
        <v>83559</v>
      </c>
      <c r="J42" s="179">
        <v>2023</v>
      </c>
      <c r="M42" s="179">
        <v>212</v>
      </c>
      <c r="N42" s="180" t="s">
        <v>399</v>
      </c>
      <c r="O42" s="179">
        <v>84209</v>
      </c>
      <c r="P42" s="179">
        <v>2024</v>
      </c>
      <c r="S42" s="179">
        <v>212</v>
      </c>
      <c r="T42" s="180" t="s">
        <v>399</v>
      </c>
      <c r="U42" s="179">
        <v>84787</v>
      </c>
      <c r="V42" s="179">
        <v>2025</v>
      </c>
      <c r="AD42">
        <v>212</v>
      </c>
      <c r="AE42">
        <v>83559</v>
      </c>
      <c r="AF42">
        <v>84209</v>
      </c>
      <c r="AG42">
        <v>84787</v>
      </c>
      <c r="AH42">
        <v>252555</v>
      </c>
    </row>
    <row r="43" spans="1:34" ht="15">
      <c r="A43">
        <v>234</v>
      </c>
      <c r="B43" t="s">
        <v>92</v>
      </c>
      <c r="C43">
        <f t="shared" si="0"/>
        <v>24765</v>
      </c>
      <c r="F43" t="b">
        <f t="shared" si="1"/>
        <v>1</v>
      </c>
      <c r="G43" s="179">
        <v>234</v>
      </c>
      <c r="H43" s="180" t="s">
        <v>400</v>
      </c>
      <c r="I43" s="179">
        <v>24377</v>
      </c>
      <c r="J43" s="179">
        <v>2023</v>
      </c>
      <c r="M43" s="179">
        <v>234</v>
      </c>
      <c r="N43" s="180" t="s">
        <v>400</v>
      </c>
      <c r="O43" s="179">
        <v>24586</v>
      </c>
      <c r="P43" s="179">
        <v>2024</v>
      </c>
      <c r="S43" s="179">
        <v>234</v>
      </c>
      <c r="T43" s="180" t="s">
        <v>400</v>
      </c>
      <c r="U43" s="179">
        <v>24765</v>
      </c>
      <c r="V43" s="179">
        <v>2025</v>
      </c>
      <c r="AD43">
        <v>234</v>
      </c>
      <c r="AE43">
        <v>24377</v>
      </c>
      <c r="AF43">
        <v>24586</v>
      </c>
      <c r="AG43">
        <v>24765</v>
      </c>
      <c r="AH43">
        <v>73728</v>
      </c>
    </row>
    <row r="44" spans="1:34" ht="30">
      <c r="A44">
        <v>237</v>
      </c>
      <c r="B44" t="s">
        <v>95</v>
      </c>
      <c r="C44">
        <f t="shared" si="0"/>
        <v>20498</v>
      </c>
      <c r="F44" t="b">
        <f t="shared" si="1"/>
        <v>1</v>
      </c>
      <c r="G44" s="179">
        <v>237</v>
      </c>
      <c r="H44" s="180" t="s">
        <v>582</v>
      </c>
      <c r="I44" s="179">
        <v>20198</v>
      </c>
      <c r="J44" s="179">
        <v>2023</v>
      </c>
      <c r="M44" s="179">
        <v>237</v>
      </c>
      <c r="N44" s="180" t="s">
        <v>582</v>
      </c>
      <c r="O44" s="179">
        <v>20360</v>
      </c>
      <c r="P44" s="179">
        <v>2024</v>
      </c>
      <c r="S44" s="179">
        <v>237</v>
      </c>
      <c r="T44" s="180" t="s">
        <v>582</v>
      </c>
      <c r="U44" s="179">
        <v>20498</v>
      </c>
      <c r="V44" s="179">
        <v>2025</v>
      </c>
      <c r="AD44">
        <v>237</v>
      </c>
      <c r="AE44">
        <v>20198</v>
      </c>
      <c r="AF44">
        <v>20360</v>
      </c>
      <c r="AG44">
        <v>20498</v>
      </c>
      <c r="AH44">
        <v>61056</v>
      </c>
    </row>
    <row r="45" spans="1:34" ht="15">
      <c r="A45">
        <v>240</v>
      </c>
      <c r="B45" t="s">
        <v>97</v>
      </c>
      <c r="C45">
        <f t="shared" si="0"/>
        <v>12914</v>
      </c>
      <c r="F45" t="b">
        <f t="shared" si="1"/>
        <v>1</v>
      </c>
      <c r="G45" s="179">
        <v>240</v>
      </c>
      <c r="H45" s="180" t="s">
        <v>579</v>
      </c>
      <c r="I45" s="179">
        <v>12713</v>
      </c>
      <c r="J45" s="179">
        <v>2023</v>
      </c>
      <c r="M45" s="179">
        <v>240</v>
      </c>
      <c r="N45" s="180" t="s">
        <v>579</v>
      </c>
      <c r="O45" s="179">
        <v>12820</v>
      </c>
      <c r="P45" s="179">
        <v>2024</v>
      </c>
      <c r="S45" s="179">
        <v>240</v>
      </c>
      <c r="T45" s="180" t="s">
        <v>579</v>
      </c>
      <c r="U45" s="179">
        <v>12914</v>
      </c>
      <c r="V45" s="179">
        <v>2025</v>
      </c>
      <c r="AD45">
        <v>240</v>
      </c>
      <c r="AE45">
        <v>12713</v>
      </c>
      <c r="AF45">
        <v>12820</v>
      </c>
      <c r="AG45">
        <v>12914</v>
      </c>
      <c r="AH45">
        <v>38447</v>
      </c>
    </row>
    <row r="46" spans="1:34" ht="15">
      <c r="A46">
        <v>250</v>
      </c>
      <c r="B46" t="s">
        <v>99</v>
      </c>
      <c r="C46">
        <f t="shared" si="0"/>
        <v>56681</v>
      </c>
      <c r="F46" t="b">
        <f t="shared" si="1"/>
        <v>1</v>
      </c>
      <c r="G46" s="179">
        <v>250</v>
      </c>
      <c r="H46" s="180" t="s">
        <v>403</v>
      </c>
      <c r="I46" s="179">
        <v>55845</v>
      </c>
      <c r="J46" s="179">
        <v>2023</v>
      </c>
      <c r="M46" s="179">
        <v>250</v>
      </c>
      <c r="N46" s="180" t="s">
        <v>403</v>
      </c>
      <c r="O46" s="179">
        <v>56306</v>
      </c>
      <c r="P46" s="179">
        <v>2024</v>
      </c>
      <c r="S46" s="179">
        <v>250</v>
      </c>
      <c r="T46" s="180" t="s">
        <v>403</v>
      </c>
      <c r="U46" s="179">
        <v>56681</v>
      </c>
      <c r="V46" s="179">
        <v>2025</v>
      </c>
      <c r="AD46">
        <v>250</v>
      </c>
      <c r="AE46">
        <v>55845</v>
      </c>
      <c r="AF46">
        <v>56306</v>
      </c>
      <c r="AG46">
        <v>56681</v>
      </c>
      <c r="AH46">
        <v>168832</v>
      </c>
    </row>
    <row r="47" spans="1:34" ht="30">
      <c r="A47">
        <v>264</v>
      </c>
      <c r="B47" t="s">
        <v>102</v>
      </c>
      <c r="C47">
        <f t="shared" si="0"/>
        <v>12158</v>
      </c>
      <c r="F47" t="b">
        <f t="shared" si="1"/>
        <v>1</v>
      </c>
      <c r="G47" s="179">
        <v>264</v>
      </c>
      <c r="H47" s="180" t="s">
        <v>583</v>
      </c>
      <c r="I47" s="179">
        <v>11982</v>
      </c>
      <c r="J47" s="179">
        <v>2023</v>
      </c>
      <c r="M47" s="179">
        <v>264</v>
      </c>
      <c r="N47" s="180" t="s">
        <v>583</v>
      </c>
      <c r="O47" s="179">
        <v>12062</v>
      </c>
      <c r="P47" s="179">
        <v>2024</v>
      </c>
      <c r="S47" s="179">
        <v>264</v>
      </c>
      <c r="T47" s="180" t="s">
        <v>583</v>
      </c>
      <c r="U47" s="179">
        <v>12158</v>
      </c>
      <c r="V47" s="179">
        <v>2025</v>
      </c>
      <c r="AD47">
        <v>264</v>
      </c>
      <c r="AE47">
        <v>11982</v>
      </c>
      <c r="AF47">
        <v>12062</v>
      </c>
      <c r="AG47">
        <v>12158</v>
      </c>
      <c r="AH47">
        <v>36202</v>
      </c>
    </row>
    <row r="48" spans="1:34" ht="15">
      <c r="A48">
        <v>266</v>
      </c>
      <c r="B48" t="s">
        <v>104</v>
      </c>
      <c r="C48">
        <f t="shared" si="0"/>
        <v>250012</v>
      </c>
      <c r="F48" t="b">
        <f t="shared" si="1"/>
        <v>1</v>
      </c>
      <c r="G48" s="179">
        <v>266</v>
      </c>
      <c r="H48" s="180" t="s">
        <v>405</v>
      </c>
      <c r="I48" s="179">
        <v>246327</v>
      </c>
      <c r="J48" s="179">
        <v>2023</v>
      </c>
      <c r="M48" s="179">
        <v>266</v>
      </c>
      <c r="N48" s="180" t="s">
        <v>405</v>
      </c>
      <c r="O48" s="179">
        <v>248304</v>
      </c>
      <c r="P48" s="179">
        <v>2024</v>
      </c>
      <c r="S48" s="179">
        <v>266</v>
      </c>
      <c r="T48" s="180" t="s">
        <v>405</v>
      </c>
      <c r="U48" s="179">
        <v>250012</v>
      </c>
      <c r="V48" s="179">
        <v>2025</v>
      </c>
      <c r="AD48">
        <v>266</v>
      </c>
      <c r="AE48">
        <v>246327</v>
      </c>
      <c r="AF48">
        <v>248304</v>
      </c>
      <c r="AG48">
        <v>250012</v>
      </c>
      <c r="AH48">
        <v>744643</v>
      </c>
    </row>
    <row r="49" spans="1:34" ht="15">
      <c r="A49">
        <v>282</v>
      </c>
      <c r="B49" t="s">
        <v>106</v>
      </c>
      <c r="C49">
        <f t="shared" si="0"/>
        <v>26163</v>
      </c>
      <c r="F49" t="b">
        <f t="shared" si="1"/>
        <v>1</v>
      </c>
      <c r="G49" s="179">
        <v>282</v>
      </c>
      <c r="H49" s="180" t="s">
        <v>406</v>
      </c>
      <c r="I49" s="179">
        <v>25764</v>
      </c>
      <c r="J49" s="179">
        <v>2023</v>
      </c>
      <c r="M49" s="179">
        <v>282</v>
      </c>
      <c r="N49" s="180" t="s">
        <v>406</v>
      </c>
      <c r="O49" s="179">
        <v>25981</v>
      </c>
      <c r="P49" s="179">
        <v>2024</v>
      </c>
      <c r="S49" s="179">
        <v>282</v>
      </c>
      <c r="T49" s="180" t="s">
        <v>406</v>
      </c>
      <c r="U49" s="179">
        <v>26163</v>
      </c>
      <c r="V49" s="179">
        <v>2025</v>
      </c>
      <c r="AD49">
        <v>282</v>
      </c>
      <c r="AE49">
        <v>25764</v>
      </c>
      <c r="AF49">
        <v>25981</v>
      </c>
      <c r="AG49">
        <v>26163</v>
      </c>
      <c r="AH49">
        <v>77908</v>
      </c>
    </row>
    <row r="50" spans="1:34" ht="15">
      <c r="A50">
        <v>284</v>
      </c>
      <c r="B50" t="s">
        <v>108</v>
      </c>
      <c r="C50">
        <f t="shared" si="0"/>
        <v>22049</v>
      </c>
      <c r="F50" t="b">
        <f t="shared" si="1"/>
        <v>1</v>
      </c>
      <c r="G50" s="179">
        <v>284</v>
      </c>
      <c r="H50" s="180" t="s">
        <v>407</v>
      </c>
      <c r="I50" s="179">
        <v>21737</v>
      </c>
      <c r="J50" s="179">
        <v>2023</v>
      </c>
      <c r="M50" s="179">
        <v>284</v>
      </c>
      <c r="N50" s="180" t="s">
        <v>407</v>
      </c>
      <c r="O50" s="179">
        <v>21905</v>
      </c>
      <c r="P50" s="179">
        <v>2024</v>
      </c>
      <c r="S50" s="179">
        <v>284</v>
      </c>
      <c r="T50" s="180" t="s">
        <v>407</v>
      </c>
      <c r="U50" s="179">
        <v>22049</v>
      </c>
      <c r="V50" s="179">
        <v>2025</v>
      </c>
      <c r="AD50">
        <v>284</v>
      </c>
      <c r="AE50">
        <v>21737</v>
      </c>
      <c r="AF50">
        <v>21905</v>
      </c>
      <c r="AG50">
        <v>22049</v>
      </c>
      <c r="AH50">
        <v>65691</v>
      </c>
    </row>
    <row r="51" spans="1:34" ht="15">
      <c r="A51">
        <v>306</v>
      </c>
      <c r="B51" t="s">
        <v>110</v>
      </c>
      <c r="C51">
        <f t="shared" si="0"/>
        <v>5988</v>
      </c>
      <c r="F51" t="b">
        <f t="shared" si="1"/>
        <v>1</v>
      </c>
      <c r="G51" s="179">
        <v>306</v>
      </c>
      <c r="H51" s="180" t="s">
        <v>408</v>
      </c>
      <c r="I51" s="179">
        <v>5899</v>
      </c>
      <c r="J51" s="179">
        <v>2023</v>
      </c>
      <c r="M51" s="179">
        <v>306</v>
      </c>
      <c r="N51" s="180" t="s">
        <v>408</v>
      </c>
      <c r="O51" s="179">
        <v>5963</v>
      </c>
      <c r="P51" s="179">
        <v>2024</v>
      </c>
      <c r="S51" s="179">
        <v>306</v>
      </c>
      <c r="T51" s="180" t="s">
        <v>408</v>
      </c>
      <c r="U51" s="179">
        <v>5988</v>
      </c>
      <c r="V51" s="179">
        <v>2025</v>
      </c>
      <c r="AD51">
        <v>306</v>
      </c>
      <c r="AE51">
        <v>5899</v>
      </c>
      <c r="AF51">
        <v>5963</v>
      </c>
      <c r="AG51">
        <v>5988</v>
      </c>
      <c r="AH51">
        <v>17850</v>
      </c>
    </row>
    <row r="52" spans="1:34" ht="15">
      <c r="A52">
        <v>308</v>
      </c>
      <c r="B52" t="s">
        <v>112</v>
      </c>
      <c r="C52">
        <f t="shared" si="0"/>
        <v>56312</v>
      </c>
      <c r="F52" t="b">
        <f t="shared" si="1"/>
        <v>1</v>
      </c>
      <c r="G52" s="179">
        <v>308</v>
      </c>
      <c r="H52" s="180" t="s">
        <v>409</v>
      </c>
      <c r="I52" s="179">
        <v>55483</v>
      </c>
      <c r="J52" s="179">
        <v>2023</v>
      </c>
      <c r="M52" s="179">
        <v>308</v>
      </c>
      <c r="N52" s="180" t="s">
        <v>409</v>
      </c>
      <c r="O52" s="179">
        <v>55902</v>
      </c>
      <c r="P52" s="179">
        <v>2024</v>
      </c>
      <c r="S52" s="179">
        <v>308</v>
      </c>
      <c r="T52" s="180" t="s">
        <v>409</v>
      </c>
      <c r="U52" s="179">
        <v>56312</v>
      </c>
      <c r="V52" s="179">
        <v>2025</v>
      </c>
      <c r="AD52">
        <v>308</v>
      </c>
      <c r="AE52">
        <v>55483</v>
      </c>
      <c r="AF52">
        <v>55902</v>
      </c>
      <c r="AG52">
        <v>56312</v>
      </c>
      <c r="AH52">
        <v>167697</v>
      </c>
    </row>
    <row r="53" spans="1:34" ht="30">
      <c r="A53">
        <v>310</v>
      </c>
      <c r="B53" t="s">
        <v>114</v>
      </c>
      <c r="C53">
        <f t="shared" si="0"/>
        <v>10464</v>
      </c>
      <c r="F53" t="b">
        <f t="shared" si="1"/>
        <v>1</v>
      </c>
      <c r="G53" s="179">
        <v>310</v>
      </c>
      <c r="H53" s="180" t="s">
        <v>584</v>
      </c>
      <c r="I53" s="179">
        <v>10300</v>
      </c>
      <c r="J53" s="179">
        <v>2023</v>
      </c>
      <c r="M53" s="179">
        <v>310</v>
      </c>
      <c r="N53" s="180" t="s">
        <v>584</v>
      </c>
      <c r="O53" s="179">
        <v>10397</v>
      </c>
      <c r="P53" s="179">
        <v>2024</v>
      </c>
      <c r="S53" s="179">
        <v>310</v>
      </c>
      <c r="T53" s="180" t="s">
        <v>584</v>
      </c>
      <c r="U53" s="179">
        <v>10464</v>
      </c>
      <c r="V53" s="179">
        <v>2025</v>
      </c>
      <c r="AD53">
        <v>310</v>
      </c>
      <c r="AE53">
        <v>10300</v>
      </c>
      <c r="AF53">
        <v>10397</v>
      </c>
      <c r="AG53">
        <v>10464</v>
      </c>
      <c r="AH53">
        <v>31161</v>
      </c>
    </row>
    <row r="54" spans="1:34" ht="15">
      <c r="A54">
        <v>313</v>
      </c>
      <c r="B54" t="s">
        <v>116</v>
      </c>
      <c r="C54">
        <f t="shared" si="0"/>
        <v>10855</v>
      </c>
      <c r="F54" t="b">
        <f t="shared" si="1"/>
        <v>1</v>
      </c>
      <c r="G54" s="179">
        <v>313</v>
      </c>
      <c r="H54" s="180" t="s">
        <v>411</v>
      </c>
      <c r="I54" s="179">
        <v>10700</v>
      </c>
      <c r="J54" s="179">
        <v>2023</v>
      </c>
      <c r="M54" s="179">
        <v>313</v>
      </c>
      <c r="N54" s="180" t="s">
        <v>411</v>
      </c>
      <c r="O54" s="179">
        <v>10785</v>
      </c>
      <c r="P54" s="179">
        <v>2024</v>
      </c>
      <c r="S54" s="179">
        <v>313</v>
      </c>
      <c r="T54" s="180" t="s">
        <v>411</v>
      </c>
      <c r="U54" s="179">
        <v>10855</v>
      </c>
      <c r="V54" s="179">
        <v>2025</v>
      </c>
      <c r="AD54">
        <v>313</v>
      </c>
      <c r="AE54">
        <v>10700</v>
      </c>
      <c r="AF54">
        <v>10785</v>
      </c>
      <c r="AG54">
        <v>10855</v>
      </c>
      <c r="AH54">
        <v>32340</v>
      </c>
    </row>
    <row r="55" spans="1:34" ht="30">
      <c r="A55">
        <v>315</v>
      </c>
      <c r="B55" t="s">
        <v>118</v>
      </c>
      <c r="C55">
        <f t="shared" si="0"/>
        <v>7015</v>
      </c>
      <c r="F55" t="b">
        <f t="shared" si="1"/>
        <v>1</v>
      </c>
      <c r="G55" s="179">
        <v>315</v>
      </c>
      <c r="H55" s="180" t="s">
        <v>412</v>
      </c>
      <c r="I55" s="179">
        <v>6926</v>
      </c>
      <c r="J55" s="179">
        <v>2023</v>
      </c>
      <c r="M55" s="179">
        <v>315</v>
      </c>
      <c r="N55" s="180" t="s">
        <v>412</v>
      </c>
      <c r="O55" s="179">
        <v>6966</v>
      </c>
      <c r="P55" s="179">
        <v>2024</v>
      </c>
      <c r="S55" s="179">
        <v>315</v>
      </c>
      <c r="T55" s="180" t="s">
        <v>412</v>
      </c>
      <c r="U55" s="179">
        <v>7015</v>
      </c>
      <c r="V55" s="179">
        <v>2025</v>
      </c>
      <c r="AD55">
        <v>315</v>
      </c>
      <c r="AE55">
        <v>6926</v>
      </c>
      <c r="AF55">
        <v>6966</v>
      </c>
      <c r="AG55">
        <v>7015</v>
      </c>
      <c r="AH55">
        <v>20907</v>
      </c>
    </row>
    <row r="56" spans="1:34" ht="15">
      <c r="A56">
        <v>318</v>
      </c>
      <c r="B56" t="s">
        <v>120</v>
      </c>
      <c r="C56">
        <f t="shared" si="0"/>
        <v>60148</v>
      </c>
      <c r="F56" t="b">
        <f t="shared" si="1"/>
        <v>1</v>
      </c>
      <c r="G56" s="179">
        <v>318</v>
      </c>
      <c r="H56" s="180" t="s">
        <v>413</v>
      </c>
      <c r="I56" s="179">
        <v>59226</v>
      </c>
      <c r="J56" s="179">
        <v>2023</v>
      </c>
      <c r="M56" s="179">
        <v>318</v>
      </c>
      <c r="N56" s="180" t="s">
        <v>413</v>
      </c>
      <c r="O56" s="179">
        <v>59710</v>
      </c>
      <c r="P56" s="179">
        <v>2024</v>
      </c>
      <c r="S56" s="179">
        <v>318</v>
      </c>
      <c r="T56" s="180" t="s">
        <v>413</v>
      </c>
      <c r="U56" s="179">
        <v>60148</v>
      </c>
      <c r="V56" s="179">
        <v>2025</v>
      </c>
      <c r="AD56">
        <v>318</v>
      </c>
      <c r="AE56">
        <v>59226</v>
      </c>
      <c r="AF56">
        <v>59710</v>
      </c>
      <c r="AG56">
        <v>60148</v>
      </c>
      <c r="AH56">
        <v>179084</v>
      </c>
    </row>
    <row r="57" spans="1:34" ht="15">
      <c r="A57">
        <v>321</v>
      </c>
      <c r="B57" t="s">
        <v>122</v>
      </c>
      <c r="C57">
        <f t="shared" si="0"/>
        <v>9072</v>
      </c>
      <c r="F57" t="b">
        <f t="shared" si="1"/>
        <v>1</v>
      </c>
      <c r="G57" s="179">
        <v>321</v>
      </c>
      <c r="H57" s="180" t="s">
        <v>591</v>
      </c>
      <c r="I57" s="179">
        <v>8945</v>
      </c>
      <c r="J57" s="179">
        <v>2023</v>
      </c>
      <c r="M57" s="179">
        <v>321</v>
      </c>
      <c r="N57" s="180" t="s">
        <v>591</v>
      </c>
      <c r="O57" s="179">
        <v>9020</v>
      </c>
      <c r="P57" s="179">
        <v>2024</v>
      </c>
      <c r="S57" s="179">
        <v>321</v>
      </c>
      <c r="T57" s="180" t="s">
        <v>591</v>
      </c>
      <c r="U57" s="179">
        <v>9072</v>
      </c>
      <c r="V57" s="179">
        <v>2025</v>
      </c>
      <c r="AD57">
        <v>321</v>
      </c>
      <c r="AE57">
        <v>8945</v>
      </c>
      <c r="AF57">
        <v>9020</v>
      </c>
      <c r="AG57">
        <v>9072</v>
      </c>
      <c r="AH57">
        <v>27037</v>
      </c>
    </row>
    <row r="58" spans="1:34" ht="15">
      <c r="A58">
        <v>347</v>
      </c>
      <c r="B58" t="s">
        <v>124</v>
      </c>
      <c r="C58">
        <f t="shared" si="0"/>
        <v>5754</v>
      </c>
      <c r="F58" t="b">
        <f t="shared" si="1"/>
        <v>1</v>
      </c>
      <c r="G58" s="179">
        <v>347</v>
      </c>
      <c r="H58" s="180" t="s">
        <v>415</v>
      </c>
      <c r="I58" s="179">
        <v>5682</v>
      </c>
      <c r="J58" s="179">
        <v>2023</v>
      </c>
      <c r="M58" s="179">
        <v>347</v>
      </c>
      <c r="N58" s="180" t="s">
        <v>415</v>
      </c>
      <c r="O58" s="179">
        <v>5716</v>
      </c>
      <c r="P58" s="179">
        <v>2024</v>
      </c>
      <c r="S58" s="179">
        <v>347</v>
      </c>
      <c r="T58" s="180" t="s">
        <v>415</v>
      </c>
      <c r="U58" s="179">
        <v>5754</v>
      </c>
      <c r="V58" s="179">
        <v>2025</v>
      </c>
      <c r="AD58">
        <v>347</v>
      </c>
      <c r="AE58">
        <v>5682</v>
      </c>
      <c r="AF58">
        <v>5716</v>
      </c>
      <c r="AG58">
        <v>5754</v>
      </c>
      <c r="AH58">
        <v>17152</v>
      </c>
    </row>
    <row r="59" spans="1:34" ht="15">
      <c r="A59">
        <v>353</v>
      </c>
      <c r="B59" t="s">
        <v>126</v>
      </c>
      <c r="C59">
        <f t="shared" si="0"/>
        <v>5876</v>
      </c>
      <c r="F59" t="b">
        <f t="shared" si="1"/>
        <v>1</v>
      </c>
      <c r="G59" s="179">
        <v>353</v>
      </c>
      <c r="H59" s="180" t="s">
        <v>416</v>
      </c>
      <c r="I59" s="179">
        <v>5790</v>
      </c>
      <c r="J59" s="179">
        <v>2023</v>
      </c>
      <c r="M59" s="179">
        <v>353</v>
      </c>
      <c r="N59" s="180" t="s">
        <v>416</v>
      </c>
      <c r="O59" s="179">
        <v>5846</v>
      </c>
      <c r="P59" s="179">
        <v>2024</v>
      </c>
      <c r="S59" s="179">
        <v>353</v>
      </c>
      <c r="T59" s="180" t="s">
        <v>416</v>
      </c>
      <c r="U59" s="179">
        <v>5876</v>
      </c>
      <c r="V59" s="179">
        <v>2025</v>
      </c>
      <c r="AD59">
        <v>353</v>
      </c>
      <c r="AE59">
        <v>5790</v>
      </c>
      <c r="AF59">
        <v>5846</v>
      </c>
      <c r="AG59">
        <v>5876</v>
      </c>
      <c r="AH59">
        <v>17512</v>
      </c>
    </row>
    <row r="60" spans="1:34" ht="15">
      <c r="A60">
        <v>360</v>
      </c>
      <c r="B60" t="s">
        <v>129</v>
      </c>
      <c r="C60">
        <f t="shared" si="0"/>
        <v>301428</v>
      </c>
      <c r="F60" t="b">
        <f t="shared" si="1"/>
        <v>1</v>
      </c>
      <c r="G60" s="179">
        <v>360</v>
      </c>
      <c r="H60" s="180" t="s">
        <v>606</v>
      </c>
      <c r="I60" s="179">
        <v>296953</v>
      </c>
      <c r="J60" s="179">
        <v>2023</v>
      </c>
      <c r="M60" s="179">
        <v>360</v>
      </c>
      <c r="N60" s="180" t="s">
        <v>606</v>
      </c>
      <c r="O60" s="179">
        <v>299348</v>
      </c>
      <c r="P60" s="179">
        <v>2024</v>
      </c>
      <c r="S60" s="179">
        <v>360</v>
      </c>
      <c r="T60" s="180" t="s">
        <v>606</v>
      </c>
      <c r="U60" s="179">
        <v>301428</v>
      </c>
      <c r="V60" s="179">
        <v>2025</v>
      </c>
      <c r="AD60">
        <v>360</v>
      </c>
      <c r="AE60">
        <v>296953</v>
      </c>
      <c r="AF60">
        <v>299348</v>
      </c>
      <c r="AG60">
        <v>301428</v>
      </c>
      <c r="AH60">
        <v>897729</v>
      </c>
    </row>
    <row r="61" spans="1:34" ht="15">
      <c r="A61">
        <v>361</v>
      </c>
      <c r="B61" t="s">
        <v>131</v>
      </c>
      <c r="C61">
        <f t="shared" si="0"/>
        <v>29074</v>
      </c>
      <c r="F61" t="b">
        <f t="shared" si="1"/>
        <v>1</v>
      </c>
      <c r="G61" s="179">
        <v>361</v>
      </c>
      <c r="H61" s="180" t="s">
        <v>418</v>
      </c>
      <c r="I61" s="179">
        <v>28634</v>
      </c>
      <c r="J61" s="179">
        <v>2023</v>
      </c>
      <c r="M61" s="179">
        <v>361</v>
      </c>
      <c r="N61" s="180" t="s">
        <v>418</v>
      </c>
      <c r="O61" s="179">
        <v>28890</v>
      </c>
      <c r="P61" s="179">
        <v>2024</v>
      </c>
      <c r="S61" s="179">
        <v>361</v>
      </c>
      <c r="T61" s="180" t="s">
        <v>418</v>
      </c>
      <c r="U61" s="179">
        <v>29074</v>
      </c>
      <c r="V61" s="179">
        <v>2025</v>
      </c>
      <c r="AD61">
        <v>361</v>
      </c>
      <c r="AE61">
        <v>28634</v>
      </c>
      <c r="AF61">
        <v>28890</v>
      </c>
      <c r="AG61">
        <v>29074</v>
      </c>
      <c r="AH61">
        <v>86598</v>
      </c>
    </row>
    <row r="62" spans="1:34" ht="15">
      <c r="A62">
        <v>364</v>
      </c>
      <c r="B62" t="s">
        <v>133</v>
      </c>
      <c r="C62">
        <f t="shared" si="0"/>
        <v>15637</v>
      </c>
      <c r="F62" t="b">
        <f t="shared" si="1"/>
        <v>1</v>
      </c>
      <c r="G62" s="179">
        <v>364</v>
      </c>
      <c r="H62" s="180" t="s">
        <v>599</v>
      </c>
      <c r="I62" s="179">
        <v>15400</v>
      </c>
      <c r="J62" s="179">
        <v>2023</v>
      </c>
      <c r="M62" s="179">
        <v>364</v>
      </c>
      <c r="N62" s="180" t="s">
        <v>599</v>
      </c>
      <c r="O62" s="179">
        <v>15513</v>
      </c>
      <c r="P62" s="179">
        <v>2024</v>
      </c>
      <c r="S62" s="179">
        <v>364</v>
      </c>
      <c r="T62" s="180" t="s">
        <v>599</v>
      </c>
      <c r="U62" s="179">
        <v>15637</v>
      </c>
      <c r="V62" s="179">
        <v>2025</v>
      </c>
      <c r="AD62">
        <v>364</v>
      </c>
      <c r="AE62">
        <v>15400</v>
      </c>
      <c r="AF62">
        <v>15513</v>
      </c>
      <c r="AG62">
        <v>15637</v>
      </c>
      <c r="AH62">
        <v>46550</v>
      </c>
    </row>
    <row r="63" spans="1:34" ht="15">
      <c r="A63">
        <v>368</v>
      </c>
      <c r="B63" t="s">
        <v>135</v>
      </c>
      <c r="C63">
        <f t="shared" si="0"/>
        <v>14576</v>
      </c>
      <c r="F63" t="b">
        <f t="shared" si="1"/>
        <v>1</v>
      </c>
      <c r="G63" s="179">
        <v>368</v>
      </c>
      <c r="H63" s="180" t="s">
        <v>600</v>
      </c>
      <c r="I63" s="179">
        <v>14344</v>
      </c>
      <c r="J63" s="179">
        <v>2023</v>
      </c>
      <c r="M63" s="179">
        <v>368</v>
      </c>
      <c r="N63" s="180" t="s">
        <v>600</v>
      </c>
      <c r="O63" s="179">
        <v>14454</v>
      </c>
      <c r="P63" s="179">
        <v>2024</v>
      </c>
      <c r="S63" s="179">
        <v>368</v>
      </c>
      <c r="T63" s="180" t="s">
        <v>600</v>
      </c>
      <c r="U63" s="179">
        <v>14576</v>
      </c>
      <c r="V63" s="179">
        <v>2025</v>
      </c>
      <c r="AD63">
        <v>368</v>
      </c>
      <c r="AE63">
        <v>14344</v>
      </c>
      <c r="AF63">
        <v>14454</v>
      </c>
      <c r="AG63">
        <v>14576</v>
      </c>
      <c r="AH63">
        <v>43374</v>
      </c>
    </row>
    <row r="64" spans="1:34" ht="15">
      <c r="A64">
        <v>376</v>
      </c>
      <c r="B64" t="s">
        <v>137</v>
      </c>
      <c r="C64">
        <f t="shared" si="0"/>
        <v>70868</v>
      </c>
      <c r="F64" t="b">
        <f t="shared" si="1"/>
        <v>1</v>
      </c>
      <c r="G64" s="179">
        <v>376</v>
      </c>
      <c r="H64" s="180" t="s">
        <v>421</v>
      </c>
      <c r="I64" s="179">
        <v>69831</v>
      </c>
      <c r="J64" s="179">
        <v>2023</v>
      </c>
      <c r="M64" s="179">
        <v>376</v>
      </c>
      <c r="N64" s="180" t="s">
        <v>421</v>
      </c>
      <c r="O64" s="179">
        <v>70387</v>
      </c>
      <c r="P64" s="179">
        <v>2024</v>
      </c>
      <c r="S64" s="179">
        <v>376</v>
      </c>
      <c r="T64" s="180" t="s">
        <v>421</v>
      </c>
      <c r="U64" s="179">
        <v>70868</v>
      </c>
      <c r="V64" s="179">
        <v>2025</v>
      </c>
      <c r="AD64">
        <v>376</v>
      </c>
      <c r="AE64">
        <v>69831</v>
      </c>
      <c r="AF64">
        <v>70387</v>
      </c>
      <c r="AG64">
        <v>70868</v>
      </c>
      <c r="AH64">
        <v>211086</v>
      </c>
    </row>
    <row r="65" spans="1:34" ht="30">
      <c r="A65">
        <v>380</v>
      </c>
      <c r="B65" t="s">
        <v>139</v>
      </c>
      <c r="C65">
        <f t="shared" si="0"/>
        <v>78143</v>
      </c>
      <c r="F65" t="b">
        <f t="shared" si="1"/>
        <v>1</v>
      </c>
      <c r="G65" s="179">
        <v>380</v>
      </c>
      <c r="H65" s="180" t="s">
        <v>422</v>
      </c>
      <c r="I65" s="179">
        <v>76971</v>
      </c>
      <c r="J65" s="179">
        <v>2023</v>
      </c>
      <c r="M65" s="179">
        <v>380</v>
      </c>
      <c r="N65" s="180" t="s">
        <v>422</v>
      </c>
      <c r="O65" s="179">
        <v>77611</v>
      </c>
      <c r="P65" s="179">
        <v>2024</v>
      </c>
      <c r="S65" s="179">
        <v>380</v>
      </c>
      <c r="T65" s="180" t="s">
        <v>422</v>
      </c>
      <c r="U65" s="179">
        <v>78143</v>
      </c>
      <c r="V65" s="179">
        <v>2025</v>
      </c>
      <c r="AD65">
        <v>380</v>
      </c>
      <c r="AE65">
        <v>76971</v>
      </c>
      <c r="AF65">
        <v>77611</v>
      </c>
      <c r="AG65">
        <v>78143</v>
      </c>
      <c r="AH65">
        <v>232725</v>
      </c>
    </row>
    <row r="66" spans="1:34" ht="30">
      <c r="A66">
        <v>390</v>
      </c>
      <c r="B66" t="s">
        <v>141</v>
      </c>
      <c r="C66">
        <f t="shared" si="0"/>
        <v>8689</v>
      </c>
      <c r="F66" t="b">
        <f t="shared" si="1"/>
        <v>1</v>
      </c>
      <c r="G66" s="179">
        <v>390</v>
      </c>
      <c r="H66" s="180" t="s">
        <v>423</v>
      </c>
      <c r="I66" s="179">
        <v>8571</v>
      </c>
      <c r="J66" s="179">
        <v>2023</v>
      </c>
      <c r="M66" s="179">
        <v>390</v>
      </c>
      <c r="N66" s="180" t="s">
        <v>423</v>
      </c>
      <c r="O66" s="179">
        <v>8614</v>
      </c>
      <c r="P66" s="179">
        <v>2024</v>
      </c>
      <c r="S66" s="179">
        <v>390</v>
      </c>
      <c r="T66" s="180" t="s">
        <v>423</v>
      </c>
      <c r="U66" s="179">
        <v>8689</v>
      </c>
      <c r="V66" s="179">
        <v>2025</v>
      </c>
      <c r="AD66">
        <v>390</v>
      </c>
      <c r="AE66">
        <v>8571</v>
      </c>
      <c r="AF66">
        <v>8614</v>
      </c>
      <c r="AG66">
        <v>8689</v>
      </c>
      <c r="AH66">
        <v>25874</v>
      </c>
    </row>
    <row r="67" spans="1:34" ht="15">
      <c r="A67">
        <v>400</v>
      </c>
      <c r="B67" t="s">
        <v>143</v>
      </c>
      <c r="C67">
        <f t="shared" ref="C67:C126" si="2">VLOOKUP(A67,S:V,3,0)</f>
        <v>23240</v>
      </c>
      <c r="F67" t="b">
        <f t="shared" ref="F67:F126" si="3">EXACT(A67,G67)</f>
        <v>1</v>
      </c>
      <c r="G67" s="179">
        <v>400</v>
      </c>
      <c r="H67" s="180" t="s">
        <v>592</v>
      </c>
      <c r="I67" s="179">
        <v>22870</v>
      </c>
      <c r="J67" s="179">
        <v>2023</v>
      </c>
      <c r="M67" s="179">
        <v>400</v>
      </c>
      <c r="N67" s="180" t="s">
        <v>592</v>
      </c>
      <c r="O67" s="179">
        <v>23072</v>
      </c>
      <c r="P67" s="179">
        <v>2024</v>
      </c>
      <c r="S67" s="179">
        <v>400</v>
      </c>
      <c r="T67" s="180" t="s">
        <v>592</v>
      </c>
      <c r="U67" s="179">
        <v>23240</v>
      </c>
      <c r="V67" s="179">
        <v>2025</v>
      </c>
      <c r="AD67">
        <v>400</v>
      </c>
      <c r="AE67">
        <v>22870</v>
      </c>
      <c r="AF67">
        <v>23072</v>
      </c>
      <c r="AG67">
        <v>23240</v>
      </c>
      <c r="AH67">
        <v>69182</v>
      </c>
    </row>
    <row r="68" spans="1:34" ht="15">
      <c r="A68">
        <v>411</v>
      </c>
      <c r="B68" t="s">
        <v>145</v>
      </c>
      <c r="C68">
        <f t="shared" si="2"/>
        <v>10709</v>
      </c>
      <c r="F68" t="b">
        <f t="shared" si="3"/>
        <v>1</v>
      </c>
      <c r="G68" s="179">
        <v>411</v>
      </c>
      <c r="H68" s="180" t="s">
        <v>425</v>
      </c>
      <c r="I68" s="179">
        <v>10556</v>
      </c>
      <c r="J68" s="179">
        <v>2023</v>
      </c>
      <c r="M68" s="179">
        <v>411</v>
      </c>
      <c r="N68" s="180" t="s">
        <v>425</v>
      </c>
      <c r="O68" s="179">
        <v>10649</v>
      </c>
      <c r="P68" s="179">
        <v>2024</v>
      </c>
      <c r="S68" s="179">
        <v>411</v>
      </c>
      <c r="T68" s="180" t="s">
        <v>425</v>
      </c>
      <c r="U68" s="179">
        <v>10709</v>
      </c>
      <c r="V68" s="179">
        <v>2025</v>
      </c>
      <c r="AD68">
        <v>411</v>
      </c>
      <c r="AE68">
        <v>10556</v>
      </c>
      <c r="AF68">
        <v>10649</v>
      </c>
      <c r="AG68">
        <v>10709</v>
      </c>
      <c r="AH68">
        <v>31914</v>
      </c>
    </row>
    <row r="69" spans="1:34" ht="15">
      <c r="A69">
        <v>425</v>
      </c>
      <c r="B69" t="s">
        <v>147</v>
      </c>
      <c r="C69">
        <f t="shared" si="2"/>
        <v>8785</v>
      </c>
      <c r="F69" t="b">
        <f t="shared" si="3"/>
        <v>1</v>
      </c>
      <c r="G69" s="179">
        <v>425</v>
      </c>
      <c r="H69" s="180" t="s">
        <v>426</v>
      </c>
      <c r="I69" s="179">
        <v>8646</v>
      </c>
      <c r="J69" s="179">
        <v>2023</v>
      </c>
      <c r="M69" s="179">
        <v>425</v>
      </c>
      <c r="N69" s="180" t="s">
        <v>426</v>
      </c>
      <c r="O69" s="179">
        <v>8707</v>
      </c>
      <c r="P69" s="179">
        <v>2024</v>
      </c>
      <c r="S69" s="179">
        <v>425</v>
      </c>
      <c r="T69" s="180" t="s">
        <v>426</v>
      </c>
      <c r="U69" s="179">
        <v>8785</v>
      </c>
      <c r="V69" s="179">
        <v>2025</v>
      </c>
      <c r="AD69">
        <v>425</v>
      </c>
      <c r="AE69">
        <v>8646</v>
      </c>
      <c r="AF69">
        <v>8707</v>
      </c>
      <c r="AG69">
        <v>8785</v>
      </c>
      <c r="AH69">
        <v>26138</v>
      </c>
    </row>
    <row r="70" spans="1:34" ht="15">
      <c r="A70">
        <v>440</v>
      </c>
      <c r="B70" t="s">
        <v>149</v>
      </c>
      <c r="C70">
        <f t="shared" si="2"/>
        <v>70392</v>
      </c>
      <c r="F70" t="b">
        <f t="shared" si="3"/>
        <v>1</v>
      </c>
      <c r="G70" s="179">
        <v>440</v>
      </c>
      <c r="H70" s="180" t="s">
        <v>427</v>
      </c>
      <c r="I70" s="179">
        <v>69343</v>
      </c>
      <c r="J70" s="179">
        <v>2023</v>
      </c>
      <c r="M70" s="179">
        <v>440</v>
      </c>
      <c r="N70" s="180" t="s">
        <v>427</v>
      </c>
      <c r="O70" s="179">
        <v>69898</v>
      </c>
      <c r="P70" s="179">
        <v>2024</v>
      </c>
      <c r="S70" s="179">
        <v>440</v>
      </c>
      <c r="T70" s="180" t="s">
        <v>427</v>
      </c>
      <c r="U70" s="179">
        <v>70392</v>
      </c>
      <c r="V70" s="179">
        <v>2025</v>
      </c>
      <c r="AD70">
        <v>440</v>
      </c>
      <c r="AE70">
        <v>69343</v>
      </c>
      <c r="AF70">
        <v>69898</v>
      </c>
      <c r="AG70">
        <v>70392</v>
      </c>
      <c r="AH70">
        <v>209633</v>
      </c>
    </row>
    <row r="71" spans="1:34" ht="30">
      <c r="A71">
        <v>467</v>
      </c>
      <c r="B71" t="s">
        <v>151</v>
      </c>
      <c r="C71">
        <f t="shared" si="2"/>
        <v>7062</v>
      </c>
      <c r="F71" t="b">
        <f t="shared" si="3"/>
        <v>1</v>
      </c>
      <c r="G71" s="179">
        <v>467</v>
      </c>
      <c r="H71" s="180" t="s">
        <v>428</v>
      </c>
      <c r="I71" s="179">
        <v>6973</v>
      </c>
      <c r="J71" s="179">
        <v>2023</v>
      </c>
      <c r="M71" s="179">
        <v>467</v>
      </c>
      <c r="N71" s="180" t="s">
        <v>428</v>
      </c>
      <c r="O71" s="179">
        <v>7035</v>
      </c>
      <c r="P71" s="179">
        <v>2024</v>
      </c>
      <c r="S71" s="179">
        <v>467</v>
      </c>
      <c r="T71" s="180" t="s">
        <v>428</v>
      </c>
      <c r="U71" s="179">
        <v>7062</v>
      </c>
      <c r="V71" s="179">
        <v>2025</v>
      </c>
      <c r="AD71">
        <v>467</v>
      </c>
      <c r="AE71">
        <v>6973</v>
      </c>
      <c r="AF71">
        <v>7035</v>
      </c>
      <c r="AG71">
        <v>7062</v>
      </c>
      <c r="AH71">
        <v>21070</v>
      </c>
    </row>
    <row r="72" spans="1:34" ht="15">
      <c r="A72">
        <v>475</v>
      </c>
      <c r="B72" t="s">
        <v>153</v>
      </c>
      <c r="C72">
        <f t="shared" si="2"/>
        <v>5332</v>
      </c>
      <c r="F72" t="b">
        <f t="shared" si="3"/>
        <v>1</v>
      </c>
      <c r="G72" s="179">
        <v>475</v>
      </c>
      <c r="H72" s="180" t="s">
        <v>565</v>
      </c>
      <c r="I72" s="179">
        <v>5263</v>
      </c>
      <c r="J72" s="179">
        <v>2023</v>
      </c>
      <c r="M72" s="179">
        <v>475</v>
      </c>
      <c r="N72" s="180" t="s">
        <v>565</v>
      </c>
      <c r="O72" s="179">
        <v>5300</v>
      </c>
      <c r="P72" s="179">
        <v>2024</v>
      </c>
      <c r="S72" s="179">
        <v>475</v>
      </c>
      <c r="T72" s="180" t="s">
        <v>565</v>
      </c>
      <c r="U72" s="179">
        <v>5332</v>
      </c>
      <c r="V72" s="179">
        <v>2025</v>
      </c>
      <c r="AD72">
        <v>475</v>
      </c>
      <c r="AE72">
        <v>5263</v>
      </c>
      <c r="AF72">
        <v>5300</v>
      </c>
      <c r="AG72">
        <v>5332</v>
      </c>
      <c r="AH72">
        <v>15895</v>
      </c>
    </row>
    <row r="73" spans="1:34" ht="15">
      <c r="A73">
        <v>480</v>
      </c>
      <c r="B73" t="s">
        <v>155</v>
      </c>
      <c r="C73">
        <f t="shared" si="2"/>
        <v>15148</v>
      </c>
      <c r="F73" t="b">
        <f t="shared" si="3"/>
        <v>1</v>
      </c>
      <c r="G73" s="179">
        <v>480</v>
      </c>
      <c r="H73" s="180" t="s">
        <v>566</v>
      </c>
      <c r="I73" s="179">
        <v>14904</v>
      </c>
      <c r="J73" s="179">
        <v>2023</v>
      </c>
      <c r="M73" s="179">
        <v>480</v>
      </c>
      <c r="N73" s="180" t="s">
        <v>566</v>
      </c>
      <c r="O73" s="179">
        <v>15035</v>
      </c>
      <c r="P73" s="179">
        <v>2024</v>
      </c>
      <c r="S73" s="179">
        <v>480</v>
      </c>
      <c r="T73" s="180" t="s">
        <v>566</v>
      </c>
      <c r="U73" s="179">
        <v>15148</v>
      </c>
      <c r="V73" s="179">
        <v>2025</v>
      </c>
      <c r="AD73">
        <v>480</v>
      </c>
      <c r="AE73">
        <v>14904</v>
      </c>
      <c r="AF73">
        <v>15035</v>
      </c>
      <c r="AG73">
        <v>15148</v>
      </c>
      <c r="AH73">
        <v>45087</v>
      </c>
    </row>
    <row r="74" spans="1:34" ht="15">
      <c r="A74">
        <v>483</v>
      </c>
      <c r="B74" t="s">
        <v>157</v>
      </c>
      <c r="C74">
        <f t="shared" si="2"/>
        <v>10889</v>
      </c>
      <c r="F74" t="b">
        <f t="shared" si="3"/>
        <v>1</v>
      </c>
      <c r="G74" s="179">
        <v>483</v>
      </c>
      <c r="H74" s="180" t="s">
        <v>431</v>
      </c>
      <c r="I74" s="179">
        <v>10723</v>
      </c>
      <c r="J74" s="179">
        <v>2023</v>
      </c>
      <c r="M74" s="179">
        <v>483</v>
      </c>
      <c r="N74" s="180" t="s">
        <v>431</v>
      </c>
      <c r="O74" s="179">
        <v>10812</v>
      </c>
      <c r="P74" s="179">
        <v>2024</v>
      </c>
      <c r="S74" s="179">
        <v>483</v>
      </c>
      <c r="T74" s="180" t="s">
        <v>431</v>
      </c>
      <c r="U74" s="179">
        <v>10889</v>
      </c>
      <c r="V74" s="179">
        <v>2025</v>
      </c>
      <c r="AD74">
        <v>483</v>
      </c>
      <c r="AE74">
        <v>10723</v>
      </c>
      <c r="AF74">
        <v>10812</v>
      </c>
      <c r="AG74">
        <v>10889</v>
      </c>
      <c r="AH74">
        <v>32424</v>
      </c>
    </row>
    <row r="75" spans="1:34" ht="15">
      <c r="A75">
        <v>490</v>
      </c>
      <c r="B75" t="s">
        <v>159</v>
      </c>
      <c r="C75">
        <f t="shared" si="2"/>
        <v>45834</v>
      </c>
      <c r="F75" t="b">
        <f t="shared" si="3"/>
        <v>1</v>
      </c>
      <c r="G75" s="179">
        <v>490</v>
      </c>
      <c r="H75" s="180" t="s">
        <v>567</v>
      </c>
      <c r="I75" s="179">
        <v>45151</v>
      </c>
      <c r="J75" s="179">
        <v>2023</v>
      </c>
      <c r="M75" s="179">
        <v>490</v>
      </c>
      <c r="N75" s="180" t="s">
        <v>567</v>
      </c>
      <c r="O75" s="179">
        <v>45530</v>
      </c>
      <c r="P75" s="179">
        <v>2024</v>
      </c>
      <c r="S75" s="179">
        <v>490</v>
      </c>
      <c r="T75" s="180" t="s">
        <v>567</v>
      </c>
      <c r="U75" s="179">
        <v>45834</v>
      </c>
      <c r="V75" s="179">
        <v>2025</v>
      </c>
      <c r="AD75">
        <v>490</v>
      </c>
      <c r="AE75">
        <v>45151</v>
      </c>
      <c r="AF75">
        <v>45530</v>
      </c>
      <c r="AG75">
        <v>45834</v>
      </c>
      <c r="AH75">
        <v>136515</v>
      </c>
    </row>
    <row r="76" spans="1:34" ht="15">
      <c r="A76">
        <v>495</v>
      </c>
      <c r="B76" t="s">
        <v>161</v>
      </c>
      <c r="C76">
        <f t="shared" si="2"/>
        <v>28100</v>
      </c>
      <c r="F76" t="b">
        <f t="shared" si="3"/>
        <v>1</v>
      </c>
      <c r="G76" s="179">
        <v>495</v>
      </c>
      <c r="H76" s="180" t="s">
        <v>561</v>
      </c>
      <c r="I76" s="179">
        <v>27705</v>
      </c>
      <c r="J76" s="179">
        <v>2023</v>
      </c>
      <c r="M76" s="179">
        <v>495</v>
      </c>
      <c r="N76" s="180" t="s">
        <v>561</v>
      </c>
      <c r="O76" s="179">
        <v>27901</v>
      </c>
      <c r="P76" s="179">
        <v>2024</v>
      </c>
      <c r="S76" s="179">
        <v>495</v>
      </c>
      <c r="T76" s="180" t="s">
        <v>561</v>
      </c>
      <c r="U76" s="179">
        <v>28100</v>
      </c>
      <c r="V76" s="179">
        <v>2025</v>
      </c>
      <c r="AD76">
        <v>495</v>
      </c>
      <c r="AE76">
        <v>27705</v>
      </c>
      <c r="AF76">
        <v>27901</v>
      </c>
      <c r="AG76">
        <v>28100</v>
      </c>
      <c r="AH76">
        <v>83706</v>
      </c>
    </row>
    <row r="77" spans="1:34" ht="15">
      <c r="A77">
        <v>501</v>
      </c>
      <c r="B77" t="s">
        <v>163</v>
      </c>
      <c r="C77">
        <f t="shared" si="2"/>
        <v>3350</v>
      </c>
      <c r="F77" t="b">
        <f t="shared" si="3"/>
        <v>1</v>
      </c>
      <c r="G77" s="179">
        <v>501</v>
      </c>
      <c r="H77" s="180" t="s">
        <v>434</v>
      </c>
      <c r="I77" s="179">
        <v>3292</v>
      </c>
      <c r="J77" s="179">
        <v>2023</v>
      </c>
      <c r="M77" s="179">
        <v>501</v>
      </c>
      <c r="N77" s="180" t="s">
        <v>434</v>
      </c>
      <c r="O77" s="179">
        <v>3327</v>
      </c>
      <c r="P77" s="179">
        <v>2024</v>
      </c>
      <c r="S77" s="179">
        <v>501</v>
      </c>
      <c r="T77" s="180" t="s">
        <v>434</v>
      </c>
      <c r="U77" s="179">
        <v>3350</v>
      </c>
      <c r="V77" s="179">
        <v>2025</v>
      </c>
      <c r="AD77">
        <v>501</v>
      </c>
      <c r="AE77">
        <v>3292</v>
      </c>
      <c r="AF77">
        <v>3327</v>
      </c>
      <c r="AG77">
        <v>3350</v>
      </c>
      <c r="AH77">
        <v>9969</v>
      </c>
    </row>
    <row r="78" spans="1:34" ht="15">
      <c r="A78">
        <v>541</v>
      </c>
      <c r="B78" t="s">
        <v>165</v>
      </c>
      <c r="C78">
        <f t="shared" si="2"/>
        <v>22736</v>
      </c>
      <c r="F78" t="b">
        <f t="shared" si="3"/>
        <v>1</v>
      </c>
      <c r="G78" s="179">
        <v>541</v>
      </c>
      <c r="H78" s="180" t="s">
        <v>593</v>
      </c>
      <c r="I78" s="179">
        <v>22410</v>
      </c>
      <c r="J78" s="179">
        <v>2023</v>
      </c>
      <c r="M78" s="179">
        <v>541</v>
      </c>
      <c r="N78" s="180" t="s">
        <v>593</v>
      </c>
      <c r="O78" s="179">
        <v>22592</v>
      </c>
      <c r="P78" s="179">
        <v>2024</v>
      </c>
      <c r="S78" s="179">
        <v>541</v>
      </c>
      <c r="T78" s="180" t="s">
        <v>593</v>
      </c>
      <c r="U78" s="179">
        <v>22736</v>
      </c>
      <c r="V78" s="179">
        <v>2025</v>
      </c>
      <c r="AD78">
        <v>541</v>
      </c>
      <c r="AE78">
        <v>22410</v>
      </c>
      <c r="AF78">
        <v>22592</v>
      </c>
      <c r="AG78">
        <v>22736</v>
      </c>
      <c r="AH78">
        <v>67738</v>
      </c>
    </row>
    <row r="79" spans="1:34" ht="15">
      <c r="A79">
        <v>543</v>
      </c>
      <c r="B79" t="s">
        <v>167</v>
      </c>
      <c r="C79">
        <f t="shared" si="2"/>
        <v>8717</v>
      </c>
      <c r="F79" t="b">
        <f t="shared" si="3"/>
        <v>1</v>
      </c>
      <c r="G79" s="179">
        <v>543</v>
      </c>
      <c r="H79" s="180" t="s">
        <v>436</v>
      </c>
      <c r="I79" s="179">
        <v>8585</v>
      </c>
      <c r="J79" s="179">
        <v>2023</v>
      </c>
      <c r="M79" s="179">
        <v>543</v>
      </c>
      <c r="N79" s="180" t="s">
        <v>436</v>
      </c>
      <c r="O79" s="179">
        <v>8644</v>
      </c>
      <c r="P79" s="179">
        <v>2024</v>
      </c>
      <c r="S79" s="179">
        <v>543</v>
      </c>
      <c r="T79" s="180" t="s">
        <v>436</v>
      </c>
      <c r="U79" s="179">
        <v>8717</v>
      </c>
      <c r="V79" s="179">
        <v>2025</v>
      </c>
      <c r="AD79">
        <v>543</v>
      </c>
      <c r="AE79">
        <v>8585</v>
      </c>
      <c r="AF79">
        <v>8644</v>
      </c>
      <c r="AG79">
        <v>8717</v>
      </c>
      <c r="AH79">
        <v>25946</v>
      </c>
    </row>
    <row r="80" spans="1:34" ht="30">
      <c r="A80">
        <v>576</v>
      </c>
      <c r="B80" t="s">
        <v>169</v>
      </c>
      <c r="C80">
        <f t="shared" si="2"/>
        <v>9280</v>
      </c>
      <c r="F80" t="b">
        <f t="shared" si="3"/>
        <v>1</v>
      </c>
      <c r="G80" s="179">
        <v>576</v>
      </c>
      <c r="H80" s="180" t="s">
        <v>437</v>
      </c>
      <c r="I80" s="179">
        <v>9124</v>
      </c>
      <c r="J80" s="179">
        <v>2023</v>
      </c>
      <c r="M80" s="179">
        <v>576</v>
      </c>
      <c r="N80" s="180" t="s">
        <v>437</v>
      </c>
      <c r="O80" s="179">
        <v>9198</v>
      </c>
      <c r="P80" s="179">
        <v>2024</v>
      </c>
      <c r="S80" s="179">
        <v>576</v>
      </c>
      <c r="T80" s="180" t="s">
        <v>437</v>
      </c>
      <c r="U80" s="179">
        <v>9280</v>
      </c>
      <c r="V80" s="179">
        <v>2025</v>
      </c>
      <c r="AD80">
        <v>576</v>
      </c>
      <c r="AE80">
        <v>9124</v>
      </c>
      <c r="AF80">
        <v>9198</v>
      </c>
      <c r="AG80">
        <v>9280</v>
      </c>
      <c r="AH80">
        <v>27602</v>
      </c>
    </row>
    <row r="81" spans="1:34" ht="30">
      <c r="A81">
        <v>579</v>
      </c>
      <c r="B81" t="s">
        <v>171</v>
      </c>
      <c r="C81">
        <f t="shared" si="2"/>
        <v>42468</v>
      </c>
      <c r="F81" t="b">
        <f t="shared" si="3"/>
        <v>1</v>
      </c>
      <c r="G81" s="179">
        <v>579</v>
      </c>
      <c r="H81" s="180" t="s">
        <v>556</v>
      </c>
      <c r="I81" s="179">
        <v>41857</v>
      </c>
      <c r="J81" s="179">
        <v>2023</v>
      </c>
      <c r="M81" s="179">
        <v>579</v>
      </c>
      <c r="N81" s="180" t="s">
        <v>556</v>
      </c>
      <c r="O81" s="179">
        <v>42203</v>
      </c>
      <c r="P81" s="179">
        <v>2024</v>
      </c>
      <c r="S81" s="179">
        <v>579</v>
      </c>
      <c r="T81" s="180" t="s">
        <v>556</v>
      </c>
      <c r="U81" s="179">
        <v>42468</v>
      </c>
      <c r="V81" s="179">
        <v>2025</v>
      </c>
      <c r="AD81">
        <v>579</v>
      </c>
      <c r="AE81">
        <v>41857</v>
      </c>
      <c r="AF81">
        <v>42203</v>
      </c>
      <c r="AG81">
        <v>42468</v>
      </c>
      <c r="AH81">
        <v>126528</v>
      </c>
    </row>
    <row r="82" spans="1:34" ht="30">
      <c r="A82">
        <v>585</v>
      </c>
      <c r="B82" t="s">
        <v>173</v>
      </c>
      <c r="C82">
        <f t="shared" si="2"/>
        <v>15350</v>
      </c>
      <c r="F82" t="b">
        <f t="shared" si="3"/>
        <v>1</v>
      </c>
      <c r="G82" s="179">
        <v>585</v>
      </c>
      <c r="H82" s="180" t="s">
        <v>439</v>
      </c>
      <c r="I82" s="179">
        <v>15124</v>
      </c>
      <c r="J82" s="179">
        <v>2023</v>
      </c>
      <c r="M82" s="179">
        <v>585</v>
      </c>
      <c r="N82" s="180" t="s">
        <v>439</v>
      </c>
      <c r="O82" s="179">
        <v>15232</v>
      </c>
      <c r="P82" s="179">
        <v>2024</v>
      </c>
      <c r="S82" s="179">
        <v>585</v>
      </c>
      <c r="T82" s="180" t="s">
        <v>439</v>
      </c>
      <c r="U82" s="179">
        <v>15350</v>
      </c>
      <c r="V82" s="179">
        <v>2025</v>
      </c>
      <c r="AD82">
        <v>585</v>
      </c>
      <c r="AE82">
        <v>15124</v>
      </c>
      <c r="AF82">
        <v>15232</v>
      </c>
      <c r="AG82">
        <v>15350</v>
      </c>
      <c r="AH82">
        <v>45706</v>
      </c>
    </row>
    <row r="83" spans="1:34" ht="30">
      <c r="A83">
        <v>591</v>
      </c>
      <c r="B83" t="s">
        <v>175</v>
      </c>
      <c r="C83">
        <f t="shared" si="2"/>
        <v>19688</v>
      </c>
      <c r="F83" t="b">
        <f t="shared" si="3"/>
        <v>1</v>
      </c>
      <c r="G83" s="179">
        <v>591</v>
      </c>
      <c r="H83" s="180" t="s">
        <v>440</v>
      </c>
      <c r="I83" s="179">
        <v>19387</v>
      </c>
      <c r="J83" s="179">
        <v>2023</v>
      </c>
      <c r="M83" s="179">
        <v>591</v>
      </c>
      <c r="N83" s="180" t="s">
        <v>440</v>
      </c>
      <c r="O83" s="179">
        <v>19554</v>
      </c>
      <c r="P83" s="179">
        <v>2024</v>
      </c>
      <c r="S83" s="179">
        <v>591</v>
      </c>
      <c r="T83" s="180" t="s">
        <v>440</v>
      </c>
      <c r="U83" s="179">
        <v>19688</v>
      </c>
      <c r="V83" s="179">
        <v>2025</v>
      </c>
      <c r="AD83">
        <v>591</v>
      </c>
      <c r="AE83">
        <v>19387</v>
      </c>
      <c r="AF83">
        <v>19554</v>
      </c>
      <c r="AG83">
        <v>19688</v>
      </c>
      <c r="AH83">
        <v>58629</v>
      </c>
    </row>
    <row r="84" spans="1:34" ht="15">
      <c r="A84">
        <v>604</v>
      </c>
      <c r="B84" t="s">
        <v>177</v>
      </c>
      <c r="C84">
        <f t="shared" si="2"/>
        <v>30723</v>
      </c>
      <c r="F84" t="b">
        <f t="shared" si="3"/>
        <v>1</v>
      </c>
      <c r="G84" s="179">
        <v>604</v>
      </c>
      <c r="H84" s="180" t="s">
        <v>441</v>
      </c>
      <c r="I84" s="179">
        <v>30277</v>
      </c>
      <c r="J84" s="179">
        <v>2023</v>
      </c>
      <c r="M84" s="179">
        <v>604</v>
      </c>
      <c r="N84" s="180" t="s">
        <v>441</v>
      </c>
      <c r="O84" s="179">
        <v>30501</v>
      </c>
      <c r="P84" s="179">
        <v>2024</v>
      </c>
      <c r="S84" s="179">
        <v>604</v>
      </c>
      <c r="T84" s="180" t="s">
        <v>441</v>
      </c>
      <c r="U84" s="179">
        <v>30723</v>
      </c>
      <c r="V84" s="179">
        <v>2025</v>
      </c>
      <c r="AD84">
        <v>604</v>
      </c>
      <c r="AE84">
        <v>30277</v>
      </c>
      <c r="AF84">
        <v>30501</v>
      </c>
      <c r="AG84">
        <v>30723</v>
      </c>
      <c r="AH84">
        <v>91501</v>
      </c>
    </row>
    <row r="85" spans="1:34" ht="15">
      <c r="A85">
        <v>607</v>
      </c>
      <c r="B85" t="s">
        <v>179</v>
      </c>
      <c r="C85">
        <f t="shared" si="2"/>
        <v>25589</v>
      </c>
      <c r="F85" t="b">
        <f t="shared" si="3"/>
        <v>1</v>
      </c>
      <c r="G85" s="179">
        <v>607</v>
      </c>
      <c r="H85" s="180" t="s">
        <v>594</v>
      </c>
      <c r="I85" s="179">
        <v>25227</v>
      </c>
      <c r="J85" s="179">
        <v>2023</v>
      </c>
      <c r="M85" s="179">
        <v>607</v>
      </c>
      <c r="N85" s="180" t="s">
        <v>594</v>
      </c>
      <c r="O85" s="179">
        <v>25431</v>
      </c>
      <c r="P85" s="179">
        <v>2024</v>
      </c>
      <c r="S85" s="179">
        <v>607</v>
      </c>
      <c r="T85" s="180" t="s">
        <v>594</v>
      </c>
      <c r="U85" s="179">
        <v>25589</v>
      </c>
      <c r="V85" s="179">
        <v>2025</v>
      </c>
      <c r="AD85">
        <v>607</v>
      </c>
      <c r="AE85">
        <v>25227</v>
      </c>
      <c r="AF85">
        <v>25431</v>
      </c>
      <c r="AG85">
        <v>25589</v>
      </c>
      <c r="AH85">
        <v>76247</v>
      </c>
    </row>
    <row r="86" spans="1:34" ht="15">
      <c r="A86">
        <v>615</v>
      </c>
      <c r="B86" t="s">
        <v>181</v>
      </c>
      <c r="C86">
        <f t="shared" si="2"/>
        <v>147907</v>
      </c>
      <c r="F86" t="b">
        <f t="shared" si="3"/>
        <v>1</v>
      </c>
      <c r="G86" s="179">
        <v>615</v>
      </c>
      <c r="H86" s="180" t="s">
        <v>443</v>
      </c>
      <c r="I86" s="179">
        <v>145704</v>
      </c>
      <c r="J86" s="179">
        <v>2023</v>
      </c>
      <c r="M86" s="179">
        <v>615</v>
      </c>
      <c r="N86" s="180" t="s">
        <v>443</v>
      </c>
      <c r="O86" s="179">
        <v>146880</v>
      </c>
      <c r="P86" s="179">
        <v>2024</v>
      </c>
      <c r="S86" s="179">
        <v>615</v>
      </c>
      <c r="T86" s="180" t="s">
        <v>443</v>
      </c>
      <c r="U86" s="179">
        <v>147907</v>
      </c>
      <c r="V86" s="179">
        <v>2025</v>
      </c>
      <c r="AD86">
        <v>615</v>
      </c>
      <c r="AE86">
        <v>145704</v>
      </c>
      <c r="AF86">
        <v>146880</v>
      </c>
      <c r="AG86">
        <v>147907</v>
      </c>
      <c r="AH86">
        <v>440491</v>
      </c>
    </row>
    <row r="87" spans="1:34" ht="30">
      <c r="A87">
        <v>628</v>
      </c>
      <c r="B87" t="s">
        <v>183</v>
      </c>
      <c r="C87">
        <f t="shared" si="2"/>
        <v>9731</v>
      </c>
      <c r="F87" t="b">
        <f t="shared" si="3"/>
        <v>1</v>
      </c>
      <c r="G87" s="179">
        <v>628</v>
      </c>
      <c r="H87" s="180" t="s">
        <v>444</v>
      </c>
      <c r="I87" s="179">
        <v>9592</v>
      </c>
      <c r="J87" s="179">
        <v>2023</v>
      </c>
      <c r="M87" s="179">
        <v>628</v>
      </c>
      <c r="N87" s="180" t="s">
        <v>444</v>
      </c>
      <c r="O87" s="179">
        <v>9668</v>
      </c>
      <c r="P87" s="179">
        <v>2024</v>
      </c>
      <c r="S87" s="179">
        <v>628</v>
      </c>
      <c r="T87" s="180" t="s">
        <v>444</v>
      </c>
      <c r="U87" s="179">
        <v>9731</v>
      </c>
      <c r="V87" s="179">
        <v>2025</v>
      </c>
      <c r="AD87">
        <v>628</v>
      </c>
      <c r="AE87">
        <v>9592</v>
      </c>
      <c r="AF87">
        <v>9668</v>
      </c>
      <c r="AG87">
        <v>9731</v>
      </c>
      <c r="AH87">
        <v>28991</v>
      </c>
    </row>
    <row r="88" spans="1:34" ht="15">
      <c r="A88">
        <v>631</v>
      </c>
      <c r="B88" t="s">
        <v>185</v>
      </c>
      <c r="C88">
        <f t="shared" si="2"/>
        <v>90253</v>
      </c>
      <c r="F88" t="b">
        <f t="shared" si="3"/>
        <v>1</v>
      </c>
      <c r="G88" s="179">
        <v>631</v>
      </c>
      <c r="H88" s="180" t="s">
        <v>445</v>
      </c>
      <c r="I88" s="179">
        <v>88966</v>
      </c>
      <c r="J88" s="179">
        <v>2023</v>
      </c>
      <c r="M88" s="179">
        <v>631</v>
      </c>
      <c r="N88" s="180" t="s">
        <v>445</v>
      </c>
      <c r="O88" s="179">
        <v>89647</v>
      </c>
      <c r="P88" s="179">
        <v>2024</v>
      </c>
      <c r="S88" s="179">
        <v>631</v>
      </c>
      <c r="T88" s="180" t="s">
        <v>445</v>
      </c>
      <c r="U88" s="179">
        <v>90253</v>
      </c>
      <c r="V88" s="179">
        <v>2025</v>
      </c>
      <c r="AD88">
        <v>631</v>
      </c>
      <c r="AE88">
        <v>88966</v>
      </c>
      <c r="AF88">
        <v>89647</v>
      </c>
      <c r="AG88">
        <v>90253</v>
      </c>
      <c r="AH88">
        <v>268866</v>
      </c>
    </row>
    <row r="89" spans="1:34" ht="15">
      <c r="A89">
        <v>642</v>
      </c>
      <c r="B89" t="s">
        <v>187</v>
      </c>
      <c r="C89">
        <f t="shared" si="2"/>
        <v>19448</v>
      </c>
      <c r="F89" t="b">
        <f t="shared" si="3"/>
        <v>1</v>
      </c>
      <c r="G89" s="179">
        <v>642</v>
      </c>
      <c r="H89" s="180" t="s">
        <v>446</v>
      </c>
      <c r="I89" s="179">
        <v>19153</v>
      </c>
      <c r="J89" s="179">
        <v>2023</v>
      </c>
      <c r="M89" s="179">
        <v>642</v>
      </c>
      <c r="N89" s="180" t="s">
        <v>446</v>
      </c>
      <c r="O89" s="179">
        <v>19314</v>
      </c>
      <c r="P89" s="179">
        <v>2024</v>
      </c>
      <c r="S89" s="179">
        <v>642</v>
      </c>
      <c r="T89" s="180" t="s">
        <v>446</v>
      </c>
      <c r="U89" s="179">
        <v>19448</v>
      </c>
      <c r="V89" s="179">
        <v>2025</v>
      </c>
      <c r="AD89">
        <v>642</v>
      </c>
      <c r="AE89">
        <v>19153</v>
      </c>
      <c r="AF89">
        <v>19314</v>
      </c>
      <c r="AG89">
        <v>19448</v>
      </c>
      <c r="AH89">
        <v>57915</v>
      </c>
    </row>
    <row r="90" spans="1:34" ht="45">
      <c r="A90">
        <v>647</v>
      </c>
      <c r="B90" t="s">
        <v>189</v>
      </c>
      <c r="C90">
        <f t="shared" si="2"/>
        <v>7697</v>
      </c>
      <c r="F90" t="b">
        <f t="shared" si="3"/>
        <v>1</v>
      </c>
      <c r="G90" s="179">
        <v>647</v>
      </c>
      <c r="H90" s="180" t="s">
        <v>585</v>
      </c>
      <c r="I90" s="179">
        <v>7598</v>
      </c>
      <c r="J90" s="179">
        <v>2023</v>
      </c>
      <c r="M90" s="179">
        <v>647</v>
      </c>
      <c r="N90" s="180" t="s">
        <v>585</v>
      </c>
      <c r="O90" s="179">
        <v>7649</v>
      </c>
      <c r="P90" s="179">
        <v>2024</v>
      </c>
      <c r="S90" s="179">
        <v>647</v>
      </c>
      <c r="T90" s="180" t="s">
        <v>585</v>
      </c>
      <c r="U90" s="179">
        <v>7697</v>
      </c>
      <c r="V90" s="179">
        <v>2025</v>
      </c>
      <c r="AD90">
        <v>647</v>
      </c>
      <c r="AE90">
        <v>7598</v>
      </c>
      <c r="AF90">
        <v>7649</v>
      </c>
      <c r="AG90">
        <v>7697</v>
      </c>
      <c r="AH90">
        <v>22944</v>
      </c>
    </row>
    <row r="91" spans="1:34" ht="30">
      <c r="A91">
        <v>649</v>
      </c>
      <c r="B91" t="s">
        <v>191</v>
      </c>
      <c r="C91">
        <f t="shared" si="2"/>
        <v>17103</v>
      </c>
      <c r="F91" t="b">
        <f t="shared" si="3"/>
        <v>1</v>
      </c>
      <c r="G91" s="179">
        <v>649</v>
      </c>
      <c r="H91" s="180" t="s">
        <v>448</v>
      </c>
      <c r="I91" s="179">
        <v>16838</v>
      </c>
      <c r="J91" s="179">
        <v>2023</v>
      </c>
      <c r="M91" s="179">
        <v>649</v>
      </c>
      <c r="N91" s="180" t="s">
        <v>448</v>
      </c>
      <c r="O91" s="179">
        <v>16984</v>
      </c>
      <c r="P91" s="179">
        <v>2024</v>
      </c>
      <c r="S91" s="179">
        <v>649</v>
      </c>
      <c r="T91" s="180" t="s">
        <v>448</v>
      </c>
      <c r="U91" s="179">
        <v>17103</v>
      </c>
      <c r="V91" s="179">
        <v>2025</v>
      </c>
      <c r="AD91">
        <v>649</v>
      </c>
      <c r="AE91">
        <v>16838</v>
      </c>
      <c r="AF91">
        <v>16984</v>
      </c>
      <c r="AG91">
        <v>17103</v>
      </c>
      <c r="AH91">
        <v>50925</v>
      </c>
    </row>
    <row r="92" spans="1:34" ht="30">
      <c r="A92">
        <v>652</v>
      </c>
      <c r="B92" t="s">
        <v>193</v>
      </c>
      <c r="C92">
        <f t="shared" si="2"/>
        <v>6048</v>
      </c>
      <c r="F92" t="b">
        <f t="shared" si="3"/>
        <v>1</v>
      </c>
      <c r="G92" s="179">
        <v>652</v>
      </c>
      <c r="H92" s="180" t="s">
        <v>449</v>
      </c>
      <c r="I92" s="179">
        <v>5945</v>
      </c>
      <c r="J92" s="179">
        <v>2023</v>
      </c>
      <c r="M92" s="179">
        <v>652</v>
      </c>
      <c r="N92" s="180" t="s">
        <v>449</v>
      </c>
      <c r="O92" s="179">
        <v>5996</v>
      </c>
      <c r="P92" s="179">
        <v>2024</v>
      </c>
      <c r="S92" s="179">
        <v>652</v>
      </c>
      <c r="T92" s="180" t="s">
        <v>449</v>
      </c>
      <c r="U92" s="179">
        <v>6048</v>
      </c>
      <c r="V92" s="179">
        <v>2025</v>
      </c>
      <c r="AD92">
        <v>652</v>
      </c>
      <c r="AE92">
        <v>5945</v>
      </c>
      <c r="AF92">
        <v>5996</v>
      </c>
      <c r="AG92">
        <v>6048</v>
      </c>
      <c r="AH92">
        <v>17989</v>
      </c>
    </row>
    <row r="93" spans="1:34" ht="30">
      <c r="A93">
        <v>656</v>
      </c>
      <c r="B93" t="s">
        <v>195</v>
      </c>
      <c r="C93">
        <f t="shared" si="2"/>
        <v>16609</v>
      </c>
      <c r="F93" t="b">
        <f t="shared" si="3"/>
        <v>1</v>
      </c>
      <c r="G93" s="179">
        <v>656</v>
      </c>
      <c r="H93" s="180" t="s">
        <v>580</v>
      </c>
      <c r="I93" s="179">
        <v>16368</v>
      </c>
      <c r="J93" s="179">
        <v>2023</v>
      </c>
      <c r="M93" s="179">
        <v>656</v>
      </c>
      <c r="N93" s="180" t="s">
        <v>580</v>
      </c>
      <c r="O93" s="179">
        <v>16499</v>
      </c>
      <c r="P93" s="179">
        <v>2024</v>
      </c>
      <c r="S93" s="179">
        <v>656</v>
      </c>
      <c r="T93" s="180" t="s">
        <v>580</v>
      </c>
      <c r="U93" s="179">
        <v>16609</v>
      </c>
      <c r="V93" s="179">
        <v>2025</v>
      </c>
      <c r="AD93">
        <v>656</v>
      </c>
      <c r="AE93">
        <v>16368</v>
      </c>
      <c r="AF93">
        <v>16499</v>
      </c>
      <c r="AG93">
        <v>16609</v>
      </c>
      <c r="AH93">
        <v>49476</v>
      </c>
    </row>
    <row r="94" spans="1:34" ht="45">
      <c r="A94">
        <v>658</v>
      </c>
      <c r="B94" t="s">
        <v>197</v>
      </c>
      <c r="C94">
        <f t="shared" si="2"/>
        <v>3941</v>
      </c>
      <c r="F94" t="b">
        <f t="shared" si="3"/>
        <v>1</v>
      </c>
      <c r="G94" s="179">
        <v>658</v>
      </c>
      <c r="H94" s="180" t="s">
        <v>586</v>
      </c>
      <c r="I94" s="179">
        <v>3867</v>
      </c>
      <c r="J94" s="179">
        <v>2023</v>
      </c>
      <c r="M94" s="179">
        <v>658</v>
      </c>
      <c r="N94" s="180" t="s">
        <v>586</v>
      </c>
      <c r="O94" s="179">
        <v>3920</v>
      </c>
      <c r="P94" s="179">
        <v>2024</v>
      </c>
      <c r="S94" s="179">
        <v>658</v>
      </c>
      <c r="T94" s="180" t="s">
        <v>586</v>
      </c>
      <c r="U94" s="179">
        <v>3941</v>
      </c>
      <c r="V94" s="179">
        <v>2025</v>
      </c>
      <c r="AD94">
        <v>658</v>
      </c>
      <c r="AE94">
        <v>3867</v>
      </c>
      <c r="AF94">
        <v>3920</v>
      </c>
      <c r="AG94">
        <v>3941</v>
      </c>
      <c r="AH94">
        <v>11728</v>
      </c>
    </row>
    <row r="95" spans="1:34" ht="30">
      <c r="A95">
        <v>659</v>
      </c>
      <c r="B95" t="s">
        <v>199</v>
      </c>
      <c r="C95">
        <f t="shared" si="2"/>
        <v>21853</v>
      </c>
      <c r="F95" t="b">
        <f t="shared" si="3"/>
        <v>1</v>
      </c>
      <c r="G95" s="179">
        <v>659</v>
      </c>
      <c r="H95" s="180" t="s">
        <v>568</v>
      </c>
      <c r="I95" s="179">
        <v>21540</v>
      </c>
      <c r="J95" s="179">
        <v>2023</v>
      </c>
      <c r="M95" s="179">
        <v>659</v>
      </c>
      <c r="N95" s="180" t="s">
        <v>568</v>
      </c>
      <c r="O95" s="179">
        <v>21707</v>
      </c>
      <c r="P95" s="179">
        <v>2024</v>
      </c>
      <c r="S95" s="179">
        <v>659</v>
      </c>
      <c r="T95" s="180" t="s">
        <v>568</v>
      </c>
      <c r="U95" s="179">
        <v>21853</v>
      </c>
      <c r="V95" s="179">
        <v>2025</v>
      </c>
      <c r="AD95">
        <v>659</v>
      </c>
      <c r="AE95">
        <v>21540</v>
      </c>
      <c r="AF95">
        <v>21707</v>
      </c>
      <c r="AG95">
        <v>21853</v>
      </c>
      <c r="AH95">
        <v>65100</v>
      </c>
    </row>
    <row r="96" spans="1:34" ht="15">
      <c r="A96">
        <v>660</v>
      </c>
      <c r="B96" t="s">
        <v>201</v>
      </c>
      <c r="C96">
        <f t="shared" si="2"/>
        <v>13893</v>
      </c>
      <c r="F96" t="b">
        <f t="shared" si="3"/>
        <v>1</v>
      </c>
      <c r="G96" s="179">
        <v>660</v>
      </c>
      <c r="H96" s="180" t="s">
        <v>453</v>
      </c>
      <c r="I96" s="179">
        <v>13690</v>
      </c>
      <c r="J96" s="179">
        <v>2023</v>
      </c>
      <c r="M96" s="179">
        <v>660</v>
      </c>
      <c r="N96" s="180" t="s">
        <v>453</v>
      </c>
      <c r="O96" s="179">
        <v>13791</v>
      </c>
      <c r="P96" s="179">
        <v>2024</v>
      </c>
      <c r="S96" s="179">
        <v>660</v>
      </c>
      <c r="T96" s="180" t="s">
        <v>453</v>
      </c>
      <c r="U96" s="179">
        <v>13893</v>
      </c>
      <c r="V96" s="179">
        <v>2025</v>
      </c>
      <c r="AD96">
        <v>660</v>
      </c>
      <c r="AE96">
        <v>13690</v>
      </c>
      <c r="AF96">
        <v>13791</v>
      </c>
      <c r="AG96">
        <v>13893</v>
      </c>
      <c r="AH96">
        <v>41374</v>
      </c>
    </row>
    <row r="97" spans="1:34" ht="45">
      <c r="A97">
        <v>664</v>
      </c>
      <c r="B97" t="s">
        <v>204</v>
      </c>
      <c r="C97">
        <f t="shared" si="2"/>
        <v>23751</v>
      </c>
      <c r="F97" t="b">
        <f t="shared" si="3"/>
        <v>1</v>
      </c>
      <c r="G97" s="179">
        <v>664</v>
      </c>
      <c r="H97" s="180" t="s">
        <v>587</v>
      </c>
      <c r="I97" s="179">
        <v>23409</v>
      </c>
      <c r="J97" s="179">
        <v>2023</v>
      </c>
      <c r="M97" s="179">
        <v>664</v>
      </c>
      <c r="N97" s="180" t="s">
        <v>587</v>
      </c>
      <c r="O97" s="179">
        <v>23573</v>
      </c>
      <c r="P97" s="179">
        <v>2024</v>
      </c>
      <c r="S97" s="179">
        <v>664</v>
      </c>
      <c r="T97" s="180" t="s">
        <v>587</v>
      </c>
      <c r="U97" s="179">
        <v>23751</v>
      </c>
      <c r="V97" s="179">
        <v>2025</v>
      </c>
      <c r="AD97">
        <v>664</v>
      </c>
      <c r="AE97">
        <v>23409</v>
      </c>
      <c r="AF97">
        <v>23573</v>
      </c>
      <c r="AG97">
        <v>23751</v>
      </c>
      <c r="AH97">
        <v>70733</v>
      </c>
    </row>
    <row r="98" spans="1:34" ht="30">
      <c r="A98">
        <v>665</v>
      </c>
      <c r="B98" t="s">
        <v>207</v>
      </c>
      <c r="C98">
        <f t="shared" si="2"/>
        <v>33393</v>
      </c>
      <c r="F98" t="b">
        <f t="shared" si="3"/>
        <v>1</v>
      </c>
      <c r="G98" s="179">
        <v>665</v>
      </c>
      <c r="H98" s="180" t="s">
        <v>569</v>
      </c>
      <c r="I98" s="179">
        <v>32895</v>
      </c>
      <c r="J98" s="179">
        <v>2023</v>
      </c>
      <c r="M98" s="179">
        <v>665</v>
      </c>
      <c r="N98" s="180" t="s">
        <v>569</v>
      </c>
      <c r="O98" s="179">
        <v>33180</v>
      </c>
      <c r="P98" s="179">
        <v>2024</v>
      </c>
      <c r="S98" s="179">
        <v>665</v>
      </c>
      <c r="T98" s="180" t="s">
        <v>569</v>
      </c>
      <c r="U98" s="179">
        <v>33393</v>
      </c>
      <c r="V98" s="179">
        <v>2025</v>
      </c>
      <c r="AD98">
        <v>665</v>
      </c>
      <c r="AE98">
        <v>32895</v>
      </c>
      <c r="AF98">
        <v>33180</v>
      </c>
      <c r="AG98">
        <v>33393</v>
      </c>
      <c r="AH98">
        <v>99468</v>
      </c>
    </row>
    <row r="99" spans="1:34" ht="30">
      <c r="A99">
        <v>667</v>
      </c>
      <c r="B99" t="s">
        <v>209</v>
      </c>
      <c r="C99">
        <f t="shared" si="2"/>
        <v>16753</v>
      </c>
      <c r="F99" t="b">
        <f t="shared" si="3"/>
        <v>1</v>
      </c>
      <c r="G99" s="179">
        <v>667</v>
      </c>
      <c r="H99" s="180" t="s">
        <v>456</v>
      </c>
      <c r="I99" s="179">
        <v>16489</v>
      </c>
      <c r="J99" s="179">
        <v>2023</v>
      </c>
      <c r="M99" s="179">
        <v>667</v>
      </c>
      <c r="N99" s="180" t="s">
        <v>456</v>
      </c>
      <c r="O99" s="179">
        <v>16617</v>
      </c>
      <c r="P99" s="179">
        <v>2024</v>
      </c>
      <c r="S99" s="179">
        <v>667</v>
      </c>
      <c r="T99" s="180" t="s">
        <v>456</v>
      </c>
      <c r="U99" s="179">
        <v>16753</v>
      </c>
      <c r="V99" s="179">
        <v>2025</v>
      </c>
      <c r="AD99">
        <v>667</v>
      </c>
      <c r="AE99">
        <v>16489</v>
      </c>
      <c r="AF99">
        <v>16617</v>
      </c>
      <c r="AG99">
        <v>16753</v>
      </c>
      <c r="AH99">
        <v>49859</v>
      </c>
    </row>
    <row r="100" spans="1:34" ht="15">
      <c r="A100">
        <v>670</v>
      </c>
      <c r="B100" t="s">
        <v>211</v>
      </c>
      <c r="C100">
        <f t="shared" si="2"/>
        <v>23105</v>
      </c>
      <c r="F100" t="b">
        <f t="shared" si="3"/>
        <v>1</v>
      </c>
      <c r="G100" s="179">
        <v>670</v>
      </c>
      <c r="H100" s="180" t="s">
        <v>457</v>
      </c>
      <c r="I100" s="179">
        <v>22775</v>
      </c>
      <c r="J100" s="179">
        <v>2023</v>
      </c>
      <c r="M100" s="179">
        <v>670</v>
      </c>
      <c r="N100" s="180" t="s">
        <v>457</v>
      </c>
      <c r="O100" s="179">
        <v>22966</v>
      </c>
      <c r="P100" s="179">
        <v>2024</v>
      </c>
      <c r="S100" s="179">
        <v>670</v>
      </c>
      <c r="T100" s="180" t="s">
        <v>457</v>
      </c>
      <c r="U100" s="179">
        <v>23105</v>
      </c>
      <c r="V100" s="179">
        <v>2025</v>
      </c>
      <c r="AD100">
        <v>670</v>
      </c>
      <c r="AE100">
        <v>22775</v>
      </c>
      <c r="AF100">
        <v>22966</v>
      </c>
      <c r="AG100">
        <v>23105</v>
      </c>
      <c r="AH100">
        <v>68846</v>
      </c>
    </row>
    <row r="101" spans="1:34" ht="30">
      <c r="A101">
        <v>674</v>
      </c>
      <c r="B101" t="s">
        <v>213</v>
      </c>
      <c r="C101">
        <f t="shared" si="2"/>
        <v>23714</v>
      </c>
      <c r="F101" t="b">
        <f t="shared" si="3"/>
        <v>1</v>
      </c>
      <c r="G101" s="179">
        <v>674</v>
      </c>
      <c r="H101" s="180" t="s">
        <v>458</v>
      </c>
      <c r="I101" s="179">
        <v>23349</v>
      </c>
      <c r="J101" s="179">
        <v>2023</v>
      </c>
      <c r="M101" s="179">
        <v>674</v>
      </c>
      <c r="N101" s="180" t="s">
        <v>458</v>
      </c>
      <c r="O101" s="179">
        <v>23546</v>
      </c>
      <c r="P101" s="179">
        <v>2024</v>
      </c>
      <c r="S101" s="179">
        <v>674</v>
      </c>
      <c r="T101" s="180" t="s">
        <v>458</v>
      </c>
      <c r="U101" s="179">
        <v>23714</v>
      </c>
      <c r="V101" s="179">
        <v>2025</v>
      </c>
      <c r="AD101">
        <v>674</v>
      </c>
      <c r="AE101">
        <v>23349</v>
      </c>
      <c r="AF101">
        <v>23546</v>
      </c>
      <c r="AG101">
        <v>23714</v>
      </c>
      <c r="AH101">
        <v>70609</v>
      </c>
    </row>
    <row r="102" spans="1:34" ht="30">
      <c r="A102">
        <v>679</v>
      </c>
      <c r="B102" t="s">
        <v>217</v>
      </c>
      <c r="C102">
        <f t="shared" si="2"/>
        <v>28051</v>
      </c>
      <c r="F102" t="b">
        <f t="shared" si="3"/>
        <v>1</v>
      </c>
      <c r="G102" s="179">
        <v>679</v>
      </c>
      <c r="H102" s="180" t="s">
        <v>601</v>
      </c>
      <c r="I102" s="179">
        <v>27647</v>
      </c>
      <c r="J102" s="179">
        <v>2023</v>
      </c>
      <c r="M102" s="179">
        <v>679</v>
      </c>
      <c r="N102" s="180" t="s">
        <v>601</v>
      </c>
      <c r="O102" s="179">
        <v>27862</v>
      </c>
      <c r="P102" s="179">
        <v>2024</v>
      </c>
      <c r="S102" s="179">
        <v>679</v>
      </c>
      <c r="T102" s="180" t="s">
        <v>601</v>
      </c>
      <c r="U102" s="179">
        <v>28051</v>
      </c>
      <c r="V102" s="179">
        <v>2025</v>
      </c>
      <c r="AD102">
        <v>679</v>
      </c>
      <c r="AE102">
        <v>27647</v>
      </c>
      <c r="AF102">
        <v>27862</v>
      </c>
      <c r="AG102">
        <v>28051</v>
      </c>
      <c r="AH102">
        <v>83560</v>
      </c>
    </row>
    <row r="103" spans="1:34" ht="45">
      <c r="A103">
        <v>686</v>
      </c>
      <c r="B103" t="s">
        <v>219</v>
      </c>
      <c r="C103">
        <f t="shared" si="2"/>
        <v>39340</v>
      </c>
      <c r="F103" t="b">
        <f t="shared" si="3"/>
        <v>1</v>
      </c>
      <c r="G103" s="179">
        <v>686</v>
      </c>
      <c r="H103" s="180" t="s">
        <v>460</v>
      </c>
      <c r="I103" s="179">
        <v>38748</v>
      </c>
      <c r="J103" s="179">
        <v>2023</v>
      </c>
      <c r="M103" s="179">
        <v>686</v>
      </c>
      <c r="N103" s="180" t="s">
        <v>460</v>
      </c>
      <c r="O103" s="179">
        <v>39054</v>
      </c>
      <c r="P103" s="179">
        <v>2024</v>
      </c>
      <c r="S103" s="179">
        <v>686</v>
      </c>
      <c r="T103" s="180" t="s">
        <v>460</v>
      </c>
      <c r="U103" s="179">
        <v>39340</v>
      </c>
      <c r="V103" s="179">
        <v>2025</v>
      </c>
      <c r="AD103">
        <v>686</v>
      </c>
      <c r="AE103">
        <v>38748</v>
      </c>
      <c r="AF103">
        <v>39054</v>
      </c>
      <c r="AG103">
        <v>39340</v>
      </c>
      <c r="AH103">
        <v>117142</v>
      </c>
    </row>
    <row r="104" spans="1:34" ht="30">
      <c r="A104">
        <v>690</v>
      </c>
      <c r="B104" t="s">
        <v>221</v>
      </c>
      <c r="C104">
        <f t="shared" si="2"/>
        <v>13163</v>
      </c>
      <c r="F104" t="b">
        <f t="shared" si="3"/>
        <v>1</v>
      </c>
      <c r="G104" s="179">
        <v>690</v>
      </c>
      <c r="H104" s="180" t="s">
        <v>461</v>
      </c>
      <c r="I104" s="179">
        <v>12970</v>
      </c>
      <c r="J104" s="179">
        <v>2023</v>
      </c>
      <c r="M104" s="179">
        <v>690</v>
      </c>
      <c r="N104" s="180" t="s">
        <v>461</v>
      </c>
      <c r="O104" s="179">
        <v>13075</v>
      </c>
      <c r="P104" s="179">
        <v>2024</v>
      </c>
      <c r="S104" s="179">
        <v>690</v>
      </c>
      <c r="T104" s="180" t="s">
        <v>461</v>
      </c>
      <c r="U104" s="179">
        <v>13163</v>
      </c>
      <c r="V104" s="179">
        <v>2025</v>
      </c>
      <c r="AD104">
        <v>690</v>
      </c>
      <c r="AE104">
        <v>12970</v>
      </c>
      <c r="AF104">
        <v>13075</v>
      </c>
      <c r="AG104">
        <v>13163</v>
      </c>
      <c r="AH104">
        <v>39208</v>
      </c>
    </row>
    <row r="105" spans="1:34" ht="30">
      <c r="A105">
        <v>697</v>
      </c>
      <c r="B105" t="s">
        <v>223</v>
      </c>
      <c r="C105">
        <f t="shared" si="2"/>
        <v>38386</v>
      </c>
      <c r="F105" t="b">
        <f t="shared" si="3"/>
        <v>1</v>
      </c>
      <c r="G105" s="179">
        <v>697</v>
      </c>
      <c r="H105" s="180" t="s">
        <v>462</v>
      </c>
      <c r="I105" s="179">
        <v>37801</v>
      </c>
      <c r="J105" s="179">
        <v>2023</v>
      </c>
      <c r="M105" s="179">
        <v>697</v>
      </c>
      <c r="N105" s="180" t="s">
        <v>462</v>
      </c>
      <c r="O105" s="179">
        <v>38116</v>
      </c>
      <c r="P105" s="179">
        <v>2024</v>
      </c>
      <c r="S105" s="179">
        <v>697</v>
      </c>
      <c r="T105" s="180" t="s">
        <v>462</v>
      </c>
      <c r="U105" s="179">
        <v>38386</v>
      </c>
      <c r="V105" s="179">
        <v>2025</v>
      </c>
      <c r="AD105">
        <v>697</v>
      </c>
      <c r="AE105">
        <v>37801</v>
      </c>
      <c r="AF105">
        <v>38116</v>
      </c>
      <c r="AG105">
        <v>38386</v>
      </c>
      <c r="AH105">
        <v>114303</v>
      </c>
    </row>
    <row r="106" spans="1:34" ht="15">
      <c r="A106">
        <v>736</v>
      </c>
      <c r="B106" t="s">
        <v>225</v>
      </c>
      <c r="C106">
        <f t="shared" si="2"/>
        <v>41222</v>
      </c>
      <c r="F106" t="b">
        <f t="shared" si="3"/>
        <v>1</v>
      </c>
      <c r="G106" s="179">
        <v>736</v>
      </c>
      <c r="H106" s="180" t="s">
        <v>463</v>
      </c>
      <c r="I106" s="179">
        <v>40602</v>
      </c>
      <c r="J106" s="179">
        <v>2023</v>
      </c>
      <c r="M106" s="179">
        <v>736</v>
      </c>
      <c r="N106" s="180" t="s">
        <v>463</v>
      </c>
      <c r="O106" s="179">
        <v>40922</v>
      </c>
      <c r="P106" s="179">
        <v>2024</v>
      </c>
      <c r="S106" s="179">
        <v>736</v>
      </c>
      <c r="T106" s="180" t="s">
        <v>463</v>
      </c>
      <c r="U106" s="179">
        <v>41222</v>
      </c>
      <c r="V106" s="179">
        <v>2025</v>
      </c>
      <c r="AD106">
        <v>736</v>
      </c>
      <c r="AE106">
        <v>40602</v>
      </c>
      <c r="AF106">
        <v>40922</v>
      </c>
      <c r="AG106">
        <v>41222</v>
      </c>
      <c r="AH106">
        <v>122746</v>
      </c>
    </row>
    <row r="107" spans="1:34" ht="15">
      <c r="A107">
        <v>756</v>
      </c>
      <c r="B107" t="s">
        <v>228</v>
      </c>
      <c r="C107">
        <f t="shared" si="2"/>
        <v>38784</v>
      </c>
      <c r="F107" t="b">
        <f t="shared" si="3"/>
        <v>1</v>
      </c>
      <c r="G107" s="179">
        <v>756</v>
      </c>
      <c r="H107" s="180" t="s">
        <v>595</v>
      </c>
      <c r="I107" s="179">
        <v>38203</v>
      </c>
      <c r="J107" s="179">
        <v>2023</v>
      </c>
      <c r="M107" s="179">
        <v>756</v>
      </c>
      <c r="N107" s="180" t="s">
        <v>595</v>
      </c>
      <c r="O107" s="179">
        <v>38520</v>
      </c>
      <c r="P107" s="179">
        <v>2024</v>
      </c>
      <c r="S107" s="179">
        <v>756</v>
      </c>
      <c r="T107" s="180" t="s">
        <v>595</v>
      </c>
      <c r="U107" s="179">
        <v>38784</v>
      </c>
      <c r="V107" s="179">
        <v>2025</v>
      </c>
      <c r="AD107">
        <v>756</v>
      </c>
      <c r="AE107">
        <v>38203</v>
      </c>
      <c r="AF107">
        <v>38520</v>
      </c>
      <c r="AG107">
        <v>38784</v>
      </c>
      <c r="AH107">
        <v>115507</v>
      </c>
    </row>
    <row r="108" spans="1:34" ht="15">
      <c r="A108">
        <v>761</v>
      </c>
      <c r="B108" t="s">
        <v>230</v>
      </c>
      <c r="C108">
        <f t="shared" si="2"/>
        <v>16200</v>
      </c>
      <c r="F108" t="b">
        <f t="shared" si="3"/>
        <v>1</v>
      </c>
      <c r="G108" s="179">
        <v>761</v>
      </c>
      <c r="H108" s="180" t="s">
        <v>581</v>
      </c>
      <c r="I108" s="179">
        <v>15949</v>
      </c>
      <c r="J108" s="179">
        <v>2023</v>
      </c>
      <c r="M108" s="179">
        <v>761</v>
      </c>
      <c r="N108" s="180" t="s">
        <v>581</v>
      </c>
      <c r="O108" s="179">
        <v>16089</v>
      </c>
      <c r="P108" s="179">
        <v>2024</v>
      </c>
      <c r="S108" s="179">
        <v>761</v>
      </c>
      <c r="T108" s="180" t="s">
        <v>581</v>
      </c>
      <c r="U108" s="179">
        <v>16200</v>
      </c>
      <c r="V108" s="179">
        <v>2025</v>
      </c>
      <c r="AD108">
        <v>761</v>
      </c>
      <c r="AE108">
        <v>15949</v>
      </c>
      <c r="AF108">
        <v>16089</v>
      </c>
      <c r="AG108">
        <v>16200</v>
      </c>
      <c r="AH108">
        <v>48238</v>
      </c>
    </row>
    <row r="109" spans="1:34" ht="15">
      <c r="A109">
        <v>789</v>
      </c>
      <c r="B109" t="s">
        <v>232</v>
      </c>
      <c r="C109">
        <f t="shared" si="2"/>
        <v>17270</v>
      </c>
      <c r="F109" t="b">
        <f t="shared" si="3"/>
        <v>1</v>
      </c>
      <c r="G109" s="179">
        <v>789</v>
      </c>
      <c r="H109" s="180" t="s">
        <v>602</v>
      </c>
      <c r="I109" s="179">
        <v>17029</v>
      </c>
      <c r="J109" s="179">
        <v>2023</v>
      </c>
      <c r="M109" s="179">
        <v>789</v>
      </c>
      <c r="N109" s="180" t="s">
        <v>602</v>
      </c>
      <c r="O109" s="179">
        <v>17176</v>
      </c>
      <c r="P109" s="179">
        <v>2024</v>
      </c>
      <c r="S109" s="179">
        <v>789</v>
      </c>
      <c r="T109" s="180" t="s">
        <v>602</v>
      </c>
      <c r="U109" s="179">
        <v>17270</v>
      </c>
      <c r="V109" s="179">
        <v>2025</v>
      </c>
      <c r="AD109">
        <v>789</v>
      </c>
      <c r="AE109">
        <v>17029</v>
      </c>
      <c r="AF109">
        <v>17176</v>
      </c>
      <c r="AG109">
        <v>17270</v>
      </c>
      <c r="AH109">
        <v>51475</v>
      </c>
    </row>
    <row r="110" spans="1:34" ht="15">
      <c r="A110">
        <v>790</v>
      </c>
      <c r="B110" t="s">
        <v>234</v>
      </c>
      <c r="C110">
        <f t="shared" si="2"/>
        <v>29306</v>
      </c>
      <c r="F110" t="b">
        <f t="shared" si="3"/>
        <v>1</v>
      </c>
      <c r="G110" s="179">
        <v>790</v>
      </c>
      <c r="H110" s="180" t="s">
        <v>562</v>
      </c>
      <c r="I110" s="179">
        <v>28874</v>
      </c>
      <c r="J110" s="179">
        <v>2023</v>
      </c>
      <c r="M110" s="179">
        <v>790</v>
      </c>
      <c r="N110" s="180" t="s">
        <v>562</v>
      </c>
      <c r="O110" s="179">
        <v>29082</v>
      </c>
      <c r="P110" s="179">
        <v>2024</v>
      </c>
      <c r="S110" s="179">
        <v>790</v>
      </c>
      <c r="T110" s="180" t="s">
        <v>562</v>
      </c>
      <c r="U110" s="179">
        <v>29306</v>
      </c>
      <c r="V110" s="179">
        <v>2025</v>
      </c>
      <c r="AD110">
        <v>790</v>
      </c>
      <c r="AE110">
        <v>28874</v>
      </c>
      <c r="AF110">
        <v>29082</v>
      </c>
      <c r="AG110">
        <v>29306</v>
      </c>
      <c r="AH110">
        <v>87262</v>
      </c>
    </row>
    <row r="111" spans="1:34" ht="15">
      <c r="A111">
        <v>792</v>
      </c>
      <c r="B111" t="s">
        <v>236</v>
      </c>
      <c r="C111">
        <f t="shared" si="2"/>
        <v>6593</v>
      </c>
      <c r="F111" t="b">
        <f t="shared" si="3"/>
        <v>1</v>
      </c>
      <c r="G111" s="179">
        <v>792</v>
      </c>
      <c r="H111" s="180" t="s">
        <v>468</v>
      </c>
      <c r="I111" s="179">
        <v>6510</v>
      </c>
      <c r="J111" s="179">
        <v>2023</v>
      </c>
      <c r="M111" s="179">
        <v>792</v>
      </c>
      <c r="N111" s="180" t="s">
        <v>468</v>
      </c>
      <c r="O111" s="179">
        <v>6555</v>
      </c>
      <c r="P111" s="179">
        <v>2024</v>
      </c>
      <c r="S111" s="179">
        <v>792</v>
      </c>
      <c r="T111" s="180" t="s">
        <v>468</v>
      </c>
      <c r="U111" s="179">
        <v>6593</v>
      </c>
      <c r="V111" s="179">
        <v>2025</v>
      </c>
      <c r="AD111">
        <v>792</v>
      </c>
      <c r="AE111">
        <v>6510</v>
      </c>
      <c r="AF111">
        <v>6555</v>
      </c>
      <c r="AG111">
        <v>6593</v>
      </c>
      <c r="AH111">
        <v>19658</v>
      </c>
    </row>
    <row r="112" spans="1:34" ht="15">
      <c r="A112">
        <v>809</v>
      </c>
      <c r="B112" t="s">
        <v>238</v>
      </c>
      <c r="C112">
        <f t="shared" si="2"/>
        <v>11457</v>
      </c>
      <c r="F112" t="b">
        <f t="shared" si="3"/>
        <v>1</v>
      </c>
      <c r="G112" s="179">
        <v>809</v>
      </c>
      <c r="H112" s="180" t="s">
        <v>603</v>
      </c>
      <c r="I112" s="179">
        <v>11259</v>
      </c>
      <c r="J112" s="179">
        <v>2023</v>
      </c>
      <c r="M112" s="179">
        <v>809</v>
      </c>
      <c r="N112" s="180" t="s">
        <v>603</v>
      </c>
      <c r="O112" s="179">
        <v>11364</v>
      </c>
      <c r="P112" s="179">
        <v>2024</v>
      </c>
      <c r="S112" s="179">
        <v>809</v>
      </c>
      <c r="T112" s="180" t="s">
        <v>603</v>
      </c>
      <c r="U112" s="179">
        <v>11457</v>
      </c>
      <c r="V112" s="179">
        <v>2025</v>
      </c>
      <c r="AD112">
        <v>809</v>
      </c>
      <c r="AE112">
        <v>11259</v>
      </c>
      <c r="AF112">
        <v>11364</v>
      </c>
      <c r="AG112">
        <v>11457</v>
      </c>
      <c r="AH112">
        <v>34080</v>
      </c>
    </row>
    <row r="113" spans="1:34" ht="15">
      <c r="A113">
        <v>819</v>
      </c>
      <c r="B113" t="s">
        <v>240</v>
      </c>
      <c r="C113">
        <f t="shared" si="2"/>
        <v>5296</v>
      </c>
      <c r="F113" t="b">
        <f t="shared" si="3"/>
        <v>1</v>
      </c>
      <c r="G113" s="179">
        <v>819</v>
      </c>
      <c r="H113" s="180" t="s">
        <v>470</v>
      </c>
      <c r="I113" s="179">
        <v>5225</v>
      </c>
      <c r="J113" s="179">
        <v>2023</v>
      </c>
      <c r="M113" s="179">
        <v>819</v>
      </c>
      <c r="N113" s="180" t="s">
        <v>470</v>
      </c>
      <c r="O113" s="179">
        <v>5266</v>
      </c>
      <c r="P113" s="179">
        <v>2024</v>
      </c>
      <c r="S113" s="179">
        <v>819</v>
      </c>
      <c r="T113" s="180" t="s">
        <v>470</v>
      </c>
      <c r="U113" s="179">
        <v>5296</v>
      </c>
      <c r="V113" s="179">
        <v>2025</v>
      </c>
      <c r="AD113">
        <v>819</v>
      </c>
      <c r="AE113">
        <v>5225</v>
      </c>
      <c r="AF113">
        <v>5266</v>
      </c>
      <c r="AG113">
        <v>5296</v>
      </c>
      <c r="AH113">
        <v>15787</v>
      </c>
    </row>
    <row r="114" spans="1:34" ht="15">
      <c r="A114">
        <v>837</v>
      </c>
      <c r="B114" t="s">
        <v>242</v>
      </c>
      <c r="C114">
        <f t="shared" si="2"/>
        <v>135464</v>
      </c>
      <c r="F114" t="b">
        <f t="shared" si="3"/>
        <v>1</v>
      </c>
      <c r="G114" s="179">
        <v>837</v>
      </c>
      <c r="H114" s="180" t="s">
        <v>471</v>
      </c>
      <c r="I114" s="179">
        <v>133430</v>
      </c>
      <c r="J114" s="179">
        <v>2023</v>
      </c>
      <c r="M114" s="179">
        <v>837</v>
      </c>
      <c r="N114" s="180" t="s">
        <v>471</v>
      </c>
      <c r="O114" s="179">
        <v>134517</v>
      </c>
      <c r="P114" s="179">
        <v>2024</v>
      </c>
      <c r="S114" s="179">
        <v>837</v>
      </c>
      <c r="T114" s="180" t="s">
        <v>471</v>
      </c>
      <c r="U114" s="179">
        <v>135464</v>
      </c>
      <c r="V114" s="179">
        <v>2025</v>
      </c>
      <c r="AD114">
        <v>837</v>
      </c>
      <c r="AE114">
        <v>133430</v>
      </c>
      <c r="AF114">
        <v>134517</v>
      </c>
      <c r="AG114">
        <v>135464</v>
      </c>
      <c r="AH114">
        <v>403411</v>
      </c>
    </row>
    <row r="115" spans="1:34" ht="15">
      <c r="A115">
        <v>842</v>
      </c>
      <c r="B115" t="s">
        <v>244</v>
      </c>
      <c r="C115">
        <f t="shared" si="2"/>
        <v>7329</v>
      </c>
      <c r="F115" t="b">
        <f t="shared" si="3"/>
        <v>1</v>
      </c>
      <c r="G115" s="179">
        <v>842</v>
      </c>
      <c r="H115" s="180" t="s">
        <v>472</v>
      </c>
      <c r="I115" s="179">
        <v>7211</v>
      </c>
      <c r="J115" s="179">
        <v>2023</v>
      </c>
      <c r="M115" s="179">
        <v>842</v>
      </c>
      <c r="N115" s="180" t="s">
        <v>472</v>
      </c>
      <c r="O115" s="179">
        <v>7277</v>
      </c>
      <c r="P115" s="179">
        <v>2024</v>
      </c>
      <c r="S115" s="179">
        <v>842</v>
      </c>
      <c r="T115" s="180" t="s">
        <v>472</v>
      </c>
      <c r="U115" s="179">
        <v>7329</v>
      </c>
      <c r="V115" s="179">
        <v>2025</v>
      </c>
      <c r="AD115">
        <v>842</v>
      </c>
      <c r="AE115">
        <v>7211</v>
      </c>
      <c r="AF115">
        <v>7277</v>
      </c>
      <c r="AG115">
        <v>7329</v>
      </c>
      <c r="AH115">
        <v>21817</v>
      </c>
    </row>
    <row r="116" spans="1:34" ht="15">
      <c r="A116">
        <v>847</v>
      </c>
      <c r="B116" t="s">
        <v>246</v>
      </c>
      <c r="C116">
        <f t="shared" si="2"/>
        <v>32366</v>
      </c>
      <c r="F116" t="b">
        <f t="shared" si="3"/>
        <v>1</v>
      </c>
      <c r="G116" s="179">
        <v>847</v>
      </c>
      <c r="H116" s="180" t="s">
        <v>473</v>
      </c>
      <c r="I116" s="179">
        <v>31885</v>
      </c>
      <c r="J116" s="179">
        <v>2023</v>
      </c>
      <c r="M116" s="179">
        <v>847</v>
      </c>
      <c r="N116" s="180" t="s">
        <v>473</v>
      </c>
      <c r="O116" s="179">
        <v>32139</v>
      </c>
      <c r="P116" s="179">
        <v>2024</v>
      </c>
      <c r="S116" s="179">
        <v>847</v>
      </c>
      <c r="T116" s="180" t="s">
        <v>473</v>
      </c>
      <c r="U116" s="179">
        <v>32366</v>
      </c>
      <c r="V116" s="179">
        <v>2025</v>
      </c>
      <c r="AD116">
        <v>847</v>
      </c>
      <c r="AE116">
        <v>31885</v>
      </c>
      <c r="AF116">
        <v>32139</v>
      </c>
      <c r="AG116">
        <v>32366</v>
      </c>
      <c r="AH116">
        <v>96390</v>
      </c>
    </row>
    <row r="117" spans="1:34" ht="15">
      <c r="A117">
        <v>854</v>
      </c>
      <c r="B117" t="s">
        <v>248</v>
      </c>
      <c r="C117">
        <f t="shared" si="2"/>
        <v>14823</v>
      </c>
      <c r="F117" t="b">
        <f t="shared" si="3"/>
        <v>1</v>
      </c>
      <c r="G117" s="179">
        <v>854</v>
      </c>
      <c r="H117" s="180" t="s">
        <v>474</v>
      </c>
      <c r="I117" s="179">
        <v>14596</v>
      </c>
      <c r="J117" s="179">
        <v>2023</v>
      </c>
      <c r="M117" s="179">
        <v>854</v>
      </c>
      <c r="N117" s="180" t="s">
        <v>474</v>
      </c>
      <c r="O117" s="179">
        <v>14722</v>
      </c>
      <c r="P117" s="179">
        <v>2024</v>
      </c>
      <c r="S117" s="179">
        <v>854</v>
      </c>
      <c r="T117" s="180" t="s">
        <v>474</v>
      </c>
      <c r="U117" s="179">
        <v>14823</v>
      </c>
      <c r="V117" s="179">
        <v>2025</v>
      </c>
      <c r="AD117">
        <v>854</v>
      </c>
      <c r="AE117">
        <v>14596</v>
      </c>
      <c r="AF117">
        <v>14722</v>
      </c>
      <c r="AG117">
        <v>14823</v>
      </c>
      <c r="AH117">
        <v>44141</v>
      </c>
    </row>
    <row r="118" spans="1:34" ht="30">
      <c r="A118">
        <v>856</v>
      </c>
      <c r="B118" t="s">
        <v>251</v>
      </c>
      <c r="C118">
        <f t="shared" si="2"/>
        <v>6966</v>
      </c>
      <c r="F118" t="b">
        <f t="shared" si="3"/>
        <v>1</v>
      </c>
      <c r="G118" s="179">
        <v>856</v>
      </c>
      <c r="H118" s="180" t="s">
        <v>604</v>
      </c>
      <c r="I118" s="179">
        <v>6876</v>
      </c>
      <c r="J118" s="179">
        <v>2023</v>
      </c>
      <c r="M118" s="179">
        <v>856</v>
      </c>
      <c r="N118" s="180" t="s">
        <v>604</v>
      </c>
      <c r="O118" s="179">
        <v>6916</v>
      </c>
      <c r="P118" s="179">
        <v>2024</v>
      </c>
      <c r="S118" s="179">
        <v>856</v>
      </c>
      <c r="T118" s="180" t="s">
        <v>604</v>
      </c>
      <c r="U118" s="179">
        <v>6966</v>
      </c>
      <c r="V118" s="179">
        <v>2025</v>
      </c>
      <c r="AD118">
        <v>856</v>
      </c>
      <c r="AE118">
        <v>6876</v>
      </c>
      <c r="AF118">
        <v>6916</v>
      </c>
      <c r="AG118">
        <v>6966</v>
      </c>
      <c r="AH118">
        <v>20758</v>
      </c>
    </row>
    <row r="119" spans="1:34" ht="15">
      <c r="A119">
        <v>858</v>
      </c>
      <c r="B119" t="s">
        <v>253</v>
      </c>
      <c r="C119">
        <f t="shared" si="2"/>
        <v>12644</v>
      </c>
      <c r="F119" t="b">
        <f t="shared" si="3"/>
        <v>1</v>
      </c>
      <c r="G119" s="179">
        <v>858</v>
      </c>
      <c r="H119" s="180" t="s">
        <v>572</v>
      </c>
      <c r="I119" s="179">
        <v>12453</v>
      </c>
      <c r="J119" s="179">
        <v>2023</v>
      </c>
      <c r="M119" s="179">
        <v>858</v>
      </c>
      <c r="N119" s="180" t="s">
        <v>572</v>
      </c>
      <c r="O119" s="179">
        <v>12556</v>
      </c>
      <c r="P119" s="179">
        <v>2024</v>
      </c>
      <c r="S119" s="179">
        <v>858</v>
      </c>
      <c r="T119" s="180" t="s">
        <v>572</v>
      </c>
      <c r="U119" s="179">
        <v>12644</v>
      </c>
      <c r="V119" s="179">
        <v>2025</v>
      </c>
      <c r="AD119">
        <v>858</v>
      </c>
      <c r="AE119">
        <v>12453</v>
      </c>
      <c r="AF119">
        <v>12556</v>
      </c>
      <c r="AG119">
        <v>12644</v>
      </c>
      <c r="AH119">
        <v>37653</v>
      </c>
    </row>
    <row r="120" spans="1:34" ht="15">
      <c r="A120">
        <v>861</v>
      </c>
      <c r="B120" t="s">
        <v>255</v>
      </c>
      <c r="C120">
        <f t="shared" si="2"/>
        <v>12407</v>
      </c>
      <c r="F120" t="b">
        <f t="shared" si="3"/>
        <v>1</v>
      </c>
      <c r="G120" s="179">
        <v>861</v>
      </c>
      <c r="H120" s="180" t="s">
        <v>477</v>
      </c>
      <c r="I120" s="179">
        <v>12208</v>
      </c>
      <c r="J120" s="179">
        <v>2023</v>
      </c>
      <c r="M120" s="179">
        <v>861</v>
      </c>
      <c r="N120" s="180" t="s">
        <v>477</v>
      </c>
      <c r="O120" s="179">
        <v>12322</v>
      </c>
      <c r="P120" s="179">
        <v>2024</v>
      </c>
      <c r="S120" s="179">
        <v>861</v>
      </c>
      <c r="T120" s="180" t="s">
        <v>477</v>
      </c>
      <c r="U120" s="179">
        <v>12407</v>
      </c>
      <c r="V120" s="179">
        <v>2025</v>
      </c>
      <c r="AD120">
        <v>861</v>
      </c>
      <c r="AE120">
        <v>12208</v>
      </c>
      <c r="AF120">
        <v>12322</v>
      </c>
      <c r="AG120">
        <v>12407</v>
      </c>
      <c r="AH120">
        <v>36937</v>
      </c>
    </row>
    <row r="121" spans="1:34" ht="30">
      <c r="A121">
        <v>873</v>
      </c>
      <c r="B121" t="s">
        <v>257</v>
      </c>
      <c r="C121">
        <f t="shared" si="2"/>
        <v>9827</v>
      </c>
      <c r="F121" t="b">
        <f t="shared" si="3"/>
        <v>1</v>
      </c>
      <c r="G121" s="179">
        <v>873</v>
      </c>
      <c r="H121" s="180" t="s">
        <v>570</v>
      </c>
      <c r="I121" s="179">
        <v>9681</v>
      </c>
      <c r="J121" s="179">
        <v>2023</v>
      </c>
      <c r="M121" s="179">
        <v>873</v>
      </c>
      <c r="N121" s="180" t="s">
        <v>570</v>
      </c>
      <c r="O121" s="179">
        <v>9752</v>
      </c>
      <c r="P121" s="179">
        <v>2024</v>
      </c>
      <c r="S121" s="179">
        <v>873</v>
      </c>
      <c r="T121" s="180" t="s">
        <v>570</v>
      </c>
      <c r="U121" s="179">
        <v>9827</v>
      </c>
      <c r="V121" s="179">
        <v>2025</v>
      </c>
      <c r="AD121">
        <v>873</v>
      </c>
      <c r="AE121">
        <v>9681</v>
      </c>
      <c r="AF121">
        <v>9752</v>
      </c>
      <c r="AG121">
        <v>9827</v>
      </c>
      <c r="AH121">
        <v>29260</v>
      </c>
    </row>
    <row r="122" spans="1:34" ht="15">
      <c r="A122">
        <v>885</v>
      </c>
      <c r="B122" t="s">
        <v>259</v>
      </c>
      <c r="C122">
        <f t="shared" si="2"/>
        <v>8152</v>
      </c>
      <c r="F122" t="b">
        <f t="shared" si="3"/>
        <v>1</v>
      </c>
      <c r="G122" s="179">
        <v>885</v>
      </c>
      <c r="H122" s="180" t="s">
        <v>573</v>
      </c>
      <c r="I122" s="179">
        <v>8026</v>
      </c>
      <c r="J122" s="179">
        <v>2023</v>
      </c>
      <c r="M122" s="179">
        <v>885</v>
      </c>
      <c r="N122" s="180" t="s">
        <v>573</v>
      </c>
      <c r="O122" s="179">
        <v>8091</v>
      </c>
      <c r="P122" s="179">
        <v>2024</v>
      </c>
      <c r="S122" s="179">
        <v>885</v>
      </c>
      <c r="T122" s="180" t="s">
        <v>573</v>
      </c>
      <c r="U122" s="179">
        <v>8152</v>
      </c>
      <c r="V122" s="179">
        <v>2025</v>
      </c>
      <c r="AD122">
        <v>885</v>
      </c>
      <c r="AE122">
        <v>8026</v>
      </c>
      <c r="AF122">
        <v>8091</v>
      </c>
      <c r="AG122">
        <v>8152</v>
      </c>
      <c r="AH122">
        <v>24269</v>
      </c>
    </row>
    <row r="123" spans="1:34" ht="15">
      <c r="A123">
        <v>887</v>
      </c>
      <c r="B123" t="s">
        <v>261</v>
      </c>
      <c r="C123">
        <f t="shared" si="2"/>
        <v>44770</v>
      </c>
      <c r="F123" t="b">
        <f t="shared" si="3"/>
        <v>1</v>
      </c>
      <c r="G123" s="179">
        <v>887</v>
      </c>
      <c r="H123" s="180" t="s">
        <v>480</v>
      </c>
      <c r="I123" s="179">
        <v>44102</v>
      </c>
      <c r="J123" s="179">
        <v>2023</v>
      </c>
      <c r="M123" s="179">
        <v>887</v>
      </c>
      <c r="N123" s="180" t="s">
        <v>480</v>
      </c>
      <c r="O123" s="179">
        <v>44457</v>
      </c>
      <c r="P123" s="179">
        <v>2024</v>
      </c>
      <c r="S123" s="179">
        <v>887</v>
      </c>
      <c r="T123" s="180" t="s">
        <v>480</v>
      </c>
      <c r="U123" s="179">
        <v>44770</v>
      </c>
      <c r="V123" s="179">
        <v>2025</v>
      </c>
      <c r="AD123">
        <v>887</v>
      </c>
      <c r="AE123">
        <v>44102</v>
      </c>
      <c r="AF123">
        <v>44457</v>
      </c>
      <c r="AG123">
        <v>44770</v>
      </c>
      <c r="AH123">
        <v>133329</v>
      </c>
    </row>
    <row r="124" spans="1:34" ht="15">
      <c r="A124">
        <v>890</v>
      </c>
      <c r="B124" t="s">
        <v>263</v>
      </c>
      <c r="C124">
        <f t="shared" si="2"/>
        <v>24178</v>
      </c>
      <c r="F124" t="b">
        <f t="shared" si="3"/>
        <v>1</v>
      </c>
      <c r="G124" s="179">
        <v>890</v>
      </c>
      <c r="H124" s="180" t="s">
        <v>574</v>
      </c>
      <c r="I124" s="179">
        <v>23825</v>
      </c>
      <c r="J124" s="179">
        <v>2023</v>
      </c>
      <c r="M124" s="179">
        <v>890</v>
      </c>
      <c r="N124" s="180" t="s">
        <v>574</v>
      </c>
      <c r="O124" s="179">
        <v>24023</v>
      </c>
      <c r="P124" s="179">
        <v>2024</v>
      </c>
      <c r="S124" s="179">
        <v>890</v>
      </c>
      <c r="T124" s="180" t="s">
        <v>574</v>
      </c>
      <c r="U124" s="179">
        <v>24178</v>
      </c>
      <c r="V124" s="179">
        <v>2025</v>
      </c>
      <c r="AD124">
        <v>890</v>
      </c>
      <c r="AE124">
        <v>23825</v>
      </c>
      <c r="AF124">
        <v>24023</v>
      </c>
      <c r="AG124">
        <v>24178</v>
      </c>
      <c r="AH124">
        <v>72026</v>
      </c>
    </row>
    <row r="125" spans="1:34" ht="15">
      <c r="A125">
        <v>893</v>
      </c>
      <c r="B125" t="s">
        <v>265</v>
      </c>
      <c r="C125">
        <f t="shared" si="2"/>
        <v>20870</v>
      </c>
      <c r="F125" t="b">
        <f t="shared" si="3"/>
        <v>1</v>
      </c>
      <c r="G125" s="179">
        <v>893</v>
      </c>
      <c r="H125" s="180" t="s">
        <v>559</v>
      </c>
      <c r="I125" s="179">
        <v>20572</v>
      </c>
      <c r="J125" s="179">
        <v>2023</v>
      </c>
      <c r="M125" s="179">
        <v>893</v>
      </c>
      <c r="N125" s="180" t="s">
        <v>559</v>
      </c>
      <c r="O125" s="179">
        <v>20727</v>
      </c>
      <c r="P125" s="179">
        <v>2024</v>
      </c>
      <c r="S125" s="179">
        <v>893</v>
      </c>
      <c r="T125" s="180" t="s">
        <v>559</v>
      </c>
      <c r="U125" s="179">
        <v>20870</v>
      </c>
      <c r="V125" s="179">
        <v>2025</v>
      </c>
      <c r="AD125">
        <v>893</v>
      </c>
      <c r="AE125">
        <v>20572</v>
      </c>
      <c r="AF125">
        <v>20727</v>
      </c>
      <c r="AG125">
        <v>20870</v>
      </c>
      <c r="AH125">
        <v>62169</v>
      </c>
    </row>
    <row r="126" spans="1:34" ht="15">
      <c r="A126">
        <v>895</v>
      </c>
      <c r="B126" t="s">
        <v>267</v>
      </c>
      <c r="C126">
        <f t="shared" si="2"/>
        <v>26392</v>
      </c>
      <c r="F126" t="b">
        <f t="shared" si="3"/>
        <v>1</v>
      </c>
      <c r="G126" s="179">
        <v>895</v>
      </c>
      <c r="H126" s="180" t="s">
        <v>483</v>
      </c>
      <c r="I126" s="179">
        <v>25989</v>
      </c>
      <c r="J126" s="179">
        <v>2023</v>
      </c>
      <c r="M126" s="179">
        <v>895</v>
      </c>
      <c r="N126" s="180" t="s">
        <v>483</v>
      </c>
      <c r="O126" s="179">
        <v>26207</v>
      </c>
      <c r="P126" s="179">
        <v>2024</v>
      </c>
      <c r="S126" s="179">
        <v>895</v>
      </c>
      <c r="T126" s="180" t="s">
        <v>483</v>
      </c>
      <c r="U126" s="179">
        <v>26392</v>
      </c>
      <c r="V126" s="179">
        <v>2025</v>
      </c>
      <c r="AD126">
        <v>895</v>
      </c>
      <c r="AE126">
        <v>25989</v>
      </c>
      <c r="AF126">
        <v>26207</v>
      </c>
      <c r="AG126">
        <v>26392</v>
      </c>
      <c r="AH126">
        <v>78588</v>
      </c>
    </row>
    <row r="127" spans="1:34" ht="15">
      <c r="AD127" s="182" t="s">
        <v>484</v>
      </c>
      <c r="AE127" s="183">
        <v>6848360</v>
      </c>
      <c r="AF127" s="183">
        <v>6903721</v>
      </c>
      <c r="AG127" s="183">
        <v>6951825</v>
      </c>
      <c r="AH127" s="183">
        <v>20703906</v>
      </c>
    </row>
  </sheetData>
  <sortState ref="G2:J126">
    <sortCondition ref="G2:G126"/>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CC"/>
  </sheetPr>
  <dimension ref="A1:Q68"/>
  <sheetViews>
    <sheetView showGridLines="0" showRowColHeaders="0" zoomScale="80" zoomScaleNormal="80" workbookViewId="0">
      <selection activeCell="Q1" sqref="Q1:XFD1048576"/>
    </sheetView>
  </sheetViews>
  <sheetFormatPr baseColWidth="10" defaultColWidth="0" defaultRowHeight="12.75"/>
  <cols>
    <col min="1" max="1" width="21.42578125" customWidth="1"/>
    <col min="2" max="2" width="23.42578125" customWidth="1"/>
    <col min="3" max="3" width="18.28515625" customWidth="1"/>
    <col min="4" max="4" width="20.140625" customWidth="1"/>
    <col min="5" max="5" width="11.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11.42578125" customWidth="1"/>
    <col min="17" max="17" width="0" hidden="1" customWidth="1"/>
    <col min="18" max="16384" width="11.42578125" hidden="1"/>
  </cols>
  <sheetData>
    <row r="1" spans="1:15" ht="66" customHeight="1">
      <c r="A1" s="973" t="s">
        <v>979</v>
      </c>
      <c r="B1" s="974"/>
      <c r="C1" s="974"/>
      <c r="D1" s="974"/>
      <c r="E1" s="974"/>
      <c r="F1" s="974"/>
      <c r="G1" s="974"/>
      <c r="H1" s="974"/>
      <c r="I1" s="974"/>
      <c r="J1" s="974"/>
      <c r="K1" s="974"/>
      <c r="L1" s="974"/>
      <c r="M1" s="974"/>
      <c r="N1" s="974"/>
      <c r="O1" s="167" t="s">
        <v>547</v>
      </c>
    </row>
    <row r="2" spans="1:15" ht="20.25">
      <c r="O2" s="168" t="s">
        <v>529</v>
      </c>
    </row>
    <row r="8" spans="1:15">
      <c r="F8" s="153" t="s">
        <v>980</v>
      </c>
      <c r="G8" s="153" t="s">
        <v>981</v>
      </c>
      <c r="H8" t="s">
        <v>687</v>
      </c>
    </row>
    <row r="9" spans="1:15">
      <c r="F9" t="s">
        <v>982</v>
      </c>
      <c r="G9" s="42">
        <v>23094823</v>
      </c>
      <c r="H9" s="154">
        <v>43.786588957057099</v>
      </c>
    </row>
    <row r="10" spans="1:15">
      <c r="F10" s="153" t="s">
        <v>983</v>
      </c>
      <c r="G10" s="42">
        <v>2167240</v>
      </c>
      <c r="H10" s="154">
        <v>4.1089748577545899</v>
      </c>
    </row>
    <row r="11" spans="1:15">
      <c r="F11" t="s">
        <v>984</v>
      </c>
      <c r="G11" s="42">
        <v>26518023</v>
      </c>
      <c r="H11" s="155">
        <v>50.276798962901097</v>
      </c>
    </row>
    <row r="12" spans="1:15">
      <c r="F12" s="153" t="s">
        <v>985</v>
      </c>
      <c r="G12" s="156">
        <v>877918</v>
      </c>
      <c r="H12" s="154">
        <v>1.6644870845730899</v>
      </c>
    </row>
    <row r="13" spans="1:15">
      <c r="G13" s="42"/>
      <c r="H13" s="41">
        <v>99.836849862285902</v>
      </c>
    </row>
    <row r="23" spans="1:17" ht="47.25">
      <c r="A23" s="157" t="s">
        <v>986</v>
      </c>
      <c r="B23" s="157" t="s">
        <v>987</v>
      </c>
      <c r="C23" s="157" t="s">
        <v>988</v>
      </c>
      <c r="D23" s="157" t="s">
        <v>982</v>
      </c>
      <c r="E23" s="157" t="s">
        <v>687</v>
      </c>
      <c r="F23" s="157" t="s">
        <v>983</v>
      </c>
      <c r="G23" s="157" t="s">
        <v>687</v>
      </c>
      <c r="H23" s="157" t="s">
        <v>355</v>
      </c>
      <c r="I23" s="157" t="s">
        <v>687</v>
      </c>
      <c r="J23" s="157" t="s">
        <v>984</v>
      </c>
      <c r="K23" s="157" t="s">
        <v>687</v>
      </c>
      <c r="L23" s="169" t="s">
        <v>989</v>
      </c>
      <c r="M23" s="157" t="s">
        <v>687</v>
      </c>
      <c r="N23" s="157" t="s">
        <v>990</v>
      </c>
      <c r="O23" s="157" t="s">
        <v>687</v>
      </c>
    </row>
    <row r="24" spans="1:17" ht="19.5" customHeight="1">
      <c r="A24" s="158"/>
      <c r="B24" s="159" t="s">
        <v>991</v>
      </c>
      <c r="C24" s="160">
        <v>52744056</v>
      </c>
      <c r="D24" s="160">
        <v>23094823</v>
      </c>
      <c r="E24" s="161">
        <v>43.786588957057099</v>
      </c>
      <c r="F24" s="160">
        <v>2167240</v>
      </c>
      <c r="G24" s="161">
        <v>4.1089748577545899</v>
      </c>
      <c r="H24" s="160">
        <v>86052</v>
      </c>
      <c r="I24" s="161">
        <v>0.16315013771409601</v>
      </c>
      <c r="J24" s="160">
        <v>26518023</v>
      </c>
      <c r="K24" s="161">
        <v>50.276798962901097</v>
      </c>
      <c r="L24" s="160">
        <v>51866138</v>
      </c>
      <c r="M24" s="161">
        <v>98.335512915426904</v>
      </c>
      <c r="N24" s="170">
        <v>877918</v>
      </c>
      <c r="O24" s="171">
        <v>1.6644870845730899</v>
      </c>
    </row>
    <row r="25" spans="1:17" ht="15">
      <c r="A25" s="162" t="s">
        <v>992</v>
      </c>
      <c r="B25" s="163" t="s">
        <v>993</v>
      </c>
      <c r="C25" s="164">
        <v>86318</v>
      </c>
      <c r="D25" s="164">
        <v>17149</v>
      </c>
      <c r="E25" s="165">
        <v>19.867235107393601</v>
      </c>
      <c r="F25" s="164">
        <v>1977</v>
      </c>
      <c r="G25" s="165">
        <v>2.2903681734979999</v>
      </c>
      <c r="H25" s="164">
        <v>169</v>
      </c>
      <c r="I25" s="165">
        <v>0.195787668852383</v>
      </c>
      <c r="J25" s="164">
        <v>58073</v>
      </c>
      <c r="K25" s="165">
        <v>67.277972149493706</v>
      </c>
      <c r="L25" s="172">
        <v>77368</v>
      </c>
      <c r="M25" s="165">
        <v>89.631363099237703</v>
      </c>
      <c r="N25" s="173">
        <v>8950</v>
      </c>
      <c r="O25" s="174">
        <v>10.368636900762301</v>
      </c>
    </row>
    <row r="26" spans="1:17" ht="15">
      <c r="A26" s="162" t="s">
        <v>994</v>
      </c>
      <c r="B26" s="163" t="s">
        <v>350</v>
      </c>
      <c r="C26" s="164">
        <v>6951825</v>
      </c>
      <c r="D26" s="166">
        <v>4016628</v>
      </c>
      <c r="E26" s="165">
        <v>57.778036702592502</v>
      </c>
      <c r="F26" s="164">
        <v>107251</v>
      </c>
      <c r="G26" s="165">
        <v>1.54277473900738</v>
      </c>
      <c r="H26" s="164">
        <v>11467</v>
      </c>
      <c r="I26" s="165">
        <v>0.16494949168024201</v>
      </c>
      <c r="J26" s="166">
        <v>2705678</v>
      </c>
      <c r="K26" s="165">
        <v>38.920398600367498</v>
      </c>
      <c r="L26" s="172">
        <v>6841024</v>
      </c>
      <c r="M26" s="165">
        <v>98.406159533647596</v>
      </c>
      <c r="N26" s="173">
        <v>110801</v>
      </c>
      <c r="O26" s="174">
        <v>1.59384046635236</v>
      </c>
      <c r="Q26" s="42"/>
    </row>
    <row r="27" spans="1:17" ht="15">
      <c r="A27" s="162" t="s">
        <v>995</v>
      </c>
      <c r="B27" s="163" t="s">
        <v>996</v>
      </c>
      <c r="C27" s="164">
        <v>317398</v>
      </c>
      <c r="D27" s="164">
        <v>52603</v>
      </c>
      <c r="E27" s="165">
        <v>16.573198318829998</v>
      </c>
      <c r="F27" s="164">
        <v>6549</v>
      </c>
      <c r="G27" s="165">
        <v>2.0633400336486001</v>
      </c>
      <c r="H27" s="164">
        <v>397</v>
      </c>
      <c r="I27" s="165">
        <v>0.125079553116277</v>
      </c>
      <c r="J27" s="164">
        <v>264366</v>
      </c>
      <c r="K27" s="165">
        <v>83.291640148961207</v>
      </c>
      <c r="L27" s="172">
        <v>323915</v>
      </c>
      <c r="M27" s="165">
        <v>102.053258054556</v>
      </c>
      <c r="N27" s="173" t="s">
        <v>997</v>
      </c>
      <c r="O27" s="174" t="s">
        <v>997</v>
      </c>
    </row>
    <row r="28" spans="1:17" ht="15">
      <c r="A28" s="162" t="s">
        <v>998</v>
      </c>
      <c r="B28" s="163" t="s">
        <v>999</v>
      </c>
      <c r="C28" s="164">
        <v>2827124</v>
      </c>
      <c r="D28" s="164">
        <v>1187262</v>
      </c>
      <c r="E28" s="165">
        <v>41.995398857637703</v>
      </c>
      <c r="F28" s="164">
        <v>39310</v>
      </c>
      <c r="G28" s="165">
        <v>1.39045899649255</v>
      </c>
      <c r="H28" s="164">
        <v>1593</v>
      </c>
      <c r="I28" s="165">
        <v>5.6347015553615598E-2</v>
      </c>
      <c r="J28" s="164">
        <v>1604428</v>
      </c>
      <c r="K28" s="165">
        <v>56.751242605559597</v>
      </c>
      <c r="L28" s="172">
        <v>2832593</v>
      </c>
      <c r="M28" s="165">
        <v>100.193447475243</v>
      </c>
      <c r="N28" s="173" t="s">
        <v>997</v>
      </c>
      <c r="O28" s="174" t="s">
        <v>997</v>
      </c>
    </row>
    <row r="29" spans="1:17" ht="15">
      <c r="A29" s="162" t="s">
        <v>1000</v>
      </c>
      <c r="B29" s="163" t="s">
        <v>1001</v>
      </c>
      <c r="C29" s="164">
        <v>7929539</v>
      </c>
      <c r="D29" s="164">
        <v>5929371</v>
      </c>
      <c r="E29" s="165">
        <v>74.775734125275093</v>
      </c>
      <c r="F29" s="164">
        <v>130318</v>
      </c>
      <c r="G29" s="165">
        <v>1.64344989034041</v>
      </c>
      <c r="H29" s="164">
        <v>12596</v>
      </c>
      <c r="I29" s="165">
        <v>0.15884908315603199</v>
      </c>
      <c r="J29" s="164">
        <v>1744706</v>
      </c>
      <c r="K29" s="165">
        <v>22.002615788887599</v>
      </c>
      <c r="L29" s="172">
        <v>7816991</v>
      </c>
      <c r="M29" s="165">
        <v>98.580648887659194</v>
      </c>
      <c r="N29" s="173">
        <v>112548</v>
      </c>
      <c r="O29" s="174">
        <v>1.41935111234083</v>
      </c>
    </row>
    <row r="30" spans="1:17" ht="15">
      <c r="A30" s="162" t="s">
        <v>1002</v>
      </c>
      <c r="B30" s="163" t="s">
        <v>1003</v>
      </c>
      <c r="C30" s="164">
        <v>2264523</v>
      </c>
      <c r="D30" s="164">
        <v>697271</v>
      </c>
      <c r="E30" s="165">
        <v>30.791076089754899</v>
      </c>
      <c r="F30" s="164">
        <v>41457</v>
      </c>
      <c r="G30" s="165">
        <v>1.8307166674836199</v>
      </c>
      <c r="H30" s="164">
        <v>1444</v>
      </c>
      <c r="I30" s="165">
        <v>6.3766188287776304E-2</v>
      </c>
      <c r="J30" s="164">
        <v>1635900</v>
      </c>
      <c r="K30" s="165">
        <v>72.240379099704398</v>
      </c>
      <c r="L30" s="172">
        <v>2376072</v>
      </c>
      <c r="M30" s="165">
        <v>104.92593804523101</v>
      </c>
      <c r="N30" s="173" t="s">
        <v>997</v>
      </c>
      <c r="O30" s="174" t="s">
        <v>997</v>
      </c>
    </row>
    <row r="31" spans="1:17" ht="15">
      <c r="A31" s="162" t="s">
        <v>1004</v>
      </c>
      <c r="B31" s="163" t="s">
        <v>1005</v>
      </c>
      <c r="C31" s="164">
        <v>1311983</v>
      </c>
      <c r="D31" s="164">
        <v>484652</v>
      </c>
      <c r="E31" s="165">
        <v>36.9404176730948</v>
      </c>
      <c r="F31" s="164">
        <v>31337</v>
      </c>
      <c r="G31" s="165">
        <v>2.3885218024928698</v>
      </c>
      <c r="H31" s="164">
        <v>1475</v>
      </c>
      <c r="I31" s="165">
        <v>0.11242523721725101</v>
      </c>
      <c r="J31" s="164">
        <v>687931</v>
      </c>
      <c r="K31" s="165">
        <v>52.434444653627402</v>
      </c>
      <c r="L31" s="172">
        <v>1205395</v>
      </c>
      <c r="M31" s="165">
        <v>91.875809366432307</v>
      </c>
      <c r="N31" s="173">
        <v>106588</v>
      </c>
      <c r="O31" s="174">
        <v>8.1241906335676592</v>
      </c>
    </row>
    <row r="32" spans="1:17" ht="15">
      <c r="A32" s="162" t="s">
        <v>1006</v>
      </c>
      <c r="B32" s="163" t="s">
        <v>385</v>
      </c>
      <c r="C32" s="164">
        <v>1046110</v>
      </c>
      <c r="D32" s="164">
        <v>477188</v>
      </c>
      <c r="E32" s="165">
        <v>45.615470648402201</v>
      </c>
      <c r="F32" s="164">
        <v>20616</v>
      </c>
      <c r="G32" s="165">
        <v>1.97072965558115</v>
      </c>
      <c r="H32" s="164">
        <v>2248</v>
      </c>
      <c r="I32" s="165">
        <v>0.21489135941727</v>
      </c>
      <c r="J32" s="164">
        <v>433037</v>
      </c>
      <c r="K32" s="165">
        <v>41.394977583619301</v>
      </c>
      <c r="L32" s="172">
        <v>933089</v>
      </c>
      <c r="M32" s="165">
        <v>89.196069247019906</v>
      </c>
      <c r="N32" s="173">
        <v>113021</v>
      </c>
      <c r="O32" s="174">
        <v>10.803930752980101</v>
      </c>
    </row>
    <row r="33" spans="1:15" ht="15">
      <c r="A33" s="162" t="s">
        <v>1007</v>
      </c>
      <c r="B33" s="163" t="s">
        <v>1008</v>
      </c>
      <c r="C33" s="164">
        <v>428162</v>
      </c>
      <c r="D33" s="164">
        <v>73746</v>
      </c>
      <c r="E33" s="165">
        <v>17.223854522353701</v>
      </c>
      <c r="F33" s="164">
        <v>11112</v>
      </c>
      <c r="G33" s="165">
        <v>2.5952793568789398</v>
      </c>
      <c r="H33" s="164">
        <v>1177</v>
      </c>
      <c r="I33" s="165">
        <v>0.27489595059813798</v>
      </c>
      <c r="J33" s="164">
        <v>337753</v>
      </c>
      <c r="K33" s="165">
        <v>78.884394224615903</v>
      </c>
      <c r="L33" s="172">
        <v>423788</v>
      </c>
      <c r="M33" s="165">
        <v>98.978424054446705</v>
      </c>
      <c r="N33" s="173">
        <v>4374</v>
      </c>
      <c r="O33" s="174">
        <v>1.02157594555332</v>
      </c>
    </row>
    <row r="34" spans="1:15" ht="15">
      <c r="A34" s="162" t="s">
        <v>1009</v>
      </c>
      <c r="B34" s="163" t="s">
        <v>1010</v>
      </c>
      <c r="C34" s="164">
        <v>475144</v>
      </c>
      <c r="D34" s="164">
        <v>166759</v>
      </c>
      <c r="E34" s="165">
        <v>35.096518108194601</v>
      </c>
      <c r="F34" s="164">
        <v>9976</v>
      </c>
      <c r="G34" s="165">
        <v>2.0995740238748701</v>
      </c>
      <c r="H34" s="164">
        <v>646</v>
      </c>
      <c r="I34" s="165">
        <v>0.135958783021568</v>
      </c>
      <c r="J34" s="164">
        <v>263337</v>
      </c>
      <c r="K34" s="165">
        <v>55.422566632431398</v>
      </c>
      <c r="L34" s="172">
        <v>440718</v>
      </c>
      <c r="M34" s="165">
        <v>92.7546175475224</v>
      </c>
      <c r="N34" s="173">
        <v>34426</v>
      </c>
      <c r="O34" s="174">
        <v>7.2453824524775596</v>
      </c>
    </row>
    <row r="35" spans="1:15" ht="15">
      <c r="A35" s="162" t="s">
        <v>1011</v>
      </c>
      <c r="B35" s="163" t="s">
        <v>1012</v>
      </c>
      <c r="C35" s="164">
        <v>1574506</v>
      </c>
      <c r="D35" s="164">
        <v>293932</v>
      </c>
      <c r="E35" s="165">
        <v>18.668204503507798</v>
      </c>
      <c r="F35" s="164">
        <v>28734</v>
      </c>
      <c r="G35" s="165">
        <v>1.8249533504477</v>
      </c>
      <c r="H35" s="164">
        <v>2231</v>
      </c>
      <c r="I35" s="165">
        <v>0.14169523647417001</v>
      </c>
      <c r="J35" s="164">
        <v>1032315</v>
      </c>
      <c r="K35" s="165">
        <v>65.564373841700203</v>
      </c>
      <c r="L35" s="172">
        <v>1357212</v>
      </c>
      <c r="M35" s="165">
        <v>86.199226932129804</v>
      </c>
      <c r="N35" s="173">
        <v>217294</v>
      </c>
      <c r="O35" s="174">
        <v>13.8007730678702</v>
      </c>
    </row>
    <row r="36" spans="1:15" ht="15">
      <c r="A36" s="162" t="s">
        <v>1013</v>
      </c>
      <c r="B36" s="163" t="s">
        <v>1014</v>
      </c>
      <c r="C36" s="164">
        <v>1395486</v>
      </c>
      <c r="D36" s="164">
        <v>332294</v>
      </c>
      <c r="E36" s="165">
        <v>23.812062607579001</v>
      </c>
      <c r="F36" s="164">
        <v>24631</v>
      </c>
      <c r="G36" s="165">
        <v>1.7650481624323</v>
      </c>
      <c r="H36" s="164">
        <v>1131</v>
      </c>
      <c r="I36" s="165">
        <v>8.1047033076648595E-2</v>
      </c>
      <c r="J36" s="164">
        <v>946979</v>
      </c>
      <c r="K36" s="165">
        <v>67.860157679833407</v>
      </c>
      <c r="L36" s="172">
        <v>1305035</v>
      </c>
      <c r="M36" s="165">
        <v>93.518315482921395</v>
      </c>
      <c r="N36" s="173">
        <v>90451</v>
      </c>
      <c r="O36" s="174">
        <v>6.4816845170786399</v>
      </c>
    </row>
    <row r="37" spans="1:15" ht="15">
      <c r="A37" s="162" t="s">
        <v>1015</v>
      </c>
      <c r="B37" s="163" t="s">
        <v>1016</v>
      </c>
      <c r="C37" s="164">
        <v>605478</v>
      </c>
      <c r="D37" s="164">
        <v>55697</v>
      </c>
      <c r="E37" s="165">
        <v>9.1988478524405508</v>
      </c>
      <c r="F37" s="164">
        <v>12493</v>
      </c>
      <c r="G37" s="165">
        <v>2.0633284776655798</v>
      </c>
      <c r="H37" s="164">
        <v>170</v>
      </c>
      <c r="I37" s="165">
        <v>2.8076990410882002E-2</v>
      </c>
      <c r="J37" s="164">
        <v>385732</v>
      </c>
      <c r="K37" s="165">
        <v>63.707021559825499</v>
      </c>
      <c r="L37" s="172">
        <v>454092</v>
      </c>
      <c r="M37" s="165">
        <v>74.997274880342502</v>
      </c>
      <c r="N37" s="173">
        <v>151386</v>
      </c>
      <c r="O37" s="174">
        <v>25.002725119657502</v>
      </c>
    </row>
    <row r="38" spans="1:15" ht="15">
      <c r="A38" s="162" t="s">
        <v>1017</v>
      </c>
      <c r="B38" s="163" t="s">
        <v>1018</v>
      </c>
      <c r="C38" s="164">
        <v>1914778</v>
      </c>
      <c r="D38" s="164">
        <v>352032</v>
      </c>
      <c r="E38" s="165">
        <v>18.3850033789818</v>
      </c>
      <c r="F38" s="164">
        <v>41286</v>
      </c>
      <c r="G38" s="165">
        <v>2.1561768518334801</v>
      </c>
      <c r="H38" s="164">
        <v>857</v>
      </c>
      <c r="I38" s="165">
        <v>4.4757146781506801E-2</v>
      </c>
      <c r="J38" s="164">
        <v>1322314</v>
      </c>
      <c r="K38" s="165">
        <v>69.058345144972407</v>
      </c>
      <c r="L38" s="172">
        <v>1716489</v>
      </c>
      <c r="M38" s="165">
        <v>89.644282522569199</v>
      </c>
      <c r="N38" s="173">
        <v>198289</v>
      </c>
      <c r="O38" s="174">
        <v>10.355717477430799</v>
      </c>
    </row>
    <row r="39" spans="1:15" ht="15">
      <c r="A39" s="162" t="s">
        <v>1019</v>
      </c>
      <c r="B39" s="163" t="s">
        <v>1020</v>
      </c>
      <c r="C39" s="164">
        <v>3553293</v>
      </c>
      <c r="D39" s="164">
        <v>1694889</v>
      </c>
      <c r="E39" s="165">
        <v>47.699106153081097</v>
      </c>
      <c r="F39" s="164">
        <v>34686</v>
      </c>
      <c r="G39" s="165">
        <v>0.97616492644991604</v>
      </c>
      <c r="H39" s="164">
        <v>2612</v>
      </c>
      <c r="I39" s="165">
        <v>7.3509277169093598E-2</v>
      </c>
      <c r="J39" s="164">
        <v>1030813</v>
      </c>
      <c r="K39" s="165">
        <v>29.010076005553199</v>
      </c>
      <c r="L39" s="172">
        <v>2763000</v>
      </c>
      <c r="M39" s="165">
        <v>77.758856362253297</v>
      </c>
      <c r="N39" s="173">
        <v>790293</v>
      </c>
      <c r="O39" s="174">
        <v>22.241143637746699</v>
      </c>
    </row>
    <row r="40" spans="1:15" ht="15">
      <c r="A40" s="162" t="s">
        <v>1021</v>
      </c>
      <c r="B40" s="163" t="s">
        <v>1022</v>
      </c>
      <c r="C40" s="164">
        <v>57934</v>
      </c>
      <c r="D40" s="164">
        <v>6058</v>
      </c>
      <c r="E40" s="165">
        <v>10.456726619946799</v>
      </c>
      <c r="F40" s="164">
        <v>1062</v>
      </c>
      <c r="G40" s="165">
        <v>1.8331204474056699</v>
      </c>
      <c r="H40" s="164">
        <v>43</v>
      </c>
      <c r="I40" s="165">
        <v>7.4222390996651399E-2</v>
      </c>
      <c r="J40" s="164">
        <v>47069</v>
      </c>
      <c r="K40" s="165">
        <v>81.245900507474005</v>
      </c>
      <c r="L40" s="172">
        <v>54232</v>
      </c>
      <c r="M40" s="165">
        <v>93.609969965823197</v>
      </c>
      <c r="N40" s="173">
        <v>3702</v>
      </c>
      <c r="O40" s="174">
        <v>6.3900300341768199</v>
      </c>
    </row>
    <row r="41" spans="1:15" ht="15">
      <c r="A41" s="162" t="s">
        <v>1023</v>
      </c>
      <c r="B41" s="163" t="s">
        <v>1024</v>
      </c>
      <c r="C41" s="164">
        <v>100497</v>
      </c>
      <c r="D41" s="164">
        <v>20154</v>
      </c>
      <c r="E41" s="165">
        <v>20.054329979999402</v>
      </c>
      <c r="F41" s="164">
        <v>2147</v>
      </c>
      <c r="G41" s="165">
        <v>2.1363821805626002</v>
      </c>
      <c r="H41" s="164">
        <v>231</v>
      </c>
      <c r="I41" s="165">
        <v>0.229857607689782</v>
      </c>
      <c r="J41" s="164">
        <v>66090</v>
      </c>
      <c r="K41" s="165">
        <v>65.763157109167395</v>
      </c>
      <c r="L41" s="172">
        <v>88622</v>
      </c>
      <c r="M41" s="165">
        <v>88.183726877419204</v>
      </c>
      <c r="N41" s="173">
        <v>11875</v>
      </c>
      <c r="O41" s="174">
        <v>11.8162731225808</v>
      </c>
    </row>
    <row r="42" spans="1:15" ht="15">
      <c r="A42" s="162" t="s">
        <v>1025</v>
      </c>
      <c r="B42" s="163" t="s">
        <v>1026</v>
      </c>
      <c r="C42" s="164">
        <v>1192273</v>
      </c>
      <c r="D42" s="164">
        <v>330806</v>
      </c>
      <c r="E42" s="165">
        <v>27.7458266688921</v>
      </c>
      <c r="F42" s="164">
        <v>25979</v>
      </c>
      <c r="G42" s="165">
        <v>2.17894727130447</v>
      </c>
      <c r="H42" s="164">
        <v>2438</v>
      </c>
      <c r="I42" s="165">
        <v>0.20448336916125801</v>
      </c>
      <c r="J42" s="164">
        <v>844193</v>
      </c>
      <c r="K42" s="165">
        <v>70.805344078076104</v>
      </c>
      <c r="L42" s="172">
        <v>1203416</v>
      </c>
      <c r="M42" s="165">
        <v>100.934601387434</v>
      </c>
      <c r="N42" s="173" t="s">
        <v>997</v>
      </c>
      <c r="O42" s="174" t="s">
        <v>997</v>
      </c>
    </row>
    <row r="43" spans="1:15" ht="15">
      <c r="A43" s="162"/>
      <c r="B43" s="163" t="s">
        <v>521</v>
      </c>
      <c r="C43" s="164"/>
      <c r="D43" s="164"/>
      <c r="E43" s="165"/>
      <c r="F43" s="164">
        <v>207</v>
      </c>
      <c r="G43" s="165"/>
      <c r="H43" s="164">
        <v>7610</v>
      </c>
      <c r="I43" s="165"/>
      <c r="J43" s="164"/>
      <c r="K43" s="165"/>
      <c r="L43" s="172">
        <v>7817</v>
      </c>
      <c r="M43" s="165"/>
      <c r="N43" s="173"/>
      <c r="O43" s="174"/>
    </row>
    <row r="44" spans="1:15" ht="15">
      <c r="A44" s="162" t="s">
        <v>1027</v>
      </c>
      <c r="B44" s="163" t="s">
        <v>1028</v>
      </c>
      <c r="C44" s="164">
        <v>1057252</v>
      </c>
      <c r="D44" s="164">
        <v>157394</v>
      </c>
      <c r="E44" s="165">
        <v>14.887084630721899</v>
      </c>
      <c r="F44" s="164">
        <v>19111</v>
      </c>
      <c r="G44" s="165">
        <v>1.80761067370882</v>
      </c>
      <c r="H44" s="164">
        <v>503</v>
      </c>
      <c r="I44" s="165">
        <v>4.7576169163075603E-2</v>
      </c>
      <c r="J44" s="164">
        <v>969773</v>
      </c>
      <c r="K44" s="165">
        <v>91.725813713286897</v>
      </c>
      <c r="L44" s="172">
        <v>1146781</v>
      </c>
      <c r="M44" s="165">
        <v>108.468085186881</v>
      </c>
      <c r="N44" s="173" t="s">
        <v>997</v>
      </c>
      <c r="O44" s="174" t="s">
        <v>997</v>
      </c>
    </row>
    <row r="45" spans="1:15" ht="15">
      <c r="A45" s="162" t="s">
        <v>1029</v>
      </c>
      <c r="B45" s="163" t="s">
        <v>1030</v>
      </c>
      <c r="C45" s="164">
        <v>1513782</v>
      </c>
      <c r="D45" s="164">
        <v>389908</v>
      </c>
      <c r="E45" s="165">
        <v>25.757209426456399</v>
      </c>
      <c r="F45" s="164">
        <v>31533</v>
      </c>
      <c r="G45" s="165">
        <v>2.0830608370293699</v>
      </c>
      <c r="H45" s="164">
        <v>937</v>
      </c>
      <c r="I45" s="165">
        <v>6.1897948317525299E-2</v>
      </c>
      <c r="J45" s="164">
        <v>1007571</v>
      </c>
      <c r="K45" s="165">
        <v>66.559848115514697</v>
      </c>
      <c r="L45" s="172">
        <v>1429949</v>
      </c>
      <c r="M45" s="165">
        <v>94.462016327317897</v>
      </c>
      <c r="N45" s="173">
        <v>83833</v>
      </c>
      <c r="O45" s="174">
        <v>5.5379836726820599</v>
      </c>
    </row>
    <row r="46" spans="1:15" ht="15">
      <c r="A46" s="162" t="s">
        <v>1031</v>
      </c>
      <c r="B46" s="163" t="s">
        <v>1032</v>
      </c>
      <c r="C46" s="164">
        <v>1145766</v>
      </c>
      <c r="D46" s="164">
        <v>455565</v>
      </c>
      <c r="E46" s="165">
        <v>39.760736485460399</v>
      </c>
      <c r="F46" s="164">
        <v>19874</v>
      </c>
      <c r="G46" s="165">
        <v>1.7345601108777899</v>
      </c>
      <c r="H46" s="164">
        <v>2100</v>
      </c>
      <c r="I46" s="165">
        <v>0.18328349767753599</v>
      </c>
      <c r="J46" s="164">
        <v>612047</v>
      </c>
      <c r="K46" s="165">
        <v>53.418149953830003</v>
      </c>
      <c r="L46" s="172">
        <v>1089586</v>
      </c>
      <c r="M46" s="165">
        <v>95.096730047845696</v>
      </c>
      <c r="N46" s="173">
        <v>56180</v>
      </c>
      <c r="O46" s="174">
        <v>4.9032699521542797</v>
      </c>
    </row>
    <row r="47" spans="1:15" ht="15">
      <c r="A47" s="162" t="s">
        <v>1033</v>
      </c>
      <c r="B47" s="163" t="s">
        <v>1034</v>
      </c>
      <c r="C47" s="164">
        <v>1709890</v>
      </c>
      <c r="D47" s="164">
        <v>280652</v>
      </c>
      <c r="E47" s="165">
        <v>16.4134534970086</v>
      </c>
      <c r="F47" s="164">
        <v>33797</v>
      </c>
      <c r="G47" s="165">
        <v>1.9765598956657999</v>
      </c>
      <c r="H47" s="164">
        <v>1739</v>
      </c>
      <c r="I47" s="165">
        <v>0.10170244869553</v>
      </c>
      <c r="J47" s="164">
        <v>1167044</v>
      </c>
      <c r="K47" s="165">
        <v>68.252577651193903</v>
      </c>
      <c r="L47" s="172">
        <v>1483232</v>
      </c>
      <c r="M47" s="165">
        <v>86.744293492563898</v>
      </c>
      <c r="N47" s="173">
        <v>226658</v>
      </c>
      <c r="O47" s="174">
        <v>13.2557065074362</v>
      </c>
    </row>
    <row r="48" spans="1:15" ht="15">
      <c r="A48" s="162"/>
      <c r="B48" s="163" t="s">
        <v>1035</v>
      </c>
      <c r="C48" s="164"/>
      <c r="D48" s="164"/>
      <c r="E48" s="165"/>
      <c r="F48" s="164">
        <v>1245130</v>
      </c>
      <c r="G48" s="165"/>
      <c r="H48" s="164">
        <v>6981</v>
      </c>
      <c r="I48" s="165"/>
      <c r="J48" s="164"/>
      <c r="K48" s="165"/>
      <c r="L48" s="172">
        <v>1252111</v>
      </c>
      <c r="M48" s="165"/>
      <c r="N48" s="173"/>
      <c r="O48" s="174"/>
    </row>
    <row r="49" spans="1:15" ht="15">
      <c r="A49" s="162" t="s">
        <v>1036</v>
      </c>
      <c r="B49" s="163" t="s">
        <v>1037</v>
      </c>
      <c r="C49" s="164">
        <v>1709570</v>
      </c>
      <c r="D49" s="164">
        <v>441284</v>
      </c>
      <c r="E49" s="165">
        <v>25.8125727522125</v>
      </c>
      <c r="F49" s="164">
        <v>29452</v>
      </c>
      <c r="G49" s="165">
        <v>1.7227723930579</v>
      </c>
      <c r="H49" s="164">
        <v>2600</v>
      </c>
      <c r="I49" s="165">
        <v>0.152085027229069</v>
      </c>
      <c r="J49" s="164">
        <v>1288647</v>
      </c>
      <c r="K49" s="165">
        <v>75.378428493714793</v>
      </c>
      <c r="L49" s="172">
        <v>1761983</v>
      </c>
      <c r="M49" s="165">
        <v>103.065858666214</v>
      </c>
      <c r="N49" s="173" t="s">
        <v>997</v>
      </c>
      <c r="O49" s="174" t="s">
        <v>997</v>
      </c>
    </row>
    <row r="50" spans="1:15" ht="15">
      <c r="A50" s="162" t="s">
        <v>1038</v>
      </c>
      <c r="B50" s="163" t="s">
        <v>1039</v>
      </c>
      <c r="C50" s="164">
        <v>388716</v>
      </c>
      <c r="D50" s="164">
        <v>50490</v>
      </c>
      <c r="E50" s="165">
        <v>12.9889173586886</v>
      </c>
      <c r="F50" s="164">
        <v>9586</v>
      </c>
      <c r="G50" s="165">
        <v>2.4660677718437101</v>
      </c>
      <c r="H50" s="164">
        <v>511</v>
      </c>
      <c r="I50" s="165">
        <v>0.131458442667655</v>
      </c>
      <c r="J50" s="164">
        <v>280865</v>
      </c>
      <c r="K50" s="165">
        <v>72.254550880334193</v>
      </c>
      <c r="L50" s="172">
        <v>341452</v>
      </c>
      <c r="M50" s="165">
        <v>87.840994453534194</v>
      </c>
      <c r="N50" s="173">
        <v>47264</v>
      </c>
      <c r="O50" s="174">
        <v>12.159005546465799</v>
      </c>
    </row>
    <row r="51" spans="1:15" ht="15">
      <c r="A51" s="162" t="s">
        <v>1040</v>
      </c>
      <c r="B51" s="163" t="s">
        <v>1041</v>
      </c>
      <c r="C51" s="164">
        <v>566048</v>
      </c>
      <c r="D51" s="164">
        <v>289536</v>
      </c>
      <c r="E51" s="165">
        <v>51.150432472157803</v>
      </c>
      <c r="F51" s="164">
        <v>10797</v>
      </c>
      <c r="G51" s="165">
        <v>1.90743541183787</v>
      </c>
      <c r="H51" s="164">
        <v>1492</v>
      </c>
      <c r="I51" s="165">
        <v>0.26358188704844798</v>
      </c>
      <c r="J51" s="164">
        <v>277594</v>
      </c>
      <c r="K51" s="165">
        <v>49.040717394991198</v>
      </c>
      <c r="L51" s="172">
        <v>579419</v>
      </c>
      <c r="M51" s="165">
        <v>102.36216716603499</v>
      </c>
      <c r="N51" s="173" t="s">
        <v>997</v>
      </c>
      <c r="O51" s="174" t="s">
        <v>997</v>
      </c>
    </row>
    <row r="52" spans="1:15" ht="15">
      <c r="A52" s="162" t="s">
        <v>1042</v>
      </c>
      <c r="B52" s="163" t="s">
        <v>1043</v>
      </c>
      <c r="C52" s="164">
        <v>973879</v>
      </c>
      <c r="D52" s="164">
        <v>576006</v>
      </c>
      <c r="E52" s="165">
        <v>59.145540667783202</v>
      </c>
      <c r="F52" s="164">
        <v>17366</v>
      </c>
      <c r="G52" s="165">
        <v>1.7831784030665001</v>
      </c>
      <c r="H52" s="164">
        <v>1750</v>
      </c>
      <c r="I52" s="165">
        <v>0.1796937812603</v>
      </c>
      <c r="J52" s="164">
        <v>488985</v>
      </c>
      <c r="K52" s="165">
        <v>50.210036359753097</v>
      </c>
      <c r="L52" s="172">
        <v>1084107</v>
      </c>
      <c r="M52" s="165">
        <v>111.318449211863</v>
      </c>
      <c r="N52" s="173" t="s">
        <v>997</v>
      </c>
      <c r="O52" s="174" t="s">
        <v>997</v>
      </c>
    </row>
    <row r="53" spans="1:15" ht="15">
      <c r="A53" s="162" t="s">
        <v>1044</v>
      </c>
      <c r="B53" s="163" t="s">
        <v>1045</v>
      </c>
      <c r="C53" s="164">
        <v>62249</v>
      </c>
      <c r="D53" s="164">
        <v>41254</v>
      </c>
      <c r="E53" s="165">
        <v>66.272550563061202</v>
      </c>
      <c r="F53" s="164">
        <v>965</v>
      </c>
      <c r="G53" s="165">
        <v>1.5502257064370499</v>
      </c>
      <c r="H53" s="164">
        <v>206</v>
      </c>
      <c r="I53" s="165">
        <v>0.33092901090780602</v>
      </c>
      <c r="J53" s="164">
        <v>19487</v>
      </c>
      <c r="K53" s="165">
        <v>31.304920560972899</v>
      </c>
      <c r="L53" s="172">
        <v>61912</v>
      </c>
      <c r="M53" s="165">
        <v>99.458625841379003</v>
      </c>
      <c r="N53" s="173">
        <v>337</v>
      </c>
      <c r="O53" s="174">
        <v>0.54137415862102201</v>
      </c>
    </row>
    <row r="54" spans="1:15" ht="15">
      <c r="A54" s="162" t="s">
        <v>1046</v>
      </c>
      <c r="B54" s="163" t="s">
        <v>1047</v>
      </c>
      <c r="C54" s="164">
        <v>2376736</v>
      </c>
      <c r="D54" s="164">
        <v>1094408</v>
      </c>
      <c r="E54" s="165">
        <v>46.046679143161001</v>
      </c>
      <c r="F54" s="164">
        <v>67890</v>
      </c>
      <c r="G54" s="165">
        <v>2.8564384096508801</v>
      </c>
      <c r="H54" s="164">
        <v>3837</v>
      </c>
      <c r="I54" s="165">
        <v>0.16143989067359599</v>
      </c>
      <c r="J54" s="164">
        <v>1154137</v>
      </c>
      <c r="K54" s="165">
        <v>48.559747485627298</v>
      </c>
      <c r="L54" s="172">
        <v>2320272</v>
      </c>
      <c r="M54" s="165">
        <v>97.624304929112895</v>
      </c>
      <c r="N54" s="173">
        <v>56464</v>
      </c>
      <c r="O54" s="174">
        <v>2.3756950708871298</v>
      </c>
    </row>
    <row r="55" spans="1:15" ht="15">
      <c r="A55" s="162" t="s">
        <v>1048</v>
      </c>
      <c r="B55" s="163" t="s">
        <v>1049</v>
      </c>
      <c r="C55" s="164">
        <v>1006044</v>
      </c>
      <c r="D55" s="164">
        <v>166795</v>
      </c>
      <c r="E55" s="165">
        <v>16.5792947425759</v>
      </c>
      <c r="F55" s="164">
        <v>21704</v>
      </c>
      <c r="G55" s="165">
        <v>2.1573609106560001</v>
      </c>
      <c r="H55" s="164">
        <v>417</v>
      </c>
      <c r="I55" s="165">
        <v>4.14494793468278E-2</v>
      </c>
      <c r="J55" s="164">
        <v>781409</v>
      </c>
      <c r="K55" s="165">
        <v>77.671453733633896</v>
      </c>
      <c r="L55" s="172">
        <v>970325</v>
      </c>
      <c r="M55" s="165">
        <v>96.449558866212598</v>
      </c>
      <c r="N55" s="173">
        <v>35719</v>
      </c>
      <c r="O55" s="174">
        <v>3.5504411337873898</v>
      </c>
    </row>
    <row r="56" spans="1:15" ht="15">
      <c r="A56" s="162" t="s">
        <v>1050</v>
      </c>
      <c r="B56" s="163" t="s">
        <v>1051</v>
      </c>
      <c r="C56" s="164">
        <v>1380948</v>
      </c>
      <c r="D56" s="164">
        <v>495363</v>
      </c>
      <c r="E56" s="165">
        <v>35.871227591480597</v>
      </c>
      <c r="F56" s="164">
        <v>26382</v>
      </c>
      <c r="G56" s="165">
        <v>1.9104267503193499</v>
      </c>
      <c r="H56" s="164">
        <v>2920</v>
      </c>
      <c r="I56" s="165">
        <v>0.211448946665624</v>
      </c>
      <c r="J56" s="164">
        <v>797434</v>
      </c>
      <c r="K56" s="165">
        <v>57.745403881970901</v>
      </c>
      <c r="L56" s="172">
        <v>1322099</v>
      </c>
      <c r="M56" s="165">
        <v>95.738507170436506</v>
      </c>
      <c r="N56" s="173">
        <v>58849</v>
      </c>
      <c r="O56" s="174">
        <v>4.2614928295634602</v>
      </c>
    </row>
    <row r="57" spans="1:15" ht="15">
      <c r="A57" s="162" t="s">
        <v>1052</v>
      </c>
      <c r="B57" s="163" t="s">
        <v>1053</v>
      </c>
      <c r="C57" s="164">
        <v>4647367</v>
      </c>
      <c r="D57" s="164">
        <v>2449427</v>
      </c>
      <c r="E57" s="165">
        <v>52.705693352816802</v>
      </c>
      <c r="F57" s="164">
        <v>59957</v>
      </c>
      <c r="G57" s="165">
        <v>1.29012836730992</v>
      </c>
      <c r="H57" s="164">
        <v>9448</v>
      </c>
      <c r="I57" s="165">
        <v>0.203297910408195</v>
      </c>
      <c r="J57" s="164">
        <v>2158349</v>
      </c>
      <c r="K57" s="165">
        <v>46.442404914438697</v>
      </c>
      <c r="L57" s="172">
        <v>4677181</v>
      </c>
      <c r="M57" s="165">
        <v>100.641524544974</v>
      </c>
      <c r="N57" s="173" t="s">
        <v>997</v>
      </c>
      <c r="O57" s="174" t="s">
        <v>997</v>
      </c>
    </row>
    <row r="58" spans="1:15" ht="15">
      <c r="A58" s="162" t="s">
        <v>1054</v>
      </c>
      <c r="B58" s="163" t="s">
        <v>1055</v>
      </c>
      <c r="C58" s="164">
        <v>47961</v>
      </c>
      <c r="D58" s="164">
        <v>5322</v>
      </c>
      <c r="E58" s="165">
        <v>11.0965159191843</v>
      </c>
      <c r="F58" s="164">
        <v>1159</v>
      </c>
      <c r="G58" s="165">
        <v>2.4165467775901202</v>
      </c>
      <c r="H58" s="164">
        <v>28</v>
      </c>
      <c r="I58" s="165">
        <v>5.8380767707095299E-2</v>
      </c>
      <c r="J58" s="164">
        <v>28364</v>
      </c>
      <c r="K58" s="165">
        <v>59.1397176872876</v>
      </c>
      <c r="L58" s="172">
        <v>34873</v>
      </c>
      <c r="M58" s="165">
        <v>72.711161151769105</v>
      </c>
      <c r="N58" s="173">
        <v>13088</v>
      </c>
      <c r="O58" s="174">
        <v>27.288838848230899</v>
      </c>
    </row>
    <row r="59" spans="1:15" ht="15">
      <c r="A59" s="162" t="s">
        <v>1056</v>
      </c>
      <c r="B59" s="163" t="s">
        <v>1057</v>
      </c>
      <c r="C59" s="164">
        <v>125477</v>
      </c>
      <c r="D59" s="164">
        <v>12928</v>
      </c>
      <c r="E59" s="165">
        <v>10.303083433617299</v>
      </c>
      <c r="F59" s="164">
        <v>1409</v>
      </c>
      <c r="G59" s="165">
        <v>1.1229149565259</v>
      </c>
      <c r="H59" s="164">
        <v>48</v>
      </c>
      <c r="I59" s="165">
        <v>3.8254022649569203E-2</v>
      </c>
      <c r="J59" s="164">
        <v>75603</v>
      </c>
      <c r="K59" s="165">
        <v>60.252476549487199</v>
      </c>
      <c r="L59" s="172">
        <v>89988</v>
      </c>
      <c r="M59" s="165">
        <v>71.716728962279902</v>
      </c>
      <c r="N59" s="173">
        <v>35489</v>
      </c>
      <c r="O59" s="174">
        <v>28.283271037720102</v>
      </c>
    </row>
    <row r="64" spans="1:15" ht="20.25" customHeight="1">
      <c r="A64" s="972" t="s">
        <v>540</v>
      </c>
      <c r="B64" s="975" t="s">
        <v>1058</v>
      </c>
      <c r="C64" s="976"/>
      <c r="D64" s="976"/>
      <c r="E64" s="976"/>
      <c r="F64" s="976"/>
      <c r="G64" s="976"/>
      <c r="H64" s="976"/>
      <c r="I64" s="976"/>
      <c r="J64" s="976"/>
      <c r="K64" s="976"/>
      <c r="L64" s="976"/>
      <c r="M64" s="976"/>
      <c r="N64" s="976"/>
      <c r="O64" s="976"/>
    </row>
    <row r="65" spans="1:15" ht="22.5" customHeight="1">
      <c r="A65" s="873"/>
      <c r="B65" s="977" t="s">
        <v>1059</v>
      </c>
      <c r="C65" s="978"/>
      <c r="D65" s="979" t="s">
        <v>508</v>
      </c>
      <c r="E65" s="980"/>
      <c r="F65" s="980"/>
      <c r="G65" s="980"/>
      <c r="H65" s="980"/>
      <c r="I65" s="980"/>
      <c r="J65" s="980"/>
      <c r="K65" s="980"/>
      <c r="L65" s="980"/>
      <c r="M65" s="980"/>
      <c r="N65" s="980"/>
      <c r="O65" s="981"/>
    </row>
    <row r="66" spans="1:15">
      <c r="A66" s="175" t="s">
        <v>543</v>
      </c>
      <c r="B66" s="982" t="s">
        <v>544</v>
      </c>
      <c r="C66" s="983"/>
      <c r="D66" s="983"/>
      <c r="E66" s="983"/>
      <c r="F66" s="983"/>
      <c r="G66" s="983"/>
      <c r="H66" s="983"/>
      <c r="I66" s="983"/>
      <c r="J66" s="983"/>
      <c r="K66" s="983"/>
      <c r="L66" s="983"/>
      <c r="M66" s="983"/>
      <c r="N66" s="983"/>
      <c r="O66" s="983"/>
    </row>
    <row r="67" spans="1:15">
      <c r="A67" s="176" t="s">
        <v>545</v>
      </c>
      <c r="B67" s="970" t="s">
        <v>546</v>
      </c>
      <c r="C67" s="970"/>
      <c r="D67" s="970"/>
      <c r="E67" s="970"/>
      <c r="F67" s="970"/>
      <c r="G67" s="970"/>
      <c r="H67" s="970"/>
      <c r="I67" s="970"/>
      <c r="J67" s="970"/>
      <c r="K67" s="970"/>
      <c r="L67" s="970"/>
      <c r="M67" s="970"/>
      <c r="N67" s="970"/>
      <c r="O67" s="970"/>
    </row>
    <row r="68" spans="1:15" ht="40.5" customHeight="1">
      <c r="A68" s="971" t="s">
        <v>1060</v>
      </c>
      <c r="B68" s="971"/>
      <c r="C68" s="971"/>
      <c r="D68" s="971"/>
      <c r="E68" s="971"/>
      <c r="F68" s="971"/>
      <c r="G68" s="971"/>
      <c r="H68" s="971"/>
      <c r="I68" s="971"/>
      <c r="J68" s="971"/>
      <c r="K68" s="971"/>
      <c r="L68" s="971"/>
      <c r="M68" s="971"/>
      <c r="N68" s="971"/>
      <c r="O68" s="971"/>
    </row>
  </sheetData>
  <autoFilter ref="A24:O60" xr:uid="{00000000-0009-0000-0000-000019000000}"/>
  <mergeCells count="8">
    <mergeCell ref="B67:O67"/>
    <mergeCell ref="A68:O68"/>
    <mergeCell ref="A64:A65"/>
    <mergeCell ref="A1:N1"/>
    <mergeCell ref="B64:O64"/>
    <mergeCell ref="B65:C65"/>
    <mergeCell ref="D65:O65"/>
    <mergeCell ref="B66:O66"/>
  </mergeCells>
  <hyperlinks>
    <hyperlink ref="O2" location="INDICE!B2" display="Indice" xr:uid="{00000000-0004-0000-1900-000000000000}"/>
  </hyperlinks>
  <pageMargins left="0.7" right="0.7" top="0.75" bottom="0.75" header="0.3" footer="0.3"/>
  <pageSetup orientation="portrait"/>
  <drawing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9900"/>
  </sheetPr>
  <dimension ref="A1:AV930"/>
  <sheetViews>
    <sheetView workbookViewId="0">
      <pane xSplit="13" ySplit="5" topLeftCell="AF6" activePane="bottomRight" state="frozen"/>
      <selection pane="topRight"/>
      <selection pane="bottomLeft"/>
      <selection pane="bottomRight" activeCell="AK6" sqref="AK6"/>
    </sheetView>
  </sheetViews>
  <sheetFormatPr baseColWidth="10" defaultColWidth="11.42578125" defaultRowHeight="15" customHeight="1"/>
  <cols>
    <col min="1" max="1" width="11.42578125" style="83"/>
    <col min="2" max="10" width="10.140625" style="83" hidden="1" customWidth="1"/>
    <col min="11" max="11" width="38.42578125" style="83" customWidth="1"/>
    <col min="12" max="12" width="17.42578125" style="83" customWidth="1"/>
    <col min="13" max="13" width="11.42578125" style="83" customWidth="1"/>
    <col min="14" max="14" width="11.140625" style="83" customWidth="1"/>
    <col min="15" max="16" width="11.42578125" style="83" customWidth="1"/>
    <col min="17" max="17" width="11.42578125" style="83"/>
    <col min="18" max="22" width="11.42578125" style="83" customWidth="1"/>
    <col min="23" max="23" width="11.28515625" style="83" customWidth="1"/>
    <col min="24" max="24" width="11.140625" style="83" customWidth="1"/>
    <col min="25" max="26" width="11.42578125" style="83" customWidth="1"/>
    <col min="27" max="27" width="11.42578125" style="83"/>
    <col min="28" max="32" width="11.42578125" style="83" customWidth="1"/>
    <col min="33" max="33" width="11.28515625" style="83" customWidth="1"/>
    <col min="34" max="34" width="11.140625" style="83" customWidth="1"/>
    <col min="35" max="36" width="11.42578125" style="83" customWidth="1"/>
    <col min="37" max="37" width="11.42578125" style="83"/>
    <col min="38" max="42" width="11.42578125" style="83" customWidth="1"/>
    <col min="43" max="43" width="11.28515625" style="83" customWidth="1"/>
    <col min="44" max="44" width="10.7109375" style="83" hidden="1" customWidth="1"/>
    <col min="45" max="48" width="11.42578125" style="84" hidden="1" customWidth="1"/>
    <col min="49" max="16384" width="11.42578125" style="83"/>
  </cols>
  <sheetData>
    <row r="1" spans="1:48" ht="42" customHeight="1">
      <c r="A1" s="85"/>
      <c r="K1" s="999" t="s">
        <v>1061</v>
      </c>
      <c r="L1" s="999"/>
      <c r="M1" s="999"/>
      <c r="N1" s="999"/>
      <c r="O1" s="999"/>
      <c r="P1" s="999"/>
      <c r="Q1" s="999"/>
      <c r="R1" s="999"/>
      <c r="S1" s="999"/>
      <c r="T1" s="999"/>
      <c r="U1" s="999"/>
      <c r="V1" s="999"/>
      <c r="W1" s="999"/>
      <c r="X1" s="999"/>
      <c r="Y1" s="999"/>
      <c r="Z1" s="999"/>
      <c r="AA1" s="999"/>
      <c r="AB1" s="999"/>
      <c r="AC1" s="999"/>
      <c r="AD1" s="999"/>
      <c r="AE1" s="999"/>
      <c r="AF1" s="999"/>
      <c r="AG1" s="999"/>
      <c r="AH1" s="999"/>
      <c r="AI1" s="999"/>
      <c r="AJ1" s="999"/>
      <c r="AK1" s="999"/>
      <c r="AL1" s="999"/>
      <c r="AM1" s="999"/>
      <c r="AN1" s="999"/>
      <c r="AO1" s="999"/>
      <c r="AP1" s="999"/>
      <c r="AQ1" s="85"/>
      <c r="AS1" s="83"/>
      <c r="AT1" s="83"/>
      <c r="AU1" s="83"/>
      <c r="AV1" s="83"/>
    </row>
    <row r="2" spans="1:48" ht="17.25" customHeight="1">
      <c r="K2" s="1000"/>
      <c r="L2" s="1000"/>
      <c r="M2" s="1000"/>
      <c r="AS2" s="83"/>
      <c r="AT2" s="83"/>
      <c r="AU2" s="83"/>
      <c r="AV2" s="83"/>
    </row>
    <row r="3" spans="1:48" ht="15" customHeight="1">
      <c r="K3" s="88" t="s">
        <v>1062</v>
      </c>
      <c r="L3" s="1001" t="str">
        <f>UPPER((TEXT('1. Población_Afiliada_Regimen'!C1,"mmmm yyyy")))</f>
        <v>JUNIO 2025</v>
      </c>
      <c r="M3" s="1002"/>
      <c r="N3" s="1003" t="s">
        <v>1063</v>
      </c>
      <c r="O3" s="1004"/>
      <c r="P3" s="1004"/>
      <c r="Q3" s="1004"/>
      <c r="R3" s="1004"/>
      <c r="S3" s="1004"/>
      <c r="T3" s="1004"/>
      <c r="U3" s="1005"/>
      <c r="V3" s="1006"/>
      <c r="W3" s="984" t="s">
        <v>1064</v>
      </c>
      <c r="X3" s="1003" t="s">
        <v>1065</v>
      </c>
      <c r="Y3" s="1004"/>
      <c r="Z3" s="1004"/>
      <c r="AA3" s="1004"/>
      <c r="AB3" s="1004"/>
      <c r="AC3" s="1004"/>
      <c r="AD3" s="1004"/>
      <c r="AE3" s="1005"/>
      <c r="AF3" s="1006"/>
      <c r="AG3" s="984" t="s">
        <v>1064</v>
      </c>
      <c r="AH3" s="1003" t="s">
        <v>1066</v>
      </c>
      <c r="AI3" s="1004"/>
      <c r="AJ3" s="1004"/>
      <c r="AK3" s="1004"/>
      <c r="AL3" s="1004"/>
      <c r="AM3" s="1004"/>
      <c r="AN3" s="1004"/>
      <c r="AO3" s="1005"/>
      <c r="AP3" s="1006"/>
      <c r="AQ3" s="984" t="s">
        <v>1064</v>
      </c>
      <c r="AS3" s="83"/>
      <c r="AT3" s="83"/>
      <c r="AU3" s="83"/>
      <c r="AV3" s="83"/>
    </row>
    <row r="4" spans="1:48" ht="38.25">
      <c r="K4" s="993" t="s">
        <v>548</v>
      </c>
      <c r="L4" s="995" t="s">
        <v>512</v>
      </c>
      <c r="M4" s="997" t="s">
        <v>790</v>
      </c>
      <c r="N4" s="89" t="s">
        <v>793</v>
      </c>
      <c r="O4" s="90" t="s">
        <v>1067</v>
      </c>
      <c r="P4" s="90" t="s">
        <v>1068</v>
      </c>
      <c r="Q4" s="90" t="s">
        <v>1069</v>
      </c>
      <c r="R4" s="90" t="s">
        <v>1070</v>
      </c>
      <c r="S4" s="90" t="s">
        <v>798</v>
      </c>
      <c r="T4" s="90" t="s">
        <v>1071</v>
      </c>
      <c r="U4" s="118" t="s">
        <v>811</v>
      </c>
      <c r="V4" s="119" t="s">
        <v>1072</v>
      </c>
      <c r="W4" s="985"/>
      <c r="X4" s="89" t="s">
        <v>793</v>
      </c>
      <c r="Y4" s="90" t="s">
        <v>1073</v>
      </c>
      <c r="Z4" s="90" t="s">
        <v>1068</v>
      </c>
      <c r="AA4" s="90" t="s">
        <v>1069</v>
      </c>
      <c r="AB4" s="90" t="s">
        <v>1070</v>
      </c>
      <c r="AC4" s="90" t="s">
        <v>798</v>
      </c>
      <c r="AD4" s="90" t="s">
        <v>1071</v>
      </c>
      <c r="AE4" s="118" t="s">
        <v>811</v>
      </c>
      <c r="AF4" s="119" t="s">
        <v>1072</v>
      </c>
      <c r="AG4" s="985"/>
      <c r="AH4" s="89" t="s">
        <v>793</v>
      </c>
      <c r="AI4" s="90" t="s">
        <v>1073</v>
      </c>
      <c r="AJ4" s="90" t="s">
        <v>1068</v>
      </c>
      <c r="AK4" s="90" t="s">
        <v>1069</v>
      </c>
      <c r="AL4" s="90" t="s">
        <v>1070</v>
      </c>
      <c r="AM4" s="90" t="s">
        <v>798</v>
      </c>
      <c r="AN4" s="90" t="s">
        <v>1071</v>
      </c>
      <c r="AO4" s="118" t="s">
        <v>811</v>
      </c>
      <c r="AP4" s="119" t="s">
        <v>1072</v>
      </c>
      <c r="AQ4" s="985"/>
      <c r="AS4" s="83"/>
      <c r="AT4" s="83"/>
      <c r="AU4" s="83"/>
      <c r="AV4" s="83"/>
    </row>
    <row r="5" spans="1:48">
      <c r="K5" s="994"/>
      <c r="L5" s="996"/>
      <c r="M5" s="998"/>
      <c r="N5" s="91" t="s">
        <v>326</v>
      </c>
      <c r="O5" s="92" t="s">
        <v>1074</v>
      </c>
      <c r="P5" s="92" t="s">
        <v>328</v>
      </c>
      <c r="Q5" s="92" t="s">
        <v>770</v>
      </c>
      <c r="R5" s="92" t="s">
        <v>1075</v>
      </c>
      <c r="S5" s="92" t="s">
        <v>329</v>
      </c>
      <c r="T5" s="92" t="s">
        <v>292</v>
      </c>
      <c r="U5" s="120" t="s">
        <v>340</v>
      </c>
      <c r="V5" s="121" t="s">
        <v>331</v>
      </c>
      <c r="W5" s="986"/>
      <c r="X5" s="91" t="s">
        <v>326</v>
      </c>
      <c r="Y5" s="92" t="s">
        <v>772</v>
      </c>
      <c r="Z5" s="92" t="s">
        <v>328</v>
      </c>
      <c r="AA5" s="92" t="s">
        <v>770</v>
      </c>
      <c r="AB5" s="92" t="s">
        <v>1075</v>
      </c>
      <c r="AC5" s="92" t="s">
        <v>329</v>
      </c>
      <c r="AD5" s="92" t="s">
        <v>292</v>
      </c>
      <c r="AE5" s="120" t="s">
        <v>340</v>
      </c>
      <c r="AF5" s="121" t="s">
        <v>331</v>
      </c>
      <c r="AG5" s="986"/>
      <c r="AH5" s="91" t="s">
        <v>326</v>
      </c>
      <c r="AI5" s="92" t="s">
        <v>772</v>
      </c>
      <c r="AJ5" s="92" t="s">
        <v>328</v>
      </c>
      <c r="AK5" s="92" t="s">
        <v>770</v>
      </c>
      <c r="AL5" s="92" t="s">
        <v>1075</v>
      </c>
      <c r="AM5" s="92" t="s">
        <v>329</v>
      </c>
      <c r="AN5" s="92" t="s">
        <v>292</v>
      </c>
      <c r="AO5" s="120" t="s">
        <v>340</v>
      </c>
      <c r="AP5" s="121" t="s">
        <v>331</v>
      </c>
      <c r="AQ5" s="986"/>
      <c r="AS5" s="83"/>
      <c r="AT5" s="83"/>
      <c r="AU5" s="83"/>
      <c r="AV5" s="83"/>
    </row>
    <row r="6" spans="1:48">
      <c r="K6" s="93" t="s">
        <v>1076</v>
      </c>
      <c r="L6" s="94"/>
      <c r="M6" s="95"/>
      <c r="N6" s="96">
        <v>70113</v>
      </c>
      <c r="O6" s="97">
        <v>23</v>
      </c>
      <c r="P6" s="97">
        <v>4234</v>
      </c>
      <c r="Q6" s="97">
        <v>4745</v>
      </c>
      <c r="R6" s="97">
        <v>3845</v>
      </c>
      <c r="S6" s="97">
        <v>2100</v>
      </c>
      <c r="T6" s="97">
        <v>12</v>
      </c>
      <c r="U6" s="97">
        <v>1</v>
      </c>
      <c r="V6" s="122">
        <v>1</v>
      </c>
      <c r="W6" s="123">
        <v>85074</v>
      </c>
      <c r="X6" s="96">
        <v>7434</v>
      </c>
      <c r="Y6" s="97">
        <v>0</v>
      </c>
      <c r="Z6" s="97">
        <v>4432</v>
      </c>
      <c r="AA6" s="97">
        <v>857</v>
      </c>
      <c r="AB6" s="97">
        <v>3398</v>
      </c>
      <c r="AC6" s="97">
        <v>3288</v>
      </c>
      <c r="AD6" s="97">
        <v>0</v>
      </c>
      <c r="AE6" s="97">
        <v>4</v>
      </c>
      <c r="AF6" s="122">
        <v>1</v>
      </c>
      <c r="AG6" s="123">
        <v>19414</v>
      </c>
      <c r="AH6" s="96">
        <f t="shared" ref="AH6:AP6" si="0">+AH7+AH14+AH21+AH33+AH44+AH64+AH82+AH106+AH130</f>
        <v>13134</v>
      </c>
      <c r="AI6" s="97">
        <f t="shared" si="0"/>
        <v>0</v>
      </c>
      <c r="AJ6" s="97">
        <f t="shared" si="0"/>
        <v>6237</v>
      </c>
      <c r="AK6" s="97">
        <f t="shared" si="0"/>
        <v>4105</v>
      </c>
      <c r="AL6" s="97">
        <f t="shared" si="0"/>
        <v>2995</v>
      </c>
      <c r="AM6" s="97">
        <f t="shared" si="0"/>
        <v>2732</v>
      </c>
      <c r="AN6" s="97">
        <f t="shared" si="0"/>
        <v>3263</v>
      </c>
      <c r="AO6" s="97">
        <f t="shared" si="0"/>
        <v>3</v>
      </c>
      <c r="AP6" s="122">
        <f t="shared" si="0"/>
        <v>4</v>
      </c>
      <c r="AQ6" s="123">
        <f>SUM(AH6:AP6)</f>
        <v>32473</v>
      </c>
      <c r="AS6" s="83"/>
      <c r="AT6" s="83"/>
      <c r="AU6" s="83"/>
      <c r="AV6" s="83"/>
    </row>
    <row r="7" spans="1:48">
      <c r="B7" s="86" t="s">
        <v>326</v>
      </c>
      <c r="C7" s="87" t="s">
        <v>772</v>
      </c>
      <c r="D7" s="87" t="s">
        <v>328</v>
      </c>
      <c r="E7" s="87" t="s">
        <v>770</v>
      </c>
      <c r="F7" s="87" t="s">
        <v>1075</v>
      </c>
      <c r="G7" s="87" t="s">
        <v>329</v>
      </c>
      <c r="H7" s="87" t="s">
        <v>340</v>
      </c>
      <c r="I7" s="87" t="s">
        <v>302</v>
      </c>
      <c r="J7" s="98" t="s">
        <v>331</v>
      </c>
      <c r="K7" s="99" t="s">
        <v>1077</v>
      </c>
      <c r="L7" s="100"/>
      <c r="M7" s="101"/>
      <c r="N7" s="102">
        <v>0</v>
      </c>
      <c r="O7" s="103">
        <v>1</v>
      </c>
      <c r="P7" s="103">
        <v>0</v>
      </c>
      <c r="Q7" s="103">
        <v>66</v>
      </c>
      <c r="R7" s="103">
        <v>0</v>
      </c>
      <c r="S7" s="103">
        <v>0</v>
      </c>
      <c r="T7" s="103">
        <v>1</v>
      </c>
      <c r="U7" s="103">
        <v>0</v>
      </c>
      <c r="V7" s="124">
        <v>0</v>
      </c>
      <c r="W7" s="125">
        <v>68</v>
      </c>
      <c r="X7" s="102">
        <v>0</v>
      </c>
      <c r="Y7" s="103">
        <v>0</v>
      </c>
      <c r="Z7" s="103">
        <v>0</v>
      </c>
      <c r="AA7" s="103">
        <v>0</v>
      </c>
      <c r="AB7" s="103">
        <v>0</v>
      </c>
      <c r="AC7" s="103">
        <v>0</v>
      </c>
      <c r="AD7" s="103">
        <v>0</v>
      </c>
      <c r="AE7" s="103">
        <v>0</v>
      </c>
      <c r="AF7" s="124">
        <v>0</v>
      </c>
      <c r="AG7" s="125">
        <v>0</v>
      </c>
      <c r="AH7" s="102">
        <f t="shared" ref="AH7:AP7" si="1">SUM(AH8:AH13)</f>
        <v>0</v>
      </c>
      <c r="AI7" s="103">
        <f t="shared" si="1"/>
        <v>0</v>
      </c>
      <c r="AJ7" s="103">
        <f t="shared" si="1"/>
        <v>4</v>
      </c>
      <c r="AK7" s="103">
        <f t="shared" si="1"/>
        <v>0</v>
      </c>
      <c r="AL7" s="103">
        <f t="shared" si="1"/>
        <v>0</v>
      </c>
      <c r="AM7" s="103">
        <f t="shared" si="1"/>
        <v>0</v>
      </c>
      <c r="AN7" s="103">
        <f t="shared" si="1"/>
        <v>71</v>
      </c>
      <c r="AO7" s="103">
        <f t="shared" si="1"/>
        <v>0</v>
      </c>
      <c r="AP7" s="124">
        <f t="shared" si="1"/>
        <v>0</v>
      </c>
      <c r="AQ7" s="125">
        <f t="shared" ref="AQ7:AQ70" si="2">SUM(AH7:AP7)</f>
        <v>75</v>
      </c>
      <c r="AR7" s="129" t="s">
        <v>1078</v>
      </c>
      <c r="AS7" s="130" t="s">
        <v>1079</v>
      </c>
      <c r="AT7" s="130" t="s">
        <v>1080</v>
      </c>
      <c r="AU7" s="130" t="s">
        <v>1081</v>
      </c>
      <c r="AV7" s="130" t="s">
        <v>1082</v>
      </c>
    </row>
    <row r="8" spans="1:48">
      <c r="B8" s="83" t="str">
        <f t="shared" ref="B8:B39" si="3">CONCATENATE(M8,$AH$5)</f>
        <v>142EPS010</v>
      </c>
      <c r="C8" s="83" t="str">
        <f t="shared" ref="C8:C39" si="4">CONCATENATE(M8,$AI$5)</f>
        <v>142EPS044</v>
      </c>
      <c r="D8" s="83" t="str">
        <f t="shared" ref="D8:D39" si="5">CONCATENATE(M8,$AJ$5)</f>
        <v>142EPS002</v>
      </c>
      <c r="E8" s="83" t="str">
        <f t="shared" ref="E8:E39" si="6">CONCATENATE(M8,$AK$5)</f>
        <v>142EPS016</v>
      </c>
      <c r="F8" s="83" t="str">
        <f t="shared" ref="F8:F39" si="7">CONCATENATE(M8,$AL$5)</f>
        <v>142EPS023</v>
      </c>
      <c r="G8" s="83" t="str">
        <f t="shared" ref="G8:G39" si="8">CONCATENATE(M8,$AM$5)</f>
        <v>142EPS005</v>
      </c>
      <c r="H8" s="83" t="str">
        <f t="shared" ref="H8:H39" si="9">CONCATENATE(M8,$AN$5)</f>
        <v>142EPS040</v>
      </c>
      <c r="I8" s="83" t="str">
        <f t="shared" ref="I8:I39" si="10">CONCATENATE(M8,$AO$5)</f>
        <v>142EPS017</v>
      </c>
      <c r="J8" s="83" t="str">
        <f t="shared" ref="J8:J39" si="11">CONCATENATE(M8,$AP$5)</f>
        <v>142EAS016</v>
      </c>
      <c r="K8" s="104" t="s">
        <v>553</v>
      </c>
      <c r="L8" s="105" t="s">
        <v>637</v>
      </c>
      <c r="M8" s="106">
        <v>142</v>
      </c>
      <c r="N8" s="107">
        <v>0</v>
      </c>
      <c r="O8" s="108">
        <v>0</v>
      </c>
      <c r="P8" s="108">
        <v>0</v>
      </c>
      <c r="Q8" s="108">
        <v>0</v>
      </c>
      <c r="R8" s="108">
        <v>0</v>
      </c>
      <c r="S8" s="108">
        <v>0</v>
      </c>
      <c r="T8" s="108">
        <v>1</v>
      </c>
      <c r="U8" s="108">
        <v>0</v>
      </c>
      <c r="V8" s="126">
        <v>0</v>
      </c>
      <c r="W8" s="127">
        <v>1</v>
      </c>
      <c r="X8" s="107">
        <v>0</v>
      </c>
      <c r="Y8" s="108">
        <v>0</v>
      </c>
      <c r="Z8" s="108">
        <v>0</v>
      </c>
      <c r="AA8" s="108">
        <v>0</v>
      </c>
      <c r="AB8" s="108">
        <v>0</v>
      </c>
      <c r="AC8" s="108">
        <v>0</v>
      </c>
      <c r="AD8" s="108">
        <v>0</v>
      </c>
      <c r="AE8" s="108">
        <v>0</v>
      </c>
      <c r="AF8" s="126">
        <v>0</v>
      </c>
      <c r="AG8" s="127">
        <v>0</v>
      </c>
      <c r="AH8" s="107">
        <f t="shared" ref="AH8:AP13" si="12">IFERROR(VLOOKUP(B8,$AR$8:$AV$928,5,0),0)</f>
        <v>0</v>
      </c>
      <c r="AI8" s="108">
        <f t="shared" si="12"/>
        <v>0</v>
      </c>
      <c r="AJ8" s="108">
        <f t="shared" si="12"/>
        <v>0</v>
      </c>
      <c r="AK8" s="108">
        <f t="shared" si="12"/>
        <v>0</v>
      </c>
      <c r="AL8" s="108">
        <f t="shared" si="12"/>
        <v>0</v>
      </c>
      <c r="AM8" s="108">
        <f t="shared" si="12"/>
        <v>0</v>
      </c>
      <c r="AN8" s="108">
        <f t="shared" si="12"/>
        <v>3</v>
      </c>
      <c r="AO8" s="108">
        <f t="shared" si="12"/>
        <v>0</v>
      </c>
      <c r="AP8" s="126">
        <f t="shared" si="12"/>
        <v>0</v>
      </c>
      <c r="AQ8" s="127">
        <f t="shared" si="2"/>
        <v>3</v>
      </c>
      <c r="AR8" s="84" t="str">
        <f>CONCATENATE(AT8,AU8)</f>
        <v>142EPS040</v>
      </c>
      <c r="AS8" s="131" t="s">
        <v>1083</v>
      </c>
      <c r="AT8" s="131">
        <v>142</v>
      </c>
      <c r="AU8" s="131" t="s">
        <v>292</v>
      </c>
      <c r="AV8" s="132">
        <v>3</v>
      </c>
    </row>
    <row r="9" spans="1:48">
      <c r="B9" s="83" t="str">
        <f t="shared" si="3"/>
        <v>425EPS010</v>
      </c>
      <c r="C9" s="83" t="str">
        <f t="shared" si="4"/>
        <v>425EPS044</v>
      </c>
      <c r="D9" s="83" t="str">
        <f t="shared" si="5"/>
        <v>425EPS002</v>
      </c>
      <c r="E9" s="83" t="str">
        <f t="shared" si="6"/>
        <v>425EPS016</v>
      </c>
      <c r="F9" s="83" t="str">
        <f t="shared" si="7"/>
        <v>425EPS023</v>
      </c>
      <c r="G9" s="83" t="str">
        <f t="shared" si="8"/>
        <v>425EPS005</v>
      </c>
      <c r="H9" s="83" t="str">
        <f t="shared" si="9"/>
        <v>425EPS040</v>
      </c>
      <c r="I9" s="83" t="str">
        <f t="shared" si="10"/>
        <v>425EPS017</v>
      </c>
      <c r="J9" s="83" t="str">
        <f t="shared" si="11"/>
        <v>425EAS016</v>
      </c>
      <c r="K9" s="104" t="s">
        <v>426</v>
      </c>
      <c r="L9" s="105" t="s">
        <v>637</v>
      </c>
      <c r="M9" s="106">
        <v>425</v>
      </c>
      <c r="N9" s="107">
        <v>0</v>
      </c>
      <c r="O9" s="108">
        <v>0</v>
      </c>
      <c r="P9" s="108">
        <v>0</v>
      </c>
      <c r="Q9" s="108">
        <v>16</v>
      </c>
      <c r="R9" s="108">
        <v>0</v>
      </c>
      <c r="S9" s="108">
        <v>0</v>
      </c>
      <c r="T9" s="108">
        <v>0</v>
      </c>
      <c r="U9" s="108">
        <v>0</v>
      </c>
      <c r="V9" s="126">
        <v>0</v>
      </c>
      <c r="W9" s="127">
        <v>16</v>
      </c>
      <c r="X9" s="107">
        <v>0</v>
      </c>
      <c r="Y9" s="108">
        <v>0</v>
      </c>
      <c r="Z9" s="108">
        <v>0</v>
      </c>
      <c r="AA9" s="108">
        <v>0</v>
      </c>
      <c r="AB9" s="108">
        <v>0</v>
      </c>
      <c r="AC9" s="108">
        <v>0</v>
      </c>
      <c r="AD9" s="108">
        <v>0</v>
      </c>
      <c r="AE9" s="108">
        <v>0</v>
      </c>
      <c r="AF9" s="126">
        <v>0</v>
      </c>
      <c r="AG9" s="127">
        <v>0</v>
      </c>
      <c r="AH9" s="107">
        <f t="shared" si="12"/>
        <v>0</v>
      </c>
      <c r="AI9" s="108">
        <f t="shared" si="12"/>
        <v>0</v>
      </c>
      <c r="AJ9" s="108">
        <f t="shared" si="12"/>
        <v>0</v>
      </c>
      <c r="AK9" s="108">
        <f t="shared" si="12"/>
        <v>0</v>
      </c>
      <c r="AL9" s="108">
        <f t="shared" si="12"/>
        <v>0</v>
      </c>
      <c r="AM9" s="108">
        <f t="shared" si="12"/>
        <v>0</v>
      </c>
      <c r="AN9" s="108">
        <f t="shared" si="12"/>
        <v>3</v>
      </c>
      <c r="AO9" s="108">
        <f t="shared" si="12"/>
        <v>0</v>
      </c>
      <c r="AP9" s="126">
        <f t="shared" si="12"/>
        <v>0</v>
      </c>
      <c r="AQ9" s="127">
        <f t="shared" si="2"/>
        <v>3</v>
      </c>
      <c r="AR9" s="84" t="str">
        <f t="shared" ref="AR9:AR72" si="13">CONCATENATE(AT9,AU9)</f>
        <v>425EPS040</v>
      </c>
      <c r="AS9" s="131" t="s">
        <v>1083</v>
      </c>
      <c r="AT9" s="131">
        <v>425</v>
      </c>
      <c r="AU9" s="131" t="s">
        <v>292</v>
      </c>
      <c r="AV9" s="132">
        <v>3</v>
      </c>
    </row>
    <row r="10" spans="1:48">
      <c r="B10" s="83" t="str">
        <f t="shared" si="3"/>
        <v>579EPS010</v>
      </c>
      <c r="C10" s="83" t="str">
        <f t="shared" si="4"/>
        <v>579EPS044</v>
      </c>
      <c r="D10" s="83" t="str">
        <f t="shared" si="5"/>
        <v>579EPS002</v>
      </c>
      <c r="E10" s="83" t="str">
        <f t="shared" si="6"/>
        <v>579EPS016</v>
      </c>
      <c r="F10" s="83" t="str">
        <f t="shared" si="7"/>
        <v>579EPS023</v>
      </c>
      <c r="G10" s="83" t="str">
        <f t="shared" si="8"/>
        <v>579EPS005</v>
      </c>
      <c r="H10" s="83" t="str">
        <f t="shared" si="9"/>
        <v>579EPS040</v>
      </c>
      <c r="I10" s="83" t="str">
        <f t="shared" si="10"/>
        <v>579EPS017</v>
      </c>
      <c r="J10" s="83" t="str">
        <f t="shared" si="11"/>
        <v>579EAS016</v>
      </c>
      <c r="K10" s="109" t="s">
        <v>556</v>
      </c>
      <c r="L10" s="105" t="s">
        <v>637</v>
      </c>
      <c r="M10" s="106">
        <v>579</v>
      </c>
      <c r="N10" s="107">
        <v>0</v>
      </c>
      <c r="O10" s="108">
        <v>1</v>
      </c>
      <c r="P10" s="108">
        <v>0</v>
      </c>
      <c r="Q10" s="108">
        <v>40</v>
      </c>
      <c r="R10" s="108">
        <v>0</v>
      </c>
      <c r="S10" s="108">
        <v>0</v>
      </c>
      <c r="T10" s="108">
        <v>0</v>
      </c>
      <c r="U10" s="108">
        <v>0</v>
      </c>
      <c r="V10" s="126">
        <v>0</v>
      </c>
      <c r="W10" s="127">
        <v>41</v>
      </c>
      <c r="X10" s="107">
        <v>0</v>
      </c>
      <c r="Y10" s="108">
        <v>0</v>
      </c>
      <c r="Z10" s="108">
        <v>0</v>
      </c>
      <c r="AA10" s="108">
        <v>0</v>
      </c>
      <c r="AB10" s="108">
        <v>0</v>
      </c>
      <c r="AC10" s="108">
        <v>0</v>
      </c>
      <c r="AD10" s="108">
        <v>0</v>
      </c>
      <c r="AE10" s="108">
        <v>0</v>
      </c>
      <c r="AF10" s="126">
        <v>0</v>
      </c>
      <c r="AG10" s="127">
        <v>0</v>
      </c>
      <c r="AH10" s="107">
        <f t="shared" si="12"/>
        <v>0</v>
      </c>
      <c r="AI10" s="108">
        <f t="shared" si="12"/>
        <v>0</v>
      </c>
      <c r="AJ10" s="108">
        <f t="shared" si="12"/>
        <v>0</v>
      </c>
      <c r="AK10" s="108">
        <f t="shared" si="12"/>
        <v>0</v>
      </c>
      <c r="AL10" s="108">
        <f t="shared" si="12"/>
        <v>0</v>
      </c>
      <c r="AM10" s="108">
        <f t="shared" si="12"/>
        <v>0</v>
      </c>
      <c r="AN10" s="108">
        <f t="shared" si="12"/>
        <v>28</v>
      </c>
      <c r="AO10" s="108">
        <f t="shared" si="12"/>
        <v>0</v>
      </c>
      <c r="AP10" s="126">
        <f t="shared" si="12"/>
        <v>0</v>
      </c>
      <c r="AQ10" s="127">
        <f t="shared" si="2"/>
        <v>28</v>
      </c>
      <c r="AR10" s="84" t="str">
        <f t="shared" si="13"/>
        <v>579EPS040</v>
      </c>
      <c r="AS10" s="131" t="s">
        <v>1083</v>
      </c>
      <c r="AT10" s="131">
        <v>579</v>
      </c>
      <c r="AU10" s="131" t="s">
        <v>292</v>
      </c>
      <c r="AV10" s="132">
        <v>28</v>
      </c>
    </row>
    <row r="11" spans="1:48">
      <c r="B11" s="83" t="str">
        <f t="shared" si="3"/>
        <v>585EPS010</v>
      </c>
      <c r="C11" s="83" t="str">
        <f t="shared" si="4"/>
        <v>585EPS044</v>
      </c>
      <c r="D11" s="83" t="str">
        <f t="shared" si="5"/>
        <v>585EPS002</v>
      </c>
      <c r="E11" s="83" t="str">
        <f t="shared" si="6"/>
        <v>585EPS016</v>
      </c>
      <c r="F11" s="83" t="str">
        <f t="shared" si="7"/>
        <v>585EPS023</v>
      </c>
      <c r="G11" s="83" t="str">
        <f t="shared" si="8"/>
        <v>585EPS005</v>
      </c>
      <c r="H11" s="83" t="str">
        <f t="shared" si="9"/>
        <v>585EPS040</v>
      </c>
      <c r="I11" s="83" t="str">
        <f t="shared" si="10"/>
        <v>585EPS017</v>
      </c>
      <c r="J11" s="83" t="str">
        <f t="shared" si="11"/>
        <v>585EAS016</v>
      </c>
      <c r="K11" s="104" t="s">
        <v>439</v>
      </c>
      <c r="L11" s="105" t="s">
        <v>637</v>
      </c>
      <c r="M11" s="106">
        <v>585</v>
      </c>
      <c r="N11" s="107">
        <v>0</v>
      </c>
      <c r="O11" s="108">
        <v>0</v>
      </c>
      <c r="P11" s="108">
        <v>0</v>
      </c>
      <c r="Q11" s="108">
        <v>6</v>
      </c>
      <c r="R11" s="108">
        <v>0</v>
      </c>
      <c r="S11" s="108">
        <v>0</v>
      </c>
      <c r="T11" s="108">
        <v>0</v>
      </c>
      <c r="U11" s="108">
        <v>0</v>
      </c>
      <c r="V11" s="126">
        <v>0</v>
      </c>
      <c r="W11" s="127">
        <v>6</v>
      </c>
      <c r="X11" s="107">
        <v>0</v>
      </c>
      <c r="Y11" s="108">
        <v>0</v>
      </c>
      <c r="Z11" s="108">
        <v>0</v>
      </c>
      <c r="AA11" s="108">
        <v>0</v>
      </c>
      <c r="AB11" s="108">
        <v>0</v>
      </c>
      <c r="AC11" s="108">
        <v>0</v>
      </c>
      <c r="AD11" s="108">
        <v>0</v>
      </c>
      <c r="AE11" s="108">
        <v>0</v>
      </c>
      <c r="AF11" s="126">
        <v>0</v>
      </c>
      <c r="AG11" s="127">
        <v>0</v>
      </c>
      <c r="AH11" s="107">
        <f t="shared" si="12"/>
        <v>0</v>
      </c>
      <c r="AI11" s="108">
        <f t="shared" si="12"/>
        <v>0</v>
      </c>
      <c r="AJ11" s="108">
        <f t="shared" si="12"/>
        <v>0</v>
      </c>
      <c r="AK11" s="108">
        <f t="shared" si="12"/>
        <v>0</v>
      </c>
      <c r="AL11" s="108">
        <f t="shared" si="12"/>
        <v>0</v>
      </c>
      <c r="AM11" s="108">
        <f t="shared" si="12"/>
        <v>0</v>
      </c>
      <c r="AN11" s="108">
        <f t="shared" si="12"/>
        <v>11</v>
      </c>
      <c r="AO11" s="108">
        <f t="shared" si="12"/>
        <v>0</v>
      </c>
      <c r="AP11" s="126">
        <f t="shared" si="12"/>
        <v>0</v>
      </c>
      <c r="AQ11" s="127">
        <f t="shared" si="2"/>
        <v>11</v>
      </c>
      <c r="AR11" s="84" t="str">
        <f t="shared" si="13"/>
        <v>579ESSC02</v>
      </c>
      <c r="AS11" s="131" t="s">
        <v>1083</v>
      </c>
      <c r="AT11" s="131">
        <v>579</v>
      </c>
      <c r="AU11" s="131" t="s">
        <v>1084</v>
      </c>
      <c r="AV11" s="132">
        <v>16</v>
      </c>
    </row>
    <row r="12" spans="1:48">
      <c r="B12" s="83" t="str">
        <f t="shared" si="3"/>
        <v>591EPS010</v>
      </c>
      <c r="C12" s="83" t="str">
        <f t="shared" si="4"/>
        <v>591EPS044</v>
      </c>
      <c r="D12" s="83" t="str">
        <f t="shared" si="5"/>
        <v>591EPS002</v>
      </c>
      <c r="E12" s="83" t="str">
        <f t="shared" si="6"/>
        <v>591EPS016</v>
      </c>
      <c r="F12" s="83" t="str">
        <f t="shared" si="7"/>
        <v>591EPS023</v>
      </c>
      <c r="G12" s="83" t="str">
        <f t="shared" si="8"/>
        <v>591EPS005</v>
      </c>
      <c r="H12" s="83" t="str">
        <f t="shared" si="9"/>
        <v>591EPS040</v>
      </c>
      <c r="I12" s="83" t="str">
        <f t="shared" si="10"/>
        <v>591EPS017</v>
      </c>
      <c r="J12" s="83" t="str">
        <f t="shared" si="11"/>
        <v>591EAS016</v>
      </c>
      <c r="K12" s="104" t="s">
        <v>440</v>
      </c>
      <c r="L12" s="105" t="s">
        <v>637</v>
      </c>
      <c r="M12" s="106">
        <v>591</v>
      </c>
      <c r="N12" s="107">
        <v>0</v>
      </c>
      <c r="O12" s="108">
        <v>0</v>
      </c>
      <c r="P12" s="108">
        <v>0</v>
      </c>
      <c r="Q12" s="108">
        <v>0</v>
      </c>
      <c r="R12" s="108">
        <v>0</v>
      </c>
      <c r="S12" s="108">
        <v>0</v>
      </c>
      <c r="T12" s="108">
        <v>0</v>
      </c>
      <c r="U12" s="108">
        <v>0</v>
      </c>
      <c r="V12" s="126">
        <v>0</v>
      </c>
      <c r="W12" s="127">
        <v>0</v>
      </c>
      <c r="X12" s="107">
        <v>0</v>
      </c>
      <c r="Y12" s="108">
        <v>0</v>
      </c>
      <c r="Z12" s="108">
        <v>0</v>
      </c>
      <c r="AA12" s="108">
        <v>0</v>
      </c>
      <c r="AB12" s="108">
        <v>0</v>
      </c>
      <c r="AC12" s="108">
        <v>0</v>
      </c>
      <c r="AD12" s="108">
        <v>0</v>
      </c>
      <c r="AE12" s="108">
        <v>0</v>
      </c>
      <c r="AF12" s="126">
        <v>0</v>
      </c>
      <c r="AG12" s="127">
        <v>0</v>
      </c>
      <c r="AH12" s="107">
        <f t="shared" si="12"/>
        <v>0</v>
      </c>
      <c r="AI12" s="108">
        <f t="shared" si="12"/>
        <v>0</v>
      </c>
      <c r="AJ12" s="108">
        <f t="shared" si="12"/>
        <v>4</v>
      </c>
      <c r="AK12" s="108">
        <f t="shared" si="12"/>
        <v>0</v>
      </c>
      <c r="AL12" s="108">
        <f t="shared" si="12"/>
        <v>0</v>
      </c>
      <c r="AM12" s="108">
        <f t="shared" si="12"/>
        <v>0</v>
      </c>
      <c r="AN12" s="108">
        <f t="shared" si="12"/>
        <v>16</v>
      </c>
      <c r="AO12" s="108">
        <f t="shared" si="12"/>
        <v>0</v>
      </c>
      <c r="AP12" s="126">
        <f t="shared" si="12"/>
        <v>0</v>
      </c>
      <c r="AQ12" s="127">
        <f t="shared" si="2"/>
        <v>20</v>
      </c>
      <c r="AR12" s="84" t="str">
        <f t="shared" si="13"/>
        <v>585EPS040</v>
      </c>
      <c r="AS12" s="131" t="s">
        <v>1083</v>
      </c>
      <c r="AT12" s="131">
        <v>585</v>
      </c>
      <c r="AU12" s="131" t="s">
        <v>292</v>
      </c>
      <c r="AV12" s="132">
        <v>11</v>
      </c>
    </row>
    <row r="13" spans="1:48">
      <c r="B13" s="83" t="str">
        <f t="shared" si="3"/>
        <v>893EPS010</v>
      </c>
      <c r="C13" s="83" t="str">
        <f t="shared" si="4"/>
        <v>893EPS044</v>
      </c>
      <c r="D13" s="83" t="str">
        <f t="shared" si="5"/>
        <v>893EPS002</v>
      </c>
      <c r="E13" s="83" t="str">
        <f t="shared" si="6"/>
        <v>893EPS016</v>
      </c>
      <c r="F13" s="83" t="str">
        <f t="shared" si="7"/>
        <v>893EPS023</v>
      </c>
      <c r="G13" s="83" t="str">
        <f t="shared" si="8"/>
        <v>893EPS005</v>
      </c>
      <c r="H13" s="83" t="str">
        <f t="shared" si="9"/>
        <v>893EPS040</v>
      </c>
      <c r="I13" s="83" t="str">
        <f t="shared" si="10"/>
        <v>893EPS017</v>
      </c>
      <c r="J13" s="83" t="str">
        <f t="shared" si="11"/>
        <v>893EAS016</v>
      </c>
      <c r="K13" s="104" t="s">
        <v>559</v>
      </c>
      <c r="L13" s="105" t="s">
        <v>637</v>
      </c>
      <c r="M13" s="106">
        <v>893</v>
      </c>
      <c r="N13" s="107">
        <v>0</v>
      </c>
      <c r="O13" s="108">
        <v>0</v>
      </c>
      <c r="P13" s="108">
        <v>0</v>
      </c>
      <c r="Q13" s="108">
        <v>4</v>
      </c>
      <c r="R13" s="108">
        <v>0</v>
      </c>
      <c r="S13" s="108">
        <v>0</v>
      </c>
      <c r="T13" s="108">
        <v>0</v>
      </c>
      <c r="U13" s="108">
        <v>0</v>
      </c>
      <c r="V13" s="126">
        <v>0</v>
      </c>
      <c r="W13" s="127">
        <v>4</v>
      </c>
      <c r="X13" s="107">
        <v>0</v>
      </c>
      <c r="Y13" s="108">
        <v>0</v>
      </c>
      <c r="Z13" s="108">
        <v>0</v>
      </c>
      <c r="AA13" s="108">
        <v>0</v>
      </c>
      <c r="AB13" s="108">
        <v>0</v>
      </c>
      <c r="AC13" s="108">
        <v>0</v>
      </c>
      <c r="AD13" s="108">
        <v>0</v>
      </c>
      <c r="AE13" s="108">
        <v>0</v>
      </c>
      <c r="AF13" s="126">
        <v>0</v>
      </c>
      <c r="AG13" s="127">
        <v>0</v>
      </c>
      <c r="AH13" s="107">
        <f t="shared" si="12"/>
        <v>0</v>
      </c>
      <c r="AI13" s="108">
        <f t="shared" si="12"/>
        <v>0</v>
      </c>
      <c r="AJ13" s="108">
        <f t="shared" si="12"/>
        <v>0</v>
      </c>
      <c r="AK13" s="108">
        <f t="shared" si="12"/>
        <v>0</v>
      </c>
      <c r="AL13" s="108">
        <f t="shared" si="12"/>
        <v>0</v>
      </c>
      <c r="AM13" s="108">
        <f t="shared" si="12"/>
        <v>0</v>
      </c>
      <c r="AN13" s="108">
        <f t="shared" si="12"/>
        <v>10</v>
      </c>
      <c r="AO13" s="108">
        <f t="shared" si="12"/>
        <v>0</v>
      </c>
      <c r="AP13" s="126">
        <f t="shared" si="12"/>
        <v>0</v>
      </c>
      <c r="AQ13" s="127">
        <f t="shared" si="2"/>
        <v>10</v>
      </c>
      <c r="AR13" s="84" t="str">
        <f t="shared" si="13"/>
        <v>591EPS002</v>
      </c>
      <c r="AS13" s="131" t="s">
        <v>1083</v>
      </c>
      <c r="AT13" s="131">
        <v>591</v>
      </c>
      <c r="AU13" s="131" t="s">
        <v>328</v>
      </c>
      <c r="AV13" s="132">
        <v>4</v>
      </c>
    </row>
    <row r="14" spans="1:48">
      <c r="B14" s="83" t="str">
        <f t="shared" si="3"/>
        <v>EPS010</v>
      </c>
      <c r="C14" s="83" t="str">
        <f t="shared" si="4"/>
        <v>EPS044</v>
      </c>
      <c r="D14" s="83" t="str">
        <f t="shared" si="5"/>
        <v>EPS002</v>
      </c>
      <c r="E14" s="83" t="str">
        <f t="shared" si="6"/>
        <v>EPS016</v>
      </c>
      <c r="F14" s="83" t="str">
        <f t="shared" si="7"/>
        <v>EPS023</v>
      </c>
      <c r="G14" s="83" t="str">
        <f t="shared" si="8"/>
        <v>EPS005</v>
      </c>
      <c r="H14" s="83" t="str">
        <f t="shared" si="9"/>
        <v>EPS040</v>
      </c>
      <c r="I14" s="83" t="str">
        <f t="shared" si="10"/>
        <v>EPS017</v>
      </c>
      <c r="J14" s="83" t="str">
        <f t="shared" si="11"/>
        <v>EAS016</v>
      </c>
      <c r="K14" s="110" t="s">
        <v>1085</v>
      </c>
      <c r="L14" s="111"/>
      <c r="M14" s="112"/>
      <c r="N14" s="113">
        <v>0</v>
      </c>
      <c r="O14" s="114">
        <v>2</v>
      </c>
      <c r="P14" s="114">
        <v>0</v>
      </c>
      <c r="Q14" s="114">
        <v>167</v>
      </c>
      <c r="R14" s="114">
        <v>0</v>
      </c>
      <c r="S14" s="114">
        <v>1</v>
      </c>
      <c r="T14" s="114">
        <v>0</v>
      </c>
      <c r="U14" s="114">
        <v>0</v>
      </c>
      <c r="V14" s="128">
        <v>0</v>
      </c>
      <c r="W14" s="125">
        <v>170</v>
      </c>
      <c r="X14" s="113">
        <v>0</v>
      </c>
      <c r="Y14" s="114">
        <v>0</v>
      </c>
      <c r="Z14" s="114">
        <v>0</v>
      </c>
      <c r="AA14" s="114">
        <v>34</v>
      </c>
      <c r="AB14" s="114">
        <v>0</v>
      </c>
      <c r="AC14" s="114">
        <v>0</v>
      </c>
      <c r="AD14" s="114">
        <v>0</v>
      </c>
      <c r="AE14" s="114">
        <v>0</v>
      </c>
      <c r="AF14" s="128">
        <v>0</v>
      </c>
      <c r="AG14" s="125">
        <v>34</v>
      </c>
      <c r="AH14" s="113">
        <f t="shared" ref="AH14:AP14" si="14">SUM(AH15:AH20)</f>
        <v>0</v>
      </c>
      <c r="AI14" s="114">
        <f t="shared" si="14"/>
        <v>0</v>
      </c>
      <c r="AJ14" s="114">
        <f t="shared" si="14"/>
        <v>0</v>
      </c>
      <c r="AK14" s="114">
        <f t="shared" si="14"/>
        <v>141</v>
      </c>
      <c r="AL14" s="114">
        <f t="shared" si="14"/>
        <v>1</v>
      </c>
      <c r="AM14" s="114">
        <f t="shared" si="14"/>
        <v>0</v>
      </c>
      <c r="AN14" s="114">
        <f t="shared" si="14"/>
        <v>48</v>
      </c>
      <c r="AO14" s="114">
        <f t="shared" si="14"/>
        <v>0</v>
      </c>
      <c r="AP14" s="128">
        <f t="shared" si="14"/>
        <v>0</v>
      </c>
      <c r="AQ14" s="125">
        <f t="shared" si="2"/>
        <v>190</v>
      </c>
      <c r="AR14" s="84" t="str">
        <f t="shared" si="13"/>
        <v>591EPS040</v>
      </c>
      <c r="AS14" s="131" t="s">
        <v>1083</v>
      </c>
      <c r="AT14" s="131">
        <v>591</v>
      </c>
      <c r="AU14" s="131" t="s">
        <v>292</v>
      </c>
      <c r="AV14" s="132">
        <v>16</v>
      </c>
    </row>
    <row r="15" spans="1:48">
      <c r="B15" s="83" t="str">
        <f t="shared" si="3"/>
        <v>120EPS010</v>
      </c>
      <c r="C15" s="83" t="str">
        <f t="shared" si="4"/>
        <v>120EPS044</v>
      </c>
      <c r="D15" s="83" t="str">
        <f t="shared" si="5"/>
        <v>120EPS002</v>
      </c>
      <c r="E15" s="83" t="str">
        <f t="shared" si="6"/>
        <v>120EPS016</v>
      </c>
      <c r="F15" s="83" t="str">
        <f t="shared" si="7"/>
        <v>120EPS023</v>
      </c>
      <c r="G15" s="83" t="str">
        <f t="shared" si="8"/>
        <v>120EPS005</v>
      </c>
      <c r="H15" s="83" t="str">
        <f t="shared" si="9"/>
        <v>120EPS040</v>
      </c>
      <c r="I15" s="83" t="str">
        <f t="shared" si="10"/>
        <v>120EPS017</v>
      </c>
      <c r="J15" s="83" t="str">
        <f t="shared" si="11"/>
        <v>120EAS016</v>
      </c>
      <c r="K15" s="104" t="s">
        <v>560</v>
      </c>
      <c r="L15" s="105" t="s">
        <v>636</v>
      </c>
      <c r="M15" s="106">
        <v>120</v>
      </c>
      <c r="N15" s="107">
        <v>0</v>
      </c>
      <c r="O15" s="108">
        <v>0</v>
      </c>
      <c r="P15" s="108">
        <v>0</v>
      </c>
      <c r="Q15" s="108">
        <v>0</v>
      </c>
      <c r="R15" s="108">
        <v>0</v>
      </c>
      <c r="S15" s="108">
        <v>0</v>
      </c>
      <c r="T15" s="108">
        <v>0</v>
      </c>
      <c r="U15" s="108">
        <v>0</v>
      </c>
      <c r="V15" s="126">
        <v>0</v>
      </c>
      <c r="W15" s="127">
        <v>0</v>
      </c>
      <c r="X15" s="107">
        <v>0</v>
      </c>
      <c r="Y15" s="108">
        <v>0</v>
      </c>
      <c r="Z15" s="108">
        <v>0</v>
      </c>
      <c r="AA15" s="108">
        <v>0</v>
      </c>
      <c r="AB15" s="108">
        <v>0</v>
      </c>
      <c r="AC15" s="108">
        <v>0</v>
      </c>
      <c r="AD15" s="108">
        <v>0</v>
      </c>
      <c r="AE15" s="108">
        <v>0</v>
      </c>
      <c r="AF15" s="126">
        <v>0</v>
      </c>
      <c r="AG15" s="127">
        <v>0</v>
      </c>
      <c r="AH15" s="107">
        <f t="shared" ref="AH15:AP20" si="15">IFERROR(VLOOKUP(B15,$AR$8:$AV$928,5,0),0)</f>
        <v>0</v>
      </c>
      <c r="AI15" s="108">
        <f t="shared" si="15"/>
        <v>0</v>
      </c>
      <c r="AJ15" s="108">
        <f t="shared" si="15"/>
        <v>0</v>
      </c>
      <c r="AK15" s="108">
        <f t="shared" si="15"/>
        <v>0</v>
      </c>
      <c r="AL15" s="108">
        <f t="shared" si="15"/>
        <v>0</v>
      </c>
      <c r="AM15" s="108">
        <f t="shared" si="15"/>
        <v>0</v>
      </c>
      <c r="AN15" s="108">
        <f t="shared" si="15"/>
        <v>0</v>
      </c>
      <c r="AO15" s="108">
        <f t="shared" si="15"/>
        <v>0</v>
      </c>
      <c r="AP15" s="126">
        <f t="shared" si="15"/>
        <v>0</v>
      </c>
      <c r="AQ15" s="127">
        <f t="shared" si="2"/>
        <v>0</v>
      </c>
      <c r="AR15" s="84" t="str">
        <f t="shared" si="13"/>
        <v>893EPS040</v>
      </c>
      <c r="AS15" s="131" t="s">
        <v>1083</v>
      </c>
      <c r="AT15" s="131">
        <v>893</v>
      </c>
      <c r="AU15" s="131" t="s">
        <v>292</v>
      </c>
      <c r="AV15" s="132">
        <v>10</v>
      </c>
    </row>
    <row r="16" spans="1:48">
      <c r="B16" s="83" t="str">
        <f t="shared" si="3"/>
        <v>154EPS010</v>
      </c>
      <c r="C16" s="83" t="str">
        <f t="shared" si="4"/>
        <v>154EPS044</v>
      </c>
      <c r="D16" s="83" t="str">
        <f t="shared" si="5"/>
        <v>154EPS002</v>
      </c>
      <c r="E16" s="83" t="str">
        <f t="shared" si="6"/>
        <v>154EPS016</v>
      </c>
      <c r="F16" s="83" t="str">
        <f t="shared" si="7"/>
        <v>154EPS023</v>
      </c>
      <c r="G16" s="83" t="str">
        <f t="shared" si="8"/>
        <v>154EPS005</v>
      </c>
      <c r="H16" s="83" t="str">
        <f t="shared" si="9"/>
        <v>154EPS040</v>
      </c>
      <c r="I16" s="83" t="str">
        <f t="shared" si="10"/>
        <v>154EPS017</v>
      </c>
      <c r="J16" s="83" t="str">
        <f t="shared" si="11"/>
        <v>154EAS016</v>
      </c>
      <c r="K16" s="104" t="s">
        <v>393</v>
      </c>
      <c r="L16" s="105" t="s">
        <v>636</v>
      </c>
      <c r="M16" s="106">
        <v>154</v>
      </c>
      <c r="N16" s="107">
        <v>0</v>
      </c>
      <c r="O16" s="108">
        <v>1</v>
      </c>
      <c r="P16" s="108">
        <v>0</v>
      </c>
      <c r="Q16" s="108">
        <v>151</v>
      </c>
      <c r="R16" s="108">
        <v>0</v>
      </c>
      <c r="S16" s="108">
        <v>1</v>
      </c>
      <c r="T16" s="108">
        <v>0</v>
      </c>
      <c r="U16" s="108">
        <v>0</v>
      </c>
      <c r="V16" s="126">
        <v>0</v>
      </c>
      <c r="W16" s="127">
        <v>153</v>
      </c>
      <c r="X16" s="107">
        <v>0</v>
      </c>
      <c r="Y16" s="108">
        <v>0</v>
      </c>
      <c r="Z16" s="108">
        <v>0</v>
      </c>
      <c r="AA16" s="108">
        <v>34</v>
      </c>
      <c r="AB16" s="108">
        <v>0</v>
      </c>
      <c r="AC16" s="108">
        <v>0</v>
      </c>
      <c r="AD16" s="108">
        <v>0</v>
      </c>
      <c r="AE16" s="108">
        <v>0</v>
      </c>
      <c r="AF16" s="126">
        <v>0</v>
      </c>
      <c r="AG16" s="127">
        <v>34</v>
      </c>
      <c r="AH16" s="107">
        <f t="shared" si="15"/>
        <v>0</v>
      </c>
      <c r="AI16" s="108">
        <f t="shared" si="15"/>
        <v>0</v>
      </c>
      <c r="AJ16" s="108">
        <f t="shared" si="15"/>
        <v>0</v>
      </c>
      <c r="AK16" s="108">
        <f t="shared" si="15"/>
        <v>141</v>
      </c>
      <c r="AL16" s="108">
        <f t="shared" si="15"/>
        <v>0</v>
      </c>
      <c r="AM16" s="108">
        <f t="shared" si="15"/>
        <v>0</v>
      </c>
      <c r="AN16" s="108">
        <f t="shared" si="15"/>
        <v>38</v>
      </c>
      <c r="AO16" s="108">
        <f t="shared" si="15"/>
        <v>0</v>
      </c>
      <c r="AP16" s="126">
        <f t="shared" si="15"/>
        <v>0</v>
      </c>
      <c r="AQ16" s="127">
        <f t="shared" si="2"/>
        <v>179</v>
      </c>
      <c r="AR16" s="84" t="str">
        <f t="shared" si="13"/>
        <v>154EPS016</v>
      </c>
      <c r="AS16" s="131" t="s">
        <v>1086</v>
      </c>
      <c r="AT16" s="131">
        <v>154</v>
      </c>
      <c r="AU16" s="131" t="s">
        <v>770</v>
      </c>
      <c r="AV16" s="132">
        <v>141</v>
      </c>
    </row>
    <row r="17" spans="2:48">
      <c r="B17" s="83" t="str">
        <f t="shared" si="3"/>
        <v>250EPS010</v>
      </c>
      <c r="C17" s="83" t="str">
        <f t="shared" si="4"/>
        <v>250EPS044</v>
      </c>
      <c r="D17" s="83" t="str">
        <f t="shared" si="5"/>
        <v>250EPS002</v>
      </c>
      <c r="E17" s="83" t="str">
        <f t="shared" si="6"/>
        <v>250EPS016</v>
      </c>
      <c r="F17" s="83" t="str">
        <f t="shared" si="7"/>
        <v>250EPS023</v>
      </c>
      <c r="G17" s="83" t="str">
        <f t="shared" si="8"/>
        <v>250EPS005</v>
      </c>
      <c r="H17" s="83" t="str">
        <f t="shared" si="9"/>
        <v>250EPS040</v>
      </c>
      <c r="I17" s="83" t="str">
        <f t="shared" si="10"/>
        <v>250EPS017</v>
      </c>
      <c r="J17" s="83" t="str">
        <f t="shared" si="11"/>
        <v>250EAS016</v>
      </c>
      <c r="K17" s="104" t="s">
        <v>403</v>
      </c>
      <c r="L17" s="105" t="s">
        <v>636</v>
      </c>
      <c r="M17" s="106">
        <v>250</v>
      </c>
      <c r="N17" s="107">
        <v>0</v>
      </c>
      <c r="O17" s="108">
        <v>0</v>
      </c>
      <c r="P17" s="108">
        <v>0</v>
      </c>
      <c r="Q17" s="108">
        <v>16</v>
      </c>
      <c r="R17" s="108">
        <v>0</v>
      </c>
      <c r="S17" s="108">
        <v>0</v>
      </c>
      <c r="T17" s="108">
        <v>0</v>
      </c>
      <c r="U17" s="108">
        <v>0</v>
      </c>
      <c r="V17" s="126">
        <v>0</v>
      </c>
      <c r="W17" s="127">
        <v>16</v>
      </c>
      <c r="X17" s="107">
        <v>0</v>
      </c>
      <c r="Y17" s="108">
        <v>0</v>
      </c>
      <c r="Z17" s="108">
        <v>0</v>
      </c>
      <c r="AA17" s="108">
        <v>0</v>
      </c>
      <c r="AB17" s="108">
        <v>0</v>
      </c>
      <c r="AC17" s="108">
        <v>0</v>
      </c>
      <c r="AD17" s="108">
        <v>0</v>
      </c>
      <c r="AE17" s="108">
        <v>0</v>
      </c>
      <c r="AF17" s="126">
        <v>0</v>
      </c>
      <c r="AG17" s="127">
        <v>0</v>
      </c>
      <c r="AH17" s="107">
        <f t="shared" si="15"/>
        <v>0</v>
      </c>
      <c r="AI17" s="108">
        <f t="shared" si="15"/>
        <v>0</v>
      </c>
      <c r="AJ17" s="108">
        <f t="shared" si="15"/>
        <v>0</v>
      </c>
      <c r="AK17" s="108">
        <f t="shared" si="15"/>
        <v>0</v>
      </c>
      <c r="AL17" s="108">
        <f t="shared" si="15"/>
        <v>1</v>
      </c>
      <c r="AM17" s="108">
        <f t="shared" si="15"/>
        <v>0</v>
      </c>
      <c r="AN17" s="108">
        <f t="shared" si="15"/>
        <v>1</v>
      </c>
      <c r="AO17" s="108">
        <f t="shared" si="15"/>
        <v>0</v>
      </c>
      <c r="AP17" s="126">
        <f t="shared" si="15"/>
        <v>0</v>
      </c>
      <c r="AQ17" s="127">
        <f t="shared" si="2"/>
        <v>2</v>
      </c>
      <c r="AR17" s="84" t="str">
        <f t="shared" si="13"/>
        <v>154EPS040</v>
      </c>
      <c r="AS17" s="131" t="s">
        <v>1086</v>
      </c>
      <c r="AT17" s="131">
        <v>154</v>
      </c>
      <c r="AU17" s="131" t="s">
        <v>292</v>
      </c>
      <c r="AV17" s="132">
        <v>38</v>
      </c>
    </row>
    <row r="18" spans="2:48">
      <c r="B18" s="83" t="str">
        <f t="shared" si="3"/>
        <v>495EPS010</v>
      </c>
      <c r="C18" s="83" t="str">
        <f t="shared" si="4"/>
        <v>495EPS044</v>
      </c>
      <c r="D18" s="83" t="str">
        <f t="shared" si="5"/>
        <v>495EPS002</v>
      </c>
      <c r="E18" s="83" t="str">
        <f t="shared" si="6"/>
        <v>495EPS016</v>
      </c>
      <c r="F18" s="83" t="str">
        <f t="shared" si="7"/>
        <v>495EPS023</v>
      </c>
      <c r="G18" s="83" t="str">
        <f t="shared" si="8"/>
        <v>495EPS005</v>
      </c>
      <c r="H18" s="83" t="str">
        <f t="shared" si="9"/>
        <v>495EPS040</v>
      </c>
      <c r="I18" s="83" t="str">
        <f t="shared" si="10"/>
        <v>495EPS017</v>
      </c>
      <c r="J18" s="83" t="str">
        <f t="shared" si="11"/>
        <v>495EAS016</v>
      </c>
      <c r="K18" s="104" t="s">
        <v>561</v>
      </c>
      <c r="L18" s="105" t="s">
        <v>636</v>
      </c>
      <c r="M18" s="106">
        <v>495</v>
      </c>
      <c r="N18" s="107">
        <v>0</v>
      </c>
      <c r="O18" s="108">
        <v>1</v>
      </c>
      <c r="P18" s="108">
        <v>0</v>
      </c>
      <c r="Q18" s="108">
        <v>0</v>
      </c>
      <c r="R18" s="108">
        <v>0</v>
      </c>
      <c r="S18" s="108">
        <v>0</v>
      </c>
      <c r="T18" s="108">
        <v>0</v>
      </c>
      <c r="U18" s="108">
        <v>0</v>
      </c>
      <c r="V18" s="126">
        <v>0</v>
      </c>
      <c r="W18" s="127">
        <v>1</v>
      </c>
      <c r="X18" s="107">
        <v>0</v>
      </c>
      <c r="Y18" s="108">
        <v>0</v>
      </c>
      <c r="Z18" s="108">
        <v>0</v>
      </c>
      <c r="AA18" s="108">
        <v>0</v>
      </c>
      <c r="AB18" s="108">
        <v>0</v>
      </c>
      <c r="AC18" s="108">
        <v>0</v>
      </c>
      <c r="AD18" s="108">
        <v>0</v>
      </c>
      <c r="AE18" s="108">
        <v>0</v>
      </c>
      <c r="AF18" s="126">
        <v>0</v>
      </c>
      <c r="AG18" s="127">
        <v>0</v>
      </c>
      <c r="AH18" s="107">
        <f t="shared" si="15"/>
        <v>0</v>
      </c>
      <c r="AI18" s="108">
        <f t="shared" si="15"/>
        <v>0</v>
      </c>
      <c r="AJ18" s="108">
        <f t="shared" si="15"/>
        <v>0</v>
      </c>
      <c r="AK18" s="108">
        <f t="shared" si="15"/>
        <v>0</v>
      </c>
      <c r="AL18" s="108">
        <f t="shared" si="15"/>
        <v>0</v>
      </c>
      <c r="AM18" s="108">
        <f t="shared" si="15"/>
        <v>0</v>
      </c>
      <c r="AN18" s="108">
        <f t="shared" si="15"/>
        <v>0</v>
      </c>
      <c r="AO18" s="108">
        <f t="shared" si="15"/>
        <v>0</v>
      </c>
      <c r="AP18" s="126">
        <f t="shared" si="15"/>
        <v>0</v>
      </c>
      <c r="AQ18" s="127">
        <f t="shared" si="2"/>
        <v>0</v>
      </c>
      <c r="AR18" s="84" t="str">
        <f t="shared" si="13"/>
        <v>154ESSC02</v>
      </c>
      <c r="AS18" s="131" t="s">
        <v>1086</v>
      </c>
      <c r="AT18" s="131">
        <v>154</v>
      </c>
      <c r="AU18" s="131" t="s">
        <v>1084</v>
      </c>
      <c r="AV18" s="132">
        <v>1</v>
      </c>
    </row>
    <row r="19" spans="2:48">
      <c r="B19" s="83" t="str">
        <f t="shared" si="3"/>
        <v>790EPS010</v>
      </c>
      <c r="C19" s="83" t="str">
        <f t="shared" si="4"/>
        <v>790EPS044</v>
      </c>
      <c r="D19" s="83" t="str">
        <f t="shared" si="5"/>
        <v>790EPS002</v>
      </c>
      <c r="E19" s="83" t="str">
        <f t="shared" si="6"/>
        <v>790EPS016</v>
      </c>
      <c r="F19" s="83" t="str">
        <f t="shared" si="7"/>
        <v>790EPS023</v>
      </c>
      <c r="G19" s="83" t="str">
        <f t="shared" si="8"/>
        <v>790EPS005</v>
      </c>
      <c r="H19" s="83" t="str">
        <f t="shared" si="9"/>
        <v>790EPS040</v>
      </c>
      <c r="I19" s="83" t="str">
        <f t="shared" si="10"/>
        <v>790EPS017</v>
      </c>
      <c r="J19" s="83" t="str">
        <f t="shared" si="11"/>
        <v>790EAS016</v>
      </c>
      <c r="K19" s="104" t="s">
        <v>562</v>
      </c>
      <c r="L19" s="105" t="s">
        <v>636</v>
      </c>
      <c r="M19" s="106">
        <v>790</v>
      </c>
      <c r="N19" s="107">
        <v>0</v>
      </c>
      <c r="O19" s="108">
        <v>0</v>
      </c>
      <c r="P19" s="108">
        <v>0</v>
      </c>
      <c r="Q19" s="108">
        <v>0</v>
      </c>
      <c r="R19" s="108">
        <v>0</v>
      </c>
      <c r="S19" s="108">
        <v>0</v>
      </c>
      <c r="T19" s="108">
        <v>0</v>
      </c>
      <c r="U19" s="108">
        <v>0</v>
      </c>
      <c r="V19" s="126">
        <v>0</v>
      </c>
      <c r="W19" s="127">
        <v>0</v>
      </c>
      <c r="X19" s="107">
        <v>0</v>
      </c>
      <c r="Y19" s="108">
        <v>0</v>
      </c>
      <c r="Z19" s="108">
        <v>0</v>
      </c>
      <c r="AA19" s="108">
        <v>0</v>
      </c>
      <c r="AB19" s="108">
        <v>0</v>
      </c>
      <c r="AC19" s="108">
        <v>0</v>
      </c>
      <c r="AD19" s="108">
        <v>0</v>
      </c>
      <c r="AE19" s="108">
        <v>0</v>
      </c>
      <c r="AF19" s="126">
        <v>0</v>
      </c>
      <c r="AG19" s="127">
        <v>0</v>
      </c>
      <c r="AH19" s="107">
        <f t="shared" si="15"/>
        <v>0</v>
      </c>
      <c r="AI19" s="108">
        <f t="shared" si="15"/>
        <v>0</v>
      </c>
      <c r="AJ19" s="108">
        <f t="shared" si="15"/>
        <v>0</v>
      </c>
      <c r="AK19" s="108">
        <f t="shared" si="15"/>
        <v>0</v>
      </c>
      <c r="AL19" s="108">
        <f t="shared" si="15"/>
        <v>0</v>
      </c>
      <c r="AM19" s="108">
        <f t="shared" si="15"/>
        <v>0</v>
      </c>
      <c r="AN19" s="108">
        <f t="shared" si="15"/>
        <v>2</v>
      </c>
      <c r="AO19" s="108">
        <f t="shared" si="15"/>
        <v>0</v>
      </c>
      <c r="AP19" s="126">
        <f t="shared" si="15"/>
        <v>0</v>
      </c>
      <c r="AQ19" s="127">
        <f t="shared" si="2"/>
        <v>2</v>
      </c>
      <c r="AR19" s="84" t="str">
        <f t="shared" si="13"/>
        <v>250EPS023</v>
      </c>
      <c r="AS19" s="131" t="s">
        <v>1086</v>
      </c>
      <c r="AT19" s="131">
        <v>250</v>
      </c>
      <c r="AU19" s="131" t="s">
        <v>1075</v>
      </c>
      <c r="AV19" s="132">
        <v>1</v>
      </c>
    </row>
    <row r="20" spans="2:48">
      <c r="B20" s="83" t="str">
        <f t="shared" si="3"/>
        <v>895EPS010</v>
      </c>
      <c r="C20" s="83" t="str">
        <f t="shared" si="4"/>
        <v>895EPS044</v>
      </c>
      <c r="D20" s="83" t="str">
        <f t="shared" si="5"/>
        <v>895EPS002</v>
      </c>
      <c r="E20" s="83" t="str">
        <f t="shared" si="6"/>
        <v>895EPS016</v>
      </c>
      <c r="F20" s="83" t="str">
        <f t="shared" si="7"/>
        <v>895EPS023</v>
      </c>
      <c r="G20" s="83" t="str">
        <f t="shared" si="8"/>
        <v>895EPS005</v>
      </c>
      <c r="H20" s="83" t="str">
        <f t="shared" si="9"/>
        <v>895EPS040</v>
      </c>
      <c r="I20" s="83" t="str">
        <f t="shared" si="10"/>
        <v>895EPS017</v>
      </c>
      <c r="J20" s="83" t="str">
        <f t="shared" si="11"/>
        <v>895EAS016</v>
      </c>
      <c r="K20" s="115" t="s">
        <v>483</v>
      </c>
      <c r="L20" s="105" t="s">
        <v>636</v>
      </c>
      <c r="M20" s="106">
        <v>895</v>
      </c>
      <c r="N20" s="107">
        <v>0</v>
      </c>
      <c r="O20" s="108">
        <v>0</v>
      </c>
      <c r="P20" s="108">
        <v>0</v>
      </c>
      <c r="Q20" s="108">
        <v>0</v>
      </c>
      <c r="R20" s="108">
        <v>0</v>
      </c>
      <c r="S20" s="108">
        <v>0</v>
      </c>
      <c r="T20" s="108">
        <v>0</v>
      </c>
      <c r="U20" s="108">
        <v>0</v>
      </c>
      <c r="V20" s="126">
        <v>0</v>
      </c>
      <c r="W20" s="127">
        <v>0</v>
      </c>
      <c r="X20" s="107">
        <v>0</v>
      </c>
      <c r="Y20" s="108">
        <v>0</v>
      </c>
      <c r="Z20" s="108">
        <v>0</v>
      </c>
      <c r="AA20" s="108">
        <v>0</v>
      </c>
      <c r="AB20" s="108">
        <v>0</v>
      </c>
      <c r="AC20" s="108">
        <v>0</v>
      </c>
      <c r="AD20" s="108">
        <v>0</v>
      </c>
      <c r="AE20" s="108">
        <v>0</v>
      </c>
      <c r="AF20" s="126">
        <v>0</v>
      </c>
      <c r="AG20" s="127">
        <v>0</v>
      </c>
      <c r="AH20" s="107">
        <f t="shared" si="15"/>
        <v>0</v>
      </c>
      <c r="AI20" s="108">
        <f t="shared" si="15"/>
        <v>0</v>
      </c>
      <c r="AJ20" s="108">
        <f t="shared" si="15"/>
        <v>0</v>
      </c>
      <c r="AK20" s="108">
        <f t="shared" si="15"/>
        <v>0</v>
      </c>
      <c r="AL20" s="108">
        <f t="shared" si="15"/>
        <v>0</v>
      </c>
      <c r="AM20" s="108">
        <f t="shared" si="15"/>
        <v>0</v>
      </c>
      <c r="AN20" s="108">
        <f t="shared" si="15"/>
        <v>7</v>
      </c>
      <c r="AO20" s="108">
        <f t="shared" si="15"/>
        <v>0</v>
      </c>
      <c r="AP20" s="126">
        <f t="shared" si="15"/>
        <v>0</v>
      </c>
      <c r="AQ20" s="127">
        <f t="shared" si="2"/>
        <v>7</v>
      </c>
      <c r="AR20" s="84" t="str">
        <f t="shared" si="13"/>
        <v>250EPS040</v>
      </c>
      <c r="AS20" s="131" t="s">
        <v>1086</v>
      </c>
      <c r="AT20" s="131">
        <v>250</v>
      </c>
      <c r="AU20" s="131" t="s">
        <v>292</v>
      </c>
      <c r="AV20" s="132">
        <v>1</v>
      </c>
    </row>
    <row r="21" spans="2:48">
      <c r="B21" s="83" t="str">
        <f t="shared" si="3"/>
        <v>EPS010</v>
      </c>
      <c r="C21" s="83" t="str">
        <f t="shared" si="4"/>
        <v>EPS044</v>
      </c>
      <c r="D21" s="83" t="str">
        <f t="shared" si="5"/>
        <v>EPS002</v>
      </c>
      <c r="E21" s="83" t="str">
        <f t="shared" si="6"/>
        <v>EPS016</v>
      </c>
      <c r="F21" s="83" t="str">
        <f t="shared" si="7"/>
        <v>EPS023</v>
      </c>
      <c r="G21" s="83" t="str">
        <f t="shared" si="8"/>
        <v>EPS005</v>
      </c>
      <c r="H21" s="83" t="str">
        <f t="shared" si="9"/>
        <v>EPS040</v>
      </c>
      <c r="I21" s="83" t="str">
        <f t="shared" si="10"/>
        <v>EPS017</v>
      </c>
      <c r="J21" s="83" t="str">
        <f t="shared" si="11"/>
        <v>EAS016</v>
      </c>
      <c r="K21" s="110" t="s">
        <v>1087</v>
      </c>
      <c r="L21" s="111"/>
      <c r="M21" s="112"/>
      <c r="N21" s="113">
        <v>777</v>
      </c>
      <c r="O21" s="114">
        <v>0</v>
      </c>
      <c r="P21" s="114">
        <v>0</v>
      </c>
      <c r="Q21" s="114">
        <v>794</v>
      </c>
      <c r="R21" s="114">
        <v>0</v>
      </c>
      <c r="S21" s="114">
        <v>0</v>
      </c>
      <c r="T21" s="114">
        <v>3</v>
      </c>
      <c r="U21" s="114">
        <v>0</v>
      </c>
      <c r="V21" s="128">
        <v>0</v>
      </c>
      <c r="W21" s="125">
        <v>1574</v>
      </c>
      <c r="X21" s="113">
        <v>80</v>
      </c>
      <c r="Y21" s="114">
        <v>0</v>
      </c>
      <c r="Z21" s="114">
        <v>0</v>
      </c>
      <c r="AA21" s="114">
        <v>176</v>
      </c>
      <c r="AB21" s="114">
        <v>0</v>
      </c>
      <c r="AC21" s="114">
        <v>0</v>
      </c>
      <c r="AD21" s="114">
        <v>0</v>
      </c>
      <c r="AE21" s="114">
        <v>0</v>
      </c>
      <c r="AF21" s="128">
        <v>0</v>
      </c>
      <c r="AG21" s="125">
        <v>256</v>
      </c>
      <c r="AH21" s="113">
        <f t="shared" ref="AH21:AP21" si="16">SUM(AH22:AH32)</f>
        <v>129</v>
      </c>
      <c r="AI21" s="114">
        <f t="shared" si="16"/>
        <v>0</v>
      </c>
      <c r="AJ21" s="114">
        <f t="shared" si="16"/>
        <v>0</v>
      </c>
      <c r="AK21" s="114">
        <f t="shared" si="16"/>
        <v>809</v>
      </c>
      <c r="AL21" s="114">
        <f t="shared" si="16"/>
        <v>0</v>
      </c>
      <c r="AM21" s="114">
        <f t="shared" si="16"/>
        <v>0</v>
      </c>
      <c r="AN21" s="114">
        <f t="shared" si="16"/>
        <v>246</v>
      </c>
      <c r="AO21" s="114">
        <f t="shared" si="16"/>
        <v>0</v>
      </c>
      <c r="AP21" s="128">
        <f t="shared" si="16"/>
        <v>0</v>
      </c>
      <c r="AQ21" s="125">
        <f t="shared" si="2"/>
        <v>1184</v>
      </c>
      <c r="AR21" s="84" t="str">
        <f t="shared" si="13"/>
        <v>790EPS040</v>
      </c>
      <c r="AS21" s="131" t="s">
        <v>1086</v>
      </c>
      <c r="AT21" s="131">
        <v>790</v>
      </c>
      <c r="AU21" s="131" t="s">
        <v>292</v>
      </c>
      <c r="AV21" s="132">
        <v>2</v>
      </c>
    </row>
    <row r="22" spans="2:48">
      <c r="B22" s="83" t="str">
        <f t="shared" si="3"/>
        <v>45EPS010</v>
      </c>
      <c r="C22" s="83" t="str">
        <f t="shared" si="4"/>
        <v>45EPS044</v>
      </c>
      <c r="D22" s="83" t="str">
        <f t="shared" si="5"/>
        <v>45EPS002</v>
      </c>
      <c r="E22" s="83" t="str">
        <f t="shared" si="6"/>
        <v>45EPS016</v>
      </c>
      <c r="F22" s="83" t="str">
        <f t="shared" si="7"/>
        <v>45EPS023</v>
      </c>
      <c r="G22" s="83" t="str">
        <f t="shared" si="8"/>
        <v>45EPS005</v>
      </c>
      <c r="H22" s="83" t="str">
        <f t="shared" si="9"/>
        <v>45EPS040</v>
      </c>
      <c r="I22" s="83" t="str">
        <f t="shared" si="10"/>
        <v>45EPS017</v>
      </c>
      <c r="J22" s="83" t="str">
        <f t="shared" si="11"/>
        <v>45EAS016</v>
      </c>
      <c r="K22" s="104" t="s">
        <v>563</v>
      </c>
      <c r="L22" s="116" t="s">
        <v>638</v>
      </c>
      <c r="M22" s="106">
        <v>45</v>
      </c>
      <c r="N22" s="107">
        <v>540</v>
      </c>
      <c r="O22" s="108">
        <v>0</v>
      </c>
      <c r="P22" s="108">
        <v>0</v>
      </c>
      <c r="Q22" s="108">
        <v>266</v>
      </c>
      <c r="R22" s="108">
        <v>0</v>
      </c>
      <c r="S22" s="108">
        <v>0</v>
      </c>
      <c r="T22" s="108">
        <v>0</v>
      </c>
      <c r="U22" s="108">
        <v>0</v>
      </c>
      <c r="V22" s="126">
        <v>0</v>
      </c>
      <c r="W22" s="127">
        <v>806</v>
      </c>
      <c r="X22" s="107">
        <v>54</v>
      </c>
      <c r="Y22" s="108">
        <v>0</v>
      </c>
      <c r="Z22" s="108">
        <v>0</v>
      </c>
      <c r="AA22" s="108">
        <v>71</v>
      </c>
      <c r="AB22" s="108">
        <v>0</v>
      </c>
      <c r="AC22" s="108">
        <v>0</v>
      </c>
      <c r="AD22" s="108">
        <v>0</v>
      </c>
      <c r="AE22" s="108">
        <v>0</v>
      </c>
      <c r="AF22" s="126">
        <v>0</v>
      </c>
      <c r="AG22" s="127">
        <v>125</v>
      </c>
      <c r="AH22" s="107">
        <f t="shared" ref="AH22:AH32" si="17">IFERROR(VLOOKUP(B22,$AR$8:$AV$928,5,0),0)</f>
        <v>74</v>
      </c>
      <c r="AI22" s="108">
        <f t="shared" ref="AI22:AI32" si="18">IFERROR(VLOOKUP(C22,$AR$8:$AV$928,5,0),0)</f>
        <v>0</v>
      </c>
      <c r="AJ22" s="108">
        <f t="shared" ref="AJ22:AJ32" si="19">IFERROR(VLOOKUP(D22,$AR$8:$AV$928,5,0),0)</f>
        <v>0</v>
      </c>
      <c r="AK22" s="108">
        <f t="shared" ref="AK22:AK32" si="20">IFERROR(VLOOKUP(E22,$AR$8:$AV$928,5,0),0)</f>
        <v>280</v>
      </c>
      <c r="AL22" s="108">
        <f t="shared" ref="AL22:AL32" si="21">IFERROR(VLOOKUP(F22,$AR$8:$AV$928,5,0),0)</f>
        <v>0</v>
      </c>
      <c r="AM22" s="108">
        <f t="shared" ref="AM22:AM32" si="22">IFERROR(VLOOKUP(G22,$AR$8:$AV$928,5,0),0)</f>
        <v>0</v>
      </c>
      <c r="AN22" s="108">
        <f t="shared" ref="AN22:AN32" si="23">IFERROR(VLOOKUP(H22,$AR$8:$AV$928,5,0),0)</f>
        <v>73</v>
      </c>
      <c r="AO22" s="108">
        <f t="shared" ref="AO22:AO32" si="24">IFERROR(VLOOKUP(I22,$AR$8:$AV$928,5,0),0)</f>
        <v>0</v>
      </c>
      <c r="AP22" s="126">
        <f t="shared" ref="AP22:AP32" si="25">IFERROR(VLOOKUP(J22,$AR$8:$AV$928,5,0),0)</f>
        <v>0</v>
      </c>
      <c r="AQ22" s="127">
        <f t="shared" si="2"/>
        <v>427</v>
      </c>
      <c r="AR22" s="84" t="str">
        <f t="shared" si="13"/>
        <v>895EPS040</v>
      </c>
      <c r="AS22" s="131" t="s">
        <v>1086</v>
      </c>
      <c r="AT22" s="131">
        <v>895</v>
      </c>
      <c r="AU22" s="131" t="s">
        <v>292</v>
      </c>
      <c r="AV22" s="132">
        <v>7</v>
      </c>
    </row>
    <row r="23" spans="2:48">
      <c r="B23" s="83" t="str">
        <f t="shared" si="3"/>
        <v>51EPS010</v>
      </c>
      <c r="C23" s="83" t="str">
        <f t="shared" si="4"/>
        <v>51EPS044</v>
      </c>
      <c r="D23" s="83" t="str">
        <f t="shared" si="5"/>
        <v>51EPS002</v>
      </c>
      <c r="E23" s="83" t="str">
        <f t="shared" si="6"/>
        <v>51EPS016</v>
      </c>
      <c r="F23" s="83" t="str">
        <f t="shared" si="7"/>
        <v>51EPS023</v>
      </c>
      <c r="G23" s="83" t="str">
        <f t="shared" si="8"/>
        <v>51EPS005</v>
      </c>
      <c r="H23" s="83" t="str">
        <f t="shared" si="9"/>
        <v>51EPS040</v>
      </c>
      <c r="I23" s="83" t="str">
        <f t="shared" si="10"/>
        <v>51EPS017</v>
      </c>
      <c r="J23" s="83" t="str">
        <f t="shared" si="11"/>
        <v>51EAS016</v>
      </c>
      <c r="K23" s="104" t="s">
        <v>372</v>
      </c>
      <c r="L23" s="116" t="s">
        <v>638</v>
      </c>
      <c r="M23" s="106">
        <v>51</v>
      </c>
      <c r="N23" s="107">
        <v>0</v>
      </c>
      <c r="O23" s="108">
        <v>0</v>
      </c>
      <c r="P23" s="108">
        <v>0</v>
      </c>
      <c r="Q23" s="108">
        <v>53</v>
      </c>
      <c r="R23" s="108">
        <v>0</v>
      </c>
      <c r="S23" s="108">
        <v>0</v>
      </c>
      <c r="T23" s="108">
        <v>0</v>
      </c>
      <c r="U23" s="108">
        <v>0</v>
      </c>
      <c r="V23" s="126">
        <v>0</v>
      </c>
      <c r="W23" s="127">
        <v>53</v>
      </c>
      <c r="X23" s="107">
        <v>0</v>
      </c>
      <c r="Y23" s="108">
        <v>0</v>
      </c>
      <c r="Z23" s="108">
        <v>0</v>
      </c>
      <c r="AA23" s="108">
        <v>14</v>
      </c>
      <c r="AB23" s="108">
        <v>0</v>
      </c>
      <c r="AC23" s="108">
        <v>0</v>
      </c>
      <c r="AD23" s="108">
        <v>0</v>
      </c>
      <c r="AE23" s="108">
        <v>0</v>
      </c>
      <c r="AF23" s="126">
        <v>0</v>
      </c>
      <c r="AG23" s="127">
        <v>14</v>
      </c>
      <c r="AH23" s="107">
        <f t="shared" si="17"/>
        <v>0</v>
      </c>
      <c r="AI23" s="108">
        <f t="shared" si="18"/>
        <v>0</v>
      </c>
      <c r="AJ23" s="108">
        <f t="shared" si="19"/>
        <v>0</v>
      </c>
      <c r="AK23" s="108">
        <f t="shared" si="20"/>
        <v>52</v>
      </c>
      <c r="AL23" s="108">
        <f t="shared" si="21"/>
        <v>0</v>
      </c>
      <c r="AM23" s="108">
        <f t="shared" si="22"/>
        <v>0</v>
      </c>
      <c r="AN23" s="108">
        <f t="shared" si="23"/>
        <v>7</v>
      </c>
      <c r="AO23" s="108">
        <f t="shared" si="24"/>
        <v>0</v>
      </c>
      <c r="AP23" s="126">
        <f t="shared" si="25"/>
        <v>0</v>
      </c>
      <c r="AQ23" s="127">
        <f t="shared" si="2"/>
        <v>59</v>
      </c>
      <c r="AR23" s="84" t="str">
        <f t="shared" si="13"/>
        <v>45EPS010</v>
      </c>
      <c r="AS23" s="131" t="s">
        <v>1088</v>
      </c>
      <c r="AT23" s="131">
        <v>45</v>
      </c>
      <c r="AU23" s="131" t="s">
        <v>326</v>
      </c>
      <c r="AV23" s="132">
        <v>74</v>
      </c>
    </row>
    <row r="24" spans="2:48">
      <c r="B24" s="83" t="str">
        <f t="shared" si="3"/>
        <v>147EPS010</v>
      </c>
      <c r="C24" s="83" t="str">
        <f t="shared" si="4"/>
        <v>147EPS044</v>
      </c>
      <c r="D24" s="83" t="str">
        <f t="shared" si="5"/>
        <v>147EPS002</v>
      </c>
      <c r="E24" s="83" t="str">
        <f t="shared" si="6"/>
        <v>147EPS016</v>
      </c>
      <c r="F24" s="83" t="str">
        <f t="shared" si="7"/>
        <v>147EPS023</v>
      </c>
      <c r="G24" s="83" t="str">
        <f t="shared" si="8"/>
        <v>147EPS005</v>
      </c>
      <c r="H24" s="83" t="str">
        <f t="shared" si="9"/>
        <v>147EPS040</v>
      </c>
      <c r="I24" s="83" t="str">
        <f t="shared" si="10"/>
        <v>147EPS017</v>
      </c>
      <c r="J24" s="83" t="str">
        <f t="shared" si="11"/>
        <v>147EAS016</v>
      </c>
      <c r="K24" s="104" t="s">
        <v>390</v>
      </c>
      <c r="L24" s="116" t="s">
        <v>638</v>
      </c>
      <c r="M24" s="106">
        <v>147</v>
      </c>
      <c r="N24" s="107">
        <v>50</v>
      </c>
      <c r="O24" s="108">
        <v>0</v>
      </c>
      <c r="P24" s="108">
        <v>0</v>
      </c>
      <c r="Q24" s="108">
        <v>56</v>
      </c>
      <c r="R24" s="108">
        <v>0</v>
      </c>
      <c r="S24" s="108">
        <v>0</v>
      </c>
      <c r="T24" s="108">
        <v>2</v>
      </c>
      <c r="U24" s="108">
        <v>0</v>
      </c>
      <c r="V24" s="126">
        <v>0</v>
      </c>
      <c r="W24" s="127">
        <v>108</v>
      </c>
      <c r="X24" s="107">
        <v>4</v>
      </c>
      <c r="Y24" s="108">
        <v>0</v>
      </c>
      <c r="Z24" s="108">
        <v>0</v>
      </c>
      <c r="AA24" s="108">
        <v>11</v>
      </c>
      <c r="AB24" s="108">
        <v>0</v>
      </c>
      <c r="AC24" s="108">
        <v>0</v>
      </c>
      <c r="AD24" s="108">
        <v>0</v>
      </c>
      <c r="AE24" s="108">
        <v>0</v>
      </c>
      <c r="AF24" s="126">
        <v>0</v>
      </c>
      <c r="AG24" s="127">
        <v>15</v>
      </c>
      <c r="AH24" s="107">
        <f t="shared" si="17"/>
        <v>5</v>
      </c>
      <c r="AI24" s="108">
        <f t="shared" si="18"/>
        <v>0</v>
      </c>
      <c r="AJ24" s="108">
        <f t="shared" si="19"/>
        <v>0</v>
      </c>
      <c r="AK24" s="108">
        <f t="shared" si="20"/>
        <v>58</v>
      </c>
      <c r="AL24" s="108">
        <f t="shared" si="21"/>
        <v>0</v>
      </c>
      <c r="AM24" s="108">
        <f t="shared" si="22"/>
        <v>0</v>
      </c>
      <c r="AN24" s="108">
        <f t="shared" si="23"/>
        <v>21</v>
      </c>
      <c r="AO24" s="108">
        <f t="shared" si="24"/>
        <v>0</v>
      </c>
      <c r="AP24" s="126">
        <f t="shared" si="25"/>
        <v>0</v>
      </c>
      <c r="AQ24" s="127">
        <f t="shared" si="2"/>
        <v>84</v>
      </c>
      <c r="AR24" s="84" t="str">
        <f t="shared" si="13"/>
        <v>45EPS016</v>
      </c>
      <c r="AS24" s="131" t="s">
        <v>1088</v>
      </c>
      <c r="AT24" s="131">
        <v>45</v>
      </c>
      <c r="AU24" s="131" t="s">
        <v>770</v>
      </c>
      <c r="AV24" s="132">
        <v>280</v>
      </c>
    </row>
    <row r="25" spans="2:48">
      <c r="B25" s="83" t="str">
        <f t="shared" si="3"/>
        <v>172EPS010</v>
      </c>
      <c r="C25" s="83" t="str">
        <f t="shared" si="4"/>
        <v>172EPS044</v>
      </c>
      <c r="D25" s="83" t="str">
        <f t="shared" si="5"/>
        <v>172EPS002</v>
      </c>
      <c r="E25" s="83" t="str">
        <f t="shared" si="6"/>
        <v>172EPS016</v>
      </c>
      <c r="F25" s="83" t="str">
        <f t="shared" si="7"/>
        <v>172EPS023</v>
      </c>
      <c r="G25" s="83" t="str">
        <f t="shared" si="8"/>
        <v>172EPS005</v>
      </c>
      <c r="H25" s="83" t="str">
        <f t="shared" si="9"/>
        <v>172EPS040</v>
      </c>
      <c r="I25" s="83" t="str">
        <f t="shared" si="10"/>
        <v>172EPS017</v>
      </c>
      <c r="J25" s="83" t="str">
        <f t="shared" si="11"/>
        <v>172EAS016</v>
      </c>
      <c r="K25" s="104" t="s">
        <v>564</v>
      </c>
      <c r="L25" s="116" t="s">
        <v>638</v>
      </c>
      <c r="M25" s="106">
        <v>172</v>
      </c>
      <c r="N25" s="107">
        <v>69</v>
      </c>
      <c r="O25" s="108">
        <v>0</v>
      </c>
      <c r="P25" s="108">
        <v>0</v>
      </c>
      <c r="Q25" s="108">
        <v>104</v>
      </c>
      <c r="R25" s="108">
        <v>0</v>
      </c>
      <c r="S25" s="108">
        <v>0</v>
      </c>
      <c r="T25" s="108">
        <v>0</v>
      </c>
      <c r="U25" s="108">
        <v>0</v>
      </c>
      <c r="V25" s="126">
        <v>0</v>
      </c>
      <c r="W25" s="127">
        <v>173</v>
      </c>
      <c r="X25" s="107">
        <v>9</v>
      </c>
      <c r="Y25" s="108">
        <v>0</v>
      </c>
      <c r="Z25" s="108">
        <v>0</v>
      </c>
      <c r="AA25" s="108">
        <v>16</v>
      </c>
      <c r="AB25" s="108">
        <v>0</v>
      </c>
      <c r="AC25" s="108">
        <v>0</v>
      </c>
      <c r="AD25" s="108">
        <v>0</v>
      </c>
      <c r="AE25" s="108">
        <v>0</v>
      </c>
      <c r="AF25" s="126">
        <v>0</v>
      </c>
      <c r="AG25" s="127">
        <v>25</v>
      </c>
      <c r="AH25" s="107">
        <f t="shared" si="17"/>
        <v>23</v>
      </c>
      <c r="AI25" s="108">
        <f t="shared" si="18"/>
        <v>0</v>
      </c>
      <c r="AJ25" s="108">
        <f t="shared" si="19"/>
        <v>0</v>
      </c>
      <c r="AK25" s="108">
        <f t="shared" si="20"/>
        <v>92</v>
      </c>
      <c r="AL25" s="108">
        <f t="shared" si="21"/>
        <v>0</v>
      </c>
      <c r="AM25" s="108">
        <f t="shared" si="22"/>
        <v>0</v>
      </c>
      <c r="AN25" s="108">
        <f t="shared" si="23"/>
        <v>25</v>
      </c>
      <c r="AO25" s="108">
        <f t="shared" si="24"/>
        <v>0</v>
      </c>
      <c r="AP25" s="126">
        <f t="shared" si="25"/>
        <v>0</v>
      </c>
      <c r="AQ25" s="127">
        <f t="shared" si="2"/>
        <v>140</v>
      </c>
      <c r="AR25" s="84" t="str">
        <f t="shared" si="13"/>
        <v>45EPS040</v>
      </c>
      <c r="AS25" s="131" t="s">
        <v>1088</v>
      </c>
      <c r="AT25" s="131">
        <v>45</v>
      </c>
      <c r="AU25" s="131" t="s">
        <v>292</v>
      </c>
      <c r="AV25" s="132">
        <v>73</v>
      </c>
    </row>
    <row r="26" spans="2:48">
      <c r="B26" s="83" t="str">
        <f t="shared" si="3"/>
        <v>475EPS010</v>
      </c>
      <c r="C26" s="83" t="str">
        <f t="shared" si="4"/>
        <v>475EPS044</v>
      </c>
      <c r="D26" s="83" t="str">
        <f t="shared" si="5"/>
        <v>475EPS002</v>
      </c>
      <c r="E26" s="83" t="str">
        <f t="shared" si="6"/>
        <v>475EPS016</v>
      </c>
      <c r="F26" s="83" t="str">
        <f t="shared" si="7"/>
        <v>475EPS023</v>
      </c>
      <c r="G26" s="83" t="str">
        <f t="shared" si="8"/>
        <v>475EPS005</v>
      </c>
      <c r="H26" s="83" t="str">
        <f t="shared" si="9"/>
        <v>475EPS040</v>
      </c>
      <c r="I26" s="83" t="str">
        <f t="shared" si="10"/>
        <v>475EPS017</v>
      </c>
      <c r="J26" s="83" t="str">
        <f t="shared" si="11"/>
        <v>475EAS016</v>
      </c>
      <c r="K26" s="104" t="s">
        <v>565</v>
      </c>
      <c r="L26" s="116" t="s">
        <v>638</v>
      </c>
      <c r="M26" s="106">
        <v>475</v>
      </c>
      <c r="N26" s="107">
        <v>0</v>
      </c>
      <c r="O26" s="108">
        <v>0</v>
      </c>
      <c r="P26" s="108">
        <v>0</v>
      </c>
      <c r="Q26" s="108">
        <v>0</v>
      </c>
      <c r="R26" s="108">
        <v>0</v>
      </c>
      <c r="S26" s="108">
        <v>0</v>
      </c>
      <c r="T26" s="108">
        <v>0</v>
      </c>
      <c r="U26" s="108">
        <v>0</v>
      </c>
      <c r="V26" s="126">
        <v>0</v>
      </c>
      <c r="W26" s="127">
        <v>0</v>
      </c>
      <c r="X26" s="107">
        <v>0</v>
      </c>
      <c r="Y26" s="108">
        <v>0</v>
      </c>
      <c r="Z26" s="108">
        <v>0</v>
      </c>
      <c r="AA26" s="108">
        <v>0</v>
      </c>
      <c r="AB26" s="108">
        <v>0</v>
      </c>
      <c r="AC26" s="108">
        <v>0</v>
      </c>
      <c r="AD26" s="108">
        <v>0</v>
      </c>
      <c r="AE26" s="108">
        <v>0</v>
      </c>
      <c r="AF26" s="126">
        <v>0</v>
      </c>
      <c r="AG26" s="127">
        <v>0</v>
      </c>
      <c r="AH26" s="107">
        <f t="shared" si="17"/>
        <v>0</v>
      </c>
      <c r="AI26" s="108">
        <f t="shared" si="18"/>
        <v>0</v>
      </c>
      <c r="AJ26" s="108">
        <f t="shared" si="19"/>
        <v>0</v>
      </c>
      <c r="AK26" s="108">
        <f t="shared" si="20"/>
        <v>0</v>
      </c>
      <c r="AL26" s="108">
        <f t="shared" si="21"/>
        <v>0</v>
      </c>
      <c r="AM26" s="108">
        <f t="shared" si="22"/>
        <v>0</v>
      </c>
      <c r="AN26" s="108">
        <f t="shared" si="23"/>
        <v>15</v>
      </c>
      <c r="AO26" s="108">
        <f t="shared" si="24"/>
        <v>0</v>
      </c>
      <c r="AP26" s="126">
        <f t="shared" si="25"/>
        <v>0</v>
      </c>
      <c r="AQ26" s="127">
        <f t="shared" si="2"/>
        <v>15</v>
      </c>
      <c r="AR26" s="84" t="str">
        <f t="shared" si="13"/>
        <v>45ESSC02</v>
      </c>
      <c r="AS26" s="131" t="s">
        <v>1088</v>
      </c>
      <c r="AT26" s="131">
        <v>45</v>
      </c>
      <c r="AU26" s="131" t="s">
        <v>1084</v>
      </c>
      <c r="AV26" s="132">
        <v>15</v>
      </c>
    </row>
    <row r="27" spans="2:48">
      <c r="B27" s="83" t="str">
        <f t="shared" si="3"/>
        <v>480EPS010</v>
      </c>
      <c r="C27" s="83" t="str">
        <f t="shared" si="4"/>
        <v>480EPS044</v>
      </c>
      <c r="D27" s="83" t="str">
        <f t="shared" si="5"/>
        <v>480EPS002</v>
      </c>
      <c r="E27" s="83" t="str">
        <f t="shared" si="6"/>
        <v>480EPS016</v>
      </c>
      <c r="F27" s="83" t="str">
        <f t="shared" si="7"/>
        <v>480EPS023</v>
      </c>
      <c r="G27" s="83" t="str">
        <f t="shared" si="8"/>
        <v>480EPS005</v>
      </c>
      <c r="H27" s="83" t="str">
        <f t="shared" si="9"/>
        <v>480EPS040</v>
      </c>
      <c r="I27" s="83" t="str">
        <f t="shared" si="10"/>
        <v>480EPS017</v>
      </c>
      <c r="J27" s="83" t="str">
        <f t="shared" si="11"/>
        <v>480EAS016</v>
      </c>
      <c r="K27" s="104" t="s">
        <v>566</v>
      </c>
      <c r="L27" s="116" t="s">
        <v>638</v>
      </c>
      <c r="M27" s="106">
        <v>480</v>
      </c>
      <c r="N27" s="107">
        <v>0</v>
      </c>
      <c r="O27" s="108">
        <v>0</v>
      </c>
      <c r="P27" s="108">
        <v>0</v>
      </c>
      <c r="Q27" s="108">
        <v>15</v>
      </c>
      <c r="R27" s="108">
        <v>0</v>
      </c>
      <c r="S27" s="108">
        <v>0</v>
      </c>
      <c r="T27" s="108">
        <v>0</v>
      </c>
      <c r="U27" s="108">
        <v>0</v>
      </c>
      <c r="V27" s="126">
        <v>0</v>
      </c>
      <c r="W27" s="127">
        <v>15</v>
      </c>
      <c r="X27" s="107">
        <v>0</v>
      </c>
      <c r="Y27" s="108">
        <v>0</v>
      </c>
      <c r="Z27" s="108">
        <v>0</v>
      </c>
      <c r="AA27" s="108">
        <v>0</v>
      </c>
      <c r="AB27" s="108">
        <v>0</v>
      </c>
      <c r="AC27" s="108">
        <v>0</v>
      </c>
      <c r="AD27" s="108">
        <v>0</v>
      </c>
      <c r="AE27" s="108">
        <v>0</v>
      </c>
      <c r="AF27" s="126">
        <v>0</v>
      </c>
      <c r="AG27" s="127">
        <v>0</v>
      </c>
      <c r="AH27" s="107">
        <f t="shared" si="17"/>
        <v>0</v>
      </c>
      <c r="AI27" s="108">
        <f t="shared" si="18"/>
        <v>0</v>
      </c>
      <c r="AJ27" s="108">
        <f t="shared" si="19"/>
        <v>0</v>
      </c>
      <c r="AK27" s="108">
        <f t="shared" si="20"/>
        <v>0</v>
      </c>
      <c r="AL27" s="108">
        <f t="shared" si="21"/>
        <v>0</v>
      </c>
      <c r="AM27" s="108">
        <f t="shared" si="22"/>
        <v>0</v>
      </c>
      <c r="AN27" s="108">
        <f t="shared" si="23"/>
        <v>9</v>
      </c>
      <c r="AO27" s="108">
        <f t="shared" si="24"/>
        <v>0</v>
      </c>
      <c r="AP27" s="126">
        <f t="shared" si="25"/>
        <v>0</v>
      </c>
      <c r="AQ27" s="127">
        <f t="shared" si="2"/>
        <v>9</v>
      </c>
      <c r="AR27" s="84" t="str">
        <f t="shared" si="13"/>
        <v>51EPS016</v>
      </c>
      <c r="AS27" s="131" t="s">
        <v>1088</v>
      </c>
      <c r="AT27" s="131">
        <v>51</v>
      </c>
      <c r="AU27" s="131" t="s">
        <v>770</v>
      </c>
      <c r="AV27" s="132">
        <v>52</v>
      </c>
    </row>
    <row r="28" spans="2:48" ht="15" customHeight="1">
      <c r="B28" s="83" t="str">
        <f t="shared" si="3"/>
        <v>490EPS010</v>
      </c>
      <c r="C28" s="83" t="str">
        <f t="shared" si="4"/>
        <v>490EPS044</v>
      </c>
      <c r="D28" s="83" t="str">
        <f t="shared" si="5"/>
        <v>490EPS002</v>
      </c>
      <c r="E28" s="83" t="str">
        <f t="shared" si="6"/>
        <v>490EPS016</v>
      </c>
      <c r="F28" s="83" t="str">
        <f t="shared" si="7"/>
        <v>490EPS023</v>
      </c>
      <c r="G28" s="83" t="str">
        <f t="shared" si="8"/>
        <v>490EPS005</v>
      </c>
      <c r="H28" s="83" t="str">
        <f t="shared" si="9"/>
        <v>490EPS040</v>
      </c>
      <c r="I28" s="83" t="str">
        <f t="shared" si="10"/>
        <v>490EPS017</v>
      </c>
      <c r="J28" s="83" t="str">
        <f t="shared" si="11"/>
        <v>490EAS016</v>
      </c>
      <c r="K28" s="104" t="s">
        <v>567</v>
      </c>
      <c r="L28" s="116" t="s">
        <v>638</v>
      </c>
      <c r="M28" s="106">
        <v>490</v>
      </c>
      <c r="N28" s="107">
        <v>0</v>
      </c>
      <c r="O28" s="108">
        <v>0</v>
      </c>
      <c r="P28" s="108">
        <v>0</v>
      </c>
      <c r="Q28" s="108">
        <v>66</v>
      </c>
      <c r="R28" s="108">
        <v>0</v>
      </c>
      <c r="S28" s="108">
        <v>0</v>
      </c>
      <c r="T28" s="108">
        <v>0</v>
      </c>
      <c r="U28" s="108">
        <v>0</v>
      </c>
      <c r="V28" s="126">
        <v>0</v>
      </c>
      <c r="W28" s="127">
        <v>66</v>
      </c>
      <c r="X28" s="107">
        <v>0</v>
      </c>
      <c r="Y28" s="108">
        <v>0</v>
      </c>
      <c r="Z28" s="108">
        <v>0</v>
      </c>
      <c r="AA28" s="108">
        <v>0</v>
      </c>
      <c r="AB28" s="108">
        <v>0</v>
      </c>
      <c r="AC28" s="108">
        <v>0</v>
      </c>
      <c r="AD28" s="108">
        <v>0</v>
      </c>
      <c r="AE28" s="108">
        <v>0</v>
      </c>
      <c r="AF28" s="126">
        <v>0</v>
      </c>
      <c r="AG28" s="127">
        <v>0</v>
      </c>
      <c r="AH28" s="107">
        <f t="shared" si="17"/>
        <v>0</v>
      </c>
      <c r="AI28" s="108">
        <f t="shared" si="18"/>
        <v>0</v>
      </c>
      <c r="AJ28" s="108">
        <f t="shared" si="19"/>
        <v>0</v>
      </c>
      <c r="AK28" s="108">
        <f t="shared" si="20"/>
        <v>0</v>
      </c>
      <c r="AL28" s="108">
        <f t="shared" si="21"/>
        <v>0</v>
      </c>
      <c r="AM28" s="108">
        <f t="shared" si="22"/>
        <v>0</v>
      </c>
      <c r="AN28" s="108">
        <f t="shared" si="23"/>
        <v>11</v>
      </c>
      <c r="AO28" s="108">
        <f t="shared" si="24"/>
        <v>0</v>
      </c>
      <c r="AP28" s="126">
        <f t="shared" si="25"/>
        <v>0</v>
      </c>
      <c r="AQ28" s="127">
        <f t="shared" si="2"/>
        <v>11</v>
      </c>
      <c r="AR28" s="84" t="str">
        <f t="shared" si="13"/>
        <v>51EPS040</v>
      </c>
      <c r="AS28" s="131" t="s">
        <v>1088</v>
      </c>
      <c r="AT28" s="131">
        <v>51</v>
      </c>
      <c r="AU28" s="131" t="s">
        <v>292</v>
      </c>
      <c r="AV28" s="132">
        <v>7</v>
      </c>
    </row>
    <row r="29" spans="2:48" ht="15" customHeight="1">
      <c r="B29" s="83" t="str">
        <f t="shared" si="3"/>
        <v>659EPS010</v>
      </c>
      <c r="C29" s="83" t="str">
        <f t="shared" si="4"/>
        <v>659EPS044</v>
      </c>
      <c r="D29" s="83" t="str">
        <f t="shared" si="5"/>
        <v>659EPS002</v>
      </c>
      <c r="E29" s="83" t="str">
        <f t="shared" si="6"/>
        <v>659EPS016</v>
      </c>
      <c r="F29" s="83" t="str">
        <f t="shared" si="7"/>
        <v>659EPS023</v>
      </c>
      <c r="G29" s="83" t="str">
        <f t="shared" si="8"/>
        <v>659EPS005</v>
      </c>
      <c r="H29" s="83" t="str">
        <f t="shared" si="9"/>
        <v>659EPS040</v>
      </c>
      <c r="I29" s="83" t="str">
        <f t="shared" si="10"/>
        <v>659EPS017</v>
      </c>
      <c r="J29" s="83" t="str">
        <f t="shared" si="11"/>
        <v>659EAS016</v>
      </c>
      <c r="K29" s="104" t="s">
        <v>568</v>
      </c>
      <c r="L29" s="116" t="s">
        <v>638</v>
      </c>
      <c r="M29" s="106">
        <v>659</v>
      </c>
      <c r="N29" s="107">
        <v>0</v>
      </c>
      <c r="O29" s="108">
        <v>0</v>
      </c>
      <c r="P29" s="108">
        <v>0</v>
      </c>
      <c r="Q29" s="108">
        <v>29</v>
      </c>
      <c r="R29" s="108">
        <v>0</v>
      </c>
      <c r="S29" s="108">
        <v>0</v>
      </c>
      <c r="T29" s="108">
        <v>0</v>
      </c>
      <c r="U29" s="108">
        <v>0</v>
      </c>
      <c r="V29" s="126">
        <v>0</v>
      </c>
      <c r="W29" s="127">
        <v>29</v>
      </c>
      <c r="X29" s="107">
        <v>0</v>
      </c>
      <c r="Y29" s="108">
        <v>0</v>
      </c>
      <c r="Z29" s="108">
        <v>0</v>
      </c>
      <c r="AA29" s="108">
        <v>0</v>
      </c>
      <c r="AB29" s="108">
        <v>0</v>
      </c>
      <c r="AC29" s="108">
        <v>0</v>
      </c>
      <c r="AD29" s="108">
        <v>0</v>
      </c>
      <c r="AE29" s="108">
        <v>0</v>
      </c>
      <c r="AF29" s="126">
        <v>0</v>
      </c>
      <c r="AG29" s="127">
        <v>0</v>
      </c>
      <c r="AH29" s="107">
        <f t="shared" si="17"/>
        <v>0</v>
      </c>
      <c r="AI29" s="108">
        <f t="shared" si="18"/>
        <v>0</v>
      </c>
      <c r="AJ29" s="108">
        <f t="shared" si="19"/>
        <v>0</v>
      </c>
      <c r="AK29" s="108">
        <f t="shared" si="20"/>
        <v>0</v>
      </c>
      <c r="AL29" s="108">
        <f t="shared" si="21"/>
        <v>0</v>
      </c>
      <c r="AM29" s="108">
        <f t="shared" si="22"/>
        <v>0</v>
      </c>
      <c r="AN29" s="108">
        <f t="shared" si="23"/>
        <v>19</v>
      </c>
      <c r="AO29" s="108">
        <f t="shared" si="24"/>
        <v>0</v>
      </c>
      <c r="AP29" s="126">
        <f t="shared" si="25"/>
        <v>0</v>
      </c>
      <c r="AQ29" s="127">
        <f t="shared" si="2"/>
        <v>19</v>
      </c>
      <c r="AR29" s="84" t="str">
        <f t="shared" si="13"/>
        <v>147EPS010</v>
      </c>
      <c r="AS29" s="131" t="s">
        <v>1088</v>
      </c>
      <c r="AT29" s="131">
        <v>147</v>
      </c>
      <c r="AU29" s="131" t="s">
        <v>326</v>
      </c>
      <c r="AV29" s="132">
        <v>5</v>
      </c>
    </row>
    <row r="30" spans="2:48" ht="15" customHeight="1">
      <c r="B30" s="83" t="str">
        <f t="shared" si="3"/>
        <v>665EPS010</v>
      </c>
      <c r="C30" s="83" t="str">
        <f t="shared" si="4"/>
        <v>665EPS044</v>
      </c>
      <c r="D30" s="83" t="str">
        <f t="shared" si="5"/>
        <v>665EPS002</v>
      </c>
      <c r="E30" s="83" t="str">
        <f t="shared" si="6"/>
        <v>665EPS016</v>
      </c>
      <c r="F30" s="83" t="str">
        <f t="shared" si="7"/>
        <v>665EPS023</v>
      </c>
      <c r="G30" s="83" t="str">
        <f t="shared" si="8"/>
        <v>665EPS005</v>
      </c>
      <c r="H30" s="83" t="str">
        <f t="shared" si="9"/>
        <v>665EPS040</v>
      </c>
      <c r="I30" s="83" t="str">
        <f t="shared" si="10"/>
        <v>665EPS017</v>
      </c>
      <c r="J30" s="83" t="str">
        <f t="shared" si="11"/>
        <v>665EAS016</v>
      </c>
      <c r="K30" s="104" t="s">
        <v>569</v>
      </c>
      <c r="L30" s="116" t="s">
        <v>638</v>
      </c>
      <c r="M30" s="106">
        <v>665</v>
      </c>
      <c r="N30" s="107">
        <v>0</v>
      </c>
      <c r="O30" s="108">
        <v>0</v>
      </c>
      <c r="P30" s="108">
        <v>0</v>
      </c>
      <c r="Q30" s="108">
        <v>23</v>
      </c>
      <c r="R30" s="108">
        <v>0</v>
      </c>
      <c r="S30" s="108">
        <v>0</v>
      </c>
      <c r="T30" s="108">
        <v>0</v>
      </c>
      <c r="U30" s="108">
        <v>0</v>
      </c>
      <c r="V30" s="126">
        <v>0</v>
      </c>
      <c r="W30" s="127">
        <v>23</v>
      </c>
      <c r="X30" s="107">
        <v>0</v>
      </c>
      <c r="Y30" s="108">
        <v>0</v>
      </c>
      <c r="Z30" s="108">
        <v>0</v>
      </c>
      <c r="AA30" s="108">
        <v>17</v>
      </c>
      <c r="AB30" s="108">
        <v>0</v>
      </c>
      <c r="AC30" s="108">
        <v>0</v>
      </c>
      <c r="AD30" s="108">
        <v>0</v>
      </c>
      <c r="AE30" s="108">
        <v>0</v>
      </c>
      <c r="AF30" s="126">
        <v>0</v>
      </c>
      <c r="AG30" s="127">
        <v>17</v>
      </c>
      <c r="AH30" s="107">
        <f t="shared" si="17"/>
        <v>0</v>
      </c>
      <c r="AI30" s="108">
        <f t="shared" si="18"/>
        <v>0</v>
      </c>
      <c r="AJ30" s="108">
        <f t="shared" si="19"/>
        <v>0</v>
      </c>
      <c r="AK30" s="108">
        <f t="shared" si="20"/>
        <v>28</v>
      </c>
      <c r="AL30" s="108">
        <f t="shared" si="21"/>
        <v>0</v>
      </c>
      <c r="AM30" s="108">
        <f t="shared" si="22"/>
        <v>0</v>
      </c>
      <c r="AN30" s="108">
        <f t="shared" si="23"/>
        <v>14</v>
      </c>
      <c r="AO30" s="108">
        <f t="shared" si="24"/>
        <v>0</v>
      </c>
      <c r="AP30" s="126">
        <f t="shared" si="25"/>
        <v>0</v>
      </c>
      <c r="AQ30" s="127">
        <f t="shared" si="2"/>
        <v>42</v>
      </c>
      <c r="AR30" s="84" t="str">
        <f t="shared" si="13"/>
        <v>147EPS016</v>
      </c>
      <c r="AS30" s="131" t="s">
        <v>1088</v>
      </c>
      <c r="AT30" s="131">
        <v>147</v>
      </c>
      <c r="AU30" s="131" t="s">
        <v>770</v>
      </c>
      <c r="AV30" s="132">
        <v>58</v>
      </c>
    </row>
    <row r="31" spans="2:48" ht="15" customHeight="1">
      <c r="B31" s="83" t="str">
        <f t="shared" si="3"/>
        <v>837EPS010</v>
      </c>
      <c r="C31" s="83" t="str">
        <f t="shared" si="4"/>
        <v>837EPS044</v>
      </c>
      <c r="D31" s="83" t="str">
        <f t="shared" si="5"/>
        <v>837EPS002</v>
      </c>
      <c r="E31" s="83" t="str">
        <f t="shared" si="6"/>
        <v>837EPS016</v>
      </c>
      <c r="F31" s="83" t="str">
        <f t="shared" si="7"/>
        <v>837EPS023</v>
      </c>
      <c r="G31" s="83" t="str">
        <f t="shared" si="8"/>
        <v>837EPS005</v>
      </c>
      <c r="H31" s="83" t="str">
        <f t="shared" si="9"/>
        <v>837EPS040</v>
      </c>
      <c r="I31" s="83" t="str">
        <f t="shared" si="10"/>
        <v>837EPS017</v>
      </c>
      <c r="J31" s="83" t="str">
        <f t="shared" si="11"/>
        <v>837EAS016</v>
      </c>
      <c r="K31" s="104" t="s">
        <v>471</v>
      </c>
      <c r="L31" s="116" t="s">
        <v>638</v>
      </c>
      <c r="M31" s="106">
        <v>837</v>
      </c>
      <c r="N31" s="107">
        <v>118</v>
      </c>
      <c r="O31" s="108">
        <v>0</v>
      </c>
      <c r="P31" s="108">
        <v>0</v>
      </c>
      <c r="Q31" s="108">
        <v>182</v>
      </c>
      <c r="R31" s="108">
        <v>0</v>
      </c>
      <c r="S31" s="108">
        <v>0</v>
      </c>
      <c r="T31" s="108">
        <v>0</v>
      </c>
      <c r="U31" s="108">
        <v>0</v>
      </c>
      <c r="V31" s="126">
        <v>0</v>
      </c>
      <c r="W31" s="127">
        <v>300</v>
      </c>
      <c r="X31" s="107">
        <v>13</v>
      </c>
      <c r="Y31" s="108">
        <v>0</v>
      </c>
      <c r="Z31" s="108">
        <v>0</v>
      </c>
      <c r="AA31" s="108">
        <v>47</v>
      </c>
      <c r="AB31" s="108">
        <v>0</v>
      </c>
      <c r="AC31" s="108">
        <v>0</v>
      </c>
      <c r="AD31" s="108">
        <v>0</v>
      </c>
      <c r="AE31" s="108">
        <v>0</v>
      </c>
      <c r="AF31" s="126">
        <v>0</v>
      </c>
      <c r="AG31" s="127">
        <v>60</v>
      </c>
      <c r="AH31" s="107">
        <f t="shared" si="17"/>
        <v>27</v>
      </c>
      <c r="AI31" s="108">
        <f t="shared" si="18"/>
        <v>0</v>
      </c>
      <c r="AJ31" s="108">
        <f t="shared" si="19"/>
        <v>0</v>
      </c>
      <c r="AK31" s="108">
        <f t="shared" si="20"/>
        <v>299</v>
      </c>
      <c r="AL31" s="108">
        <f t="shared" si="21"/>
        <v>0</v>
      </c>
      <c r="AM31" s="108">
        <f t="shared" si="22"/>
        <v>0</v>
      </c>
      <c r="AN31" s="108">
        <f t="shared" si="23"/>
        <v>37</v>
      </c>
      <c r="AO31" s="108">
        <f t="shared" si="24"/>
        <v>0</v>
      </c>
      <c r="AP31" s="126">
        <f t="shared" si="25"/>
        <v>0</v>
      </c>
      <c r="AQ31" s="127">
        <f t="shared" si="2"/>
        <v>363</v>
      </c>
      <c r="AR31" s="84" t="str">
        <f t="shared" si="13"/>
        <v>147EPS040</v>
      </c>
      <c r="AS31" s="131" t="s">
        <v>1088</v>
      </c>
      <c r="AT31" s="131">
        <v>147</v>
      </c>
      <c r="AU31" s="131" t="s">
        <v>292</v>
      </c>
      <c r="AV31" s="132">
        <v>21</v>
      </c>
    </row>
    <row r="32" spans="2:48" ht="15" customHeight="1">
      <c r="B32" s="83" t="str">
        <f t="shared" si="3"/>
        <v>873EPS010</v>
      </c>
      <c r="C32" s="83" t="str">
        <f t="shared" si="4"/>
        <v>873EPS044</v>
      </c>
      <c r="D32" s="83" t="str">
        <f t="shared" si="5"/>
        <v>873EPS002</v>
      </c>
      <c r="E32" s="83" t="str">
        <f t="shared" si="6"/>
        <v>873EPS016</v>
      </c>
      <c r="F32" s="83" t="str">
        <f t="shared" si="7"/>
        <v>873EPS023</v>
      </c>
      <c r="G32" s="83" t="str">
        <f t="shared" si="8"/>
        <v>873EPS005</v>
      </c>
      <c r="H32" s="83" t="str">
        <f t="shared" si="9"/>
        <v>873EPS040</v>
      </c>
      <c r="I32" s="83" t="str">
        <f t="shared" si="10"/>
        <v>873EPS017</v>
      </c>
      <c r="J32" s="83" t="str">
        <f t="shared" si="11"/>
        <v>873EAS016</v>
      </c>
      <c r="K32" s="104" t="s">
        <v>570</v>
      </c>
      <c r="L32" s="116" t="s">
        <v>638</v>
      </c>
      <c r="M32" s="106">
        <v>873</v>
      </c>
      <c r="N32" s="107">
        <v>0</v>
      </c>
      <c r="O32" s="108">
        <v>0</v>
      </c>
      <c r="P32" s="108">
        <v>0</v>
      </c>
      <c r="Q32" s="108">
        <v>0</v>
      </c>
      <c r="R32" s="108">
        <v>0</v>
      </c>
      <c r="S32" s="108">
        <v>0</v>
      </c>
      <c r="T32" s="108">
        <v>1</v>
      </c>
      <c r="U32" s="108">
        <v>0</v>
      </c>
      <c r="V32" s="126">
        <v>0</v>
      </c>
      <c r="W32" s="127">
        <v>1</v>
      </c>
      <c r="X32" s="107">
        <v>0</v>
      </c>
      <c r="Y32" s="108">
        <v>0</v>
      </c>
      <c r="Z32" s="108">
        <v>0</v>
      </c>
      <c r="AA32" s="108">
        <v>0</v>
      </c>
      <c r="AB32" s="108">
        <v>0</v>
      </c>
      <c r="AC32" s="108">
        <v>0</v>
      </c>
      <c r="AD32" s="108">
        <v>0</v>
      </c>
      <c r="AE32" s="108">
        <v>0</v>
      </c>
      <c r="AF32" s="126">
        <v>0</v>
      </c>
      <c r="AG32" s="127">
        <v>0</v>
      </c>
      <c r="AH32" s="107">
        <f t="shared" si="17"/>
        <v>0</v>
      </c>
      <c r="AI32" s="108">
        <f t="shared" si="18"/>
        <v>0</v>
      </c>
      <c r="AJ32" s="108">
        <f t="shared" si="19"/>
        <v>0</v>
      </c>
      <c r="AK32" s="108">
        <f t="shared" si="20"/>
        <v>0</v>
      </c>
      <c r="AL32" s="108">
        <f t="shared" si="21"/>
        <v>0</v>
      </c>
      <c r="AM32" s="108">
        <f t="shared" si="22"/>
        <v>0</v>
      </c>
      <c r="AN32" s="108">
        <f t="shared" si="23"/>
        <v>15</v>
      </c>
      <c r="AO32" s="108">
        <f t="shared" si="24"/>
        <v>0</v>
      </c>
      <c r="AP32" s="126">
        <f t="shared" si="25"/>
        <v>0</v>
      </c>
      <c r="AQ32" s="127">
        <f t="shared" si="2"/>
        <v>15</v>
      </c>
      <c r="AR32" s="84" t="str">
        <f t="shared" si="13"/>
        <v>147ESSC02</v>
      </c>
      <c r="AS32" s="131" t="s">
        <v>1088</v>
      </c>
      <c r="AT32" s="131">
        <v>147</v>
      </c>
      <c r="AU32" s="131" t="s">
        <v>1084</v>
      </c>
      <c r="AV32" s="132">
        <v>3</v>
      </c>
    </row>
    <row r="33" spans="2:48" ht="15" customHeight="1">
      <c r="B33" s="83" t="str">
        <f t="shared" si="3"/>
        <v>EPS010</v>
      </c>
      <c r="C33" s="83" t="str">
        <f t="shared" si="4"/>
        <v>EPS044</v>
      </c>
      <c r="D33" s="83" t="str">
        <f t="shared" si="5"/>
        <v>EPS002</v>
      </c>
      <c r="E33" s="83" t="str">
        <f t="shared" si="6"/>
        <v>EPS016</v>
      </c>
      <c r="F33" s="83" t="str">
        <f t="shared" si="7"/>
        <v>EPS023</v>
      </c>
      <c r="G33" s="83" t="str">
        <f t="shared" si="8"/>
        <v>EPS005</v>
      </c>
      <c r="H33" s="83" t="str">
        <f t="shared" si="9"/>
        <v>EPS040</v>
      </c>
      <c r="I33" s="83" t="str">
        <f t="shared" si="10"/>
        <v>EPS017</v>
      </c>
      <c r="J33" s="83" t="str">
        <f t="shared" si="11"/>
        <v>EAS016</v>
      </c>
      <c r="K33" s="110" t="s">
        <v>1089</v>
      </c>
      <c r="L33" s="111"/>
      <c r="M33" s="112"/>
      <c r="N33" s="113">
        <v>0</v>
      </c>
      <c r="O33" s="114">
        <v>1</v>
      </c>
      <c r="P33" s="114">
        <v>0</v>
      </c>
      <c r="Q33" s="114">
        <v>88</v>
      </c>
      <c r="R33" s="114">
        <v>0</v>
      </c>
      <c r="S33" s="114">
        <v>0</v>
      </c>
      <c r="T33" s="114">
        <v>0</v>
      </c>
      <c r="U33" s="114">
        <v>0</v>
      </c>
      <c r="V33" s="128">
        <v>0</v>
      </c>
      <c r="W33" s="125">
        <v>89</v>
      </c>
      <c r="X33" s="113">
        <v>0</v>
      </c>
      <c r="Y33" s="114">
        <v>0</v>
      </c>
      <c r="Z33" s="114">
        <v>0</v>
      </c>
      <c r="AA33" s="114">
        <v>0</v>
      </c>
      <c r="AB33" s="114">
        <v>0</v>
      </c>
      <c r="AC33" s="114">
        <v>0</v>
      </c>
      <c r="AD33" s="114">
        <v>0</v>
      </c>
      <c r="AE33" s="114">
        <v>0</v>
      </c>
      <c r="AF33" s="128">
        <v>0</v>
      </c>
      <c r="AG33" s="125">
        <v>0</v>
      </c>
      <c r="AH33" s="113">
        <f t="shared" ref="AH33:AP33" si="26">SUM(AH34:AH43)</f>
        <v>0</v>
      </c>
      <c r="AI33" s="114">
        <f t="shared" si="26"/>
        <v>0</v>
      </c>
      <c r="AJ33" s="114">
        <f t="shared" si="26"/>
        <v>0</v>
      </c>
      <c r="AK33" s="114">
        <f t="shared" si="26"/>
        <v>0</v>
      </c>
      <c r="AL33" s="114">
        <f t="shared" si="26"/>
        <v>0</v>
      </c>
      <c r="AM33" s="114">
        <f t="shared" si="26"/>
        <v>0</v>
      </c>
      <c r="AN33" s="114">
        <f t="shared" si="26"/>
        <v>89</v>
      </c>
      <c r="AO33" s="114">
        <f t="shared" si="26"/>
        <v>0</v>
      </c>
      <c r="AP33" s="128">
        <f t="shared" si="26"/>
        <v>0</v>
      </c>
      <c r="AQ33" s="125">
        <f t="shared" si="2"/>
        <v>89</v>
      </c>
      <c r="AR33" s="84" t="str">
        <f t="shared" si="13"/>
        <v>172EPS010</v>
      </c>
      <c r="AS33" s="131" t="s">
        <v>1088</v>
      </c>
      <c r="AT33" s="131">
        <v>172</v>
      </c>
      <c r="AU33" s="131" t="s">
        <v>326</v>
      </c>
      <c r="AV33" s="132">
        <v>23</v>
      </c>
    </row>
    <row r="34" spans="2:48" ht="15" customHeight="1">
      <c r="B34" s="83" t="str">
        <f t="shared" si="3"/>
        <v>31EPS010</v>
      </c>
      <c r="C34" s="83" t="str">
        <f t="shared" si="4"/>
        <v>31EPS044</v>
      </c>
      <c r="D34" s="83" t="str">
        <f t="shared" si="5"/>
        <v>31EPS002</v>
      </c>
      <c r="E34" s="83" t="str">
        <f t="shared" si="6"/>
        <v>31EPS016</v>
      </c>
      <c r="F34" s="83" t="str">
        <f t="shared" si="7"/>
        <v>31EPS023</v>
      </c>
      <c r="G34" s="83" t="str">
        <f t="shared" si="8"/>
        <v>31EPS005</v>
      </c>
      <c r="H34" s="83" t="str">
        <f t="shared" si="9"/>
        <v>31EPS040</v>
      </c>
      <c r="I34" s="83" t="str">
        <f t="shared" si="10"/>
        <v>31EPS017</v>
      </c>
      <c r="J34" s="83" t="str">
        <f t="shared" si="11"/>
        <v>31EAS016</v>
      </c>
      <c r="K34" s="104" t="s">
        <v>364</v>
      </c>
      <c r="L34" s="116" t="s">
        <v>627</v>
      </c>
      <c r="M34" s="106">
        <v>31</v>
      </c>
      <c r="N34" s="107">
        <v>0</v>
      </c>
      <c r="O34" s="108">
        <v>0</v>
      </c>
      <c r="P34" s="108">
        <v>0</v>
      </c>
      <c r="Q34" s="108">
        <v>0</v>
      </c>
      <c r="R34" s="108">
        <v>0</v>
      </c>
      <c r="S34" s="108">
        <v>0</v>
      </c>
      <c r="T34" s="108">
        <v>0</v>
      </c>
      <c r="U34" s="108">
        <v>0</v>
      </c>
      <c r="V34" s="126">
        <v>0</v>
      </c>
      <c r="W34" s="127">
        <v>0</v>
      </c>
      <c r="X34" s="107">
        <v>0</v>
      </c>
      <c r="Y34" s="108">
        <v>0</v>
      </c>
      <c r="Z34" s="108">
        <v>0</v>
      </c>
      <c r="AA34" s="108">
        <v>0</v>
      </c>
      <c r="AB34" s="108">
        <v>0</v>
      </c>
      <c r="AC34" s="108">
        <v>0</v>
      </c>
      <c r="AD34" s="108">
        <v>0</v>
      </c>
      <c r="AE34" s="108">
        <v>0</v>
      </c>
      <c r="AF34" s="126">
        <v>0</v>
      </c>
      <c r="AG34" s="127">
        <v>0</v>
      </c>
      <c r="AH34" s="107">
        <f t="shared" ref="AH34:AH43" si="27">IFERROR(VLOOKUP(B34,$AR$8:$AV$928,5,0),0)</f>
        <v>0</v>
      </c>
      <c r="AI34" s="108">
        <f t="shared" ref="AI34:AI43" si="28">IFERROR(VLOOKUP(C34,$AR$8:$AV$928,5,0),0)</f>
        <v>0</v>
      </c>
      <c r="AJ34" s="108">
        <f t="shared" ref="AJ34:AJ43" si="29">IFERROR(VLOOKUP(D34,$AR$8:$AV$928,5,0),0)</f>
        <v>0</v>
      </c>
      <c r="AK34" s="108">
        <f t="shared" ref="AK34:AK43" si="30">IFERROR(VLOOKUP(E34,$AR$8:$AV$928,5,0),0)</f>
        <v>0</v>
      </c>
      <c r="AL34" s="108">
        <f t="shared" ref="AL34:AL43" si="31">IFERROR(VLOOKUP(F34,$AR$8:$AV$928,5,0),0)</f>
        <v>0</v>
      </c>
      <c r="AM34" s="108">
        <f t="shared" ref="AM34:AM43" si="32">IFERROR(VLOOKUP(G34,$AR$8:$AV$928,5,0),0)</f>
        <v>0</v>
      </c>
      <c r="AN34" s="108">
        <f t="shared" ref="AN34:AN43" si="33">IFERROR(VLOOKUP(H34,$AR$8:$AV$928,5,0),0)</f>
        <v>1</v>
      </c>
      <c r="AO34" s="108">
        <f t="shared" ref="AO34:AO43" si="34">IFERROR(VLOOKUP(I34,$AR$8:$AV$928,5,0),0)</f>
        <v>0</v>
      </c>
      <c r="AP34" s="126">
        <f t="shared" ref="AP34:AP43" si="35">IFERROR(VLOOKUP(J34,$AR$8:$AV$928,5,0),0)</f>
        <v>0</v>
      </c>
      <c r="AQ34" s="127">
        <f t="shared" si="2"/>
        <v>1</v>
      </c>
      <c r="AR34" s="84" t="str">
        <f t="shared" si="13"/>
        <v>172EPS016</v>
      </c>
      <c r="AS34" s="131" t="s">
        <v>1088</v>
      </c>
      <c r="AT34" s="131">
        <v>172</v>
      </c>
      <c r="AU34" s="131" t="s">
        <v>770</v>
      </c>
      <c r="AV34" s="132">
        <v>92</v>
      </c>
    </row>
    <row r="35" spans="2:48" ht="15" customHeight="1">
      <c r="B35" s="83" t="str">
        <f t="shared" si="3"/>
        <v>40EPS010</v>
      </c>
      <c r="C35" s="83" t="str">
        <f t="shared" si="4"/>
        <v>40EPS044</v>
      </c>
      <c r="D35" s="83" t="str">
        <f t="shared" si="5"/>
        <v>40EPS002</v>
      </c>
      <c r="E35" s="83" t="str">
        <f t="shared" si="6"/>
        <v>40EPS016</v>
      </c>
      <c r="F35" s="83" t="str">
        <f t="shared" si="7"/>
        <v>40EPS023</v>
      </c>
      <c r="G35" s="83" t="str">
        <f t="shared" si="8"/>
        <v>40EPS005</v>
      </c>
      <c r="H35" s="83" t="str">
        <f t="shared" si="9"/>
        <v>40EPS040</v>
      </c>
      <c r="I35" s="83" t="str">
        <f t="shared" si="10"/>
        <v>40EPS017</v>
      </c>
      <c r="J35" s="83" t="str">
        <f t="shared" si="11"/>
        <v>40EAS016</v>
      </c>
      <c r="K35" s="104" t="s">
        <v>571</v>
      </c>
      <c r="L35" s="116" t="s">
        <v>627</v>
      </c>
      <c r="M35" s="106">
        <v>40</v>
      </c>
      <c r="N35" s="107">
        <v>0</v>
      </c>
      <c r="O35" s="108">
        <v>0</v>
      </c>
      <c r="P35" s="108">
        <v>0</v>
      </c>
      <c r="Q35" s="108">
        <v>0</v>
      </c>
      <c r="R35" s="108">
        <v>0</v>
      </c>
      <c r="S35" s="108">
        <v>0</v>
      </c>
      <c r="T35" s="108">
        <v>0</v>
      </c>
      <c r="U35" s="108">
        <v>0</v>
      </c>
      <c r="V35" s="126">
        <v>0</v>
      </c>
      <c r="W35" s="127">
        <v>0</v>
      </c>
      <c r="X35" s="107">
        <v>0</v>
      </c>
      <c r="Y35" s="108">
        <v>0</v>
      </c>
      <c r="Z35" s="108">
        <v>0</v>
      </c>
      <c r="AA35" s="108">
        <v>0</v>
      </c>
      <c r="AB35" s="108">
        <v>0</v>
      </c>
      <c r="AC35" s="108">
        <v>0</v>
      </c>
      <c r="AD35" s="108">
        <v>0</v>
      </c>
      <c r="AE35" s="108">
        <v>0</v>
      </c>
      <c r="AF35" s="126">
        <v>0</v>
      </c>
      <c r="AG35" s="127">
        <v>0</v>
      </c>
      <c r="AH35" s="107">
        <f t="shared" si="27"/>
        <v>0</v>
      </c>
      <c r="AI35" s="108">
        <f t="shared" si="28"/>
        <v>0</v>
      </c>
      <c r="AJ35" s="108">
        <f t="shared" si="29"/>
        <v>0</v>
      </c>
      <c r="AK35" s="108">
        <f t="shared" si="30"/>
        <v>0</v>
      </c>
      <c r="AL35" s="108">
        <f t="shared" si="31"/>
        <v>0</v>
      </c>
      <c r="AM35" s="108">
        <f t="shared" si="32"/>
        <v>0</v>
      </c>
      <c r="AN35" s="108">
        <f t="shared" si="33"/>
        <v>2</v>
      </c>
      <c r="AO35" s="108">
        <f t="shared" si="34"/>
        <v>0</v>
      </c>
      <c r="AP35" s="126">
        <f t="shared" si="35"/>
        <v>0</v>
      </c>
      <c r="AQ35" s="127">
        <f t="shared" si="2"/>
        <v>2</v>
      </c>
      <c r="AR35" s="84" t="str">
        <f t="shared" si="13"/>
        <v>172EPS040</v>
      </c>
      <c r="AS35" s="131" t="s">
        <v>1088</v>
      </c>
      <c r="AT35" s="131">
        <v>172</v>
      </c>
      <c r="AU35" s="131" t="s">
        <v>292</v>
      </c>
      <c r="AV35" s="132">
        <v>25</v>
      </c>
    </row>
    <row r="36" spans="2:48" ht="15" customHeight="1">
      <c r="B36" s="83" t="str">
        <f t="shared" si="3"/>
        <v>190EPS010</v>
      </c>
      <c r="C36" s="83" t="str">
        <f t="shared" si="4"/>
        <v>190EPS044</v>
      </c>
      <c r="D36" s="83" t="str">
        <f t="shared" si="5"/>
        <v>190EPS002</v>
      </c>
      <c r="E36" s="83" t="str">
        <f t="shared" si="6"/>
        <v>190EPS016</v>
      </c>
      <c r="F36" s="83" t="str">
        <f t="shared" si="7"/>
        <v>190EPS023</v>
      </c>
      <c r="G36" s="83" t="str">
        <f t="shared" si="8"/>
        <v>190EPS005</v>
      </c>
      <c r="H36" s="83" t="str">
        <f t="shared" si="9"/>
        <v>190EPS040</v>
      </c>
      <c r="I36" s="83" t="str">
        <f t="shared" si="10"/>
        <v>190EPS017</v>
      </c>
      <c r="J36" s="83" t="str">
        <f t="shared" si="11"/>
        <v>190EAS016</v>
      </c>
      <c r="K36" s="104" t="s">
        <v>395</v>
      </c>
      <c r="L36" s="116" t="s">
        <v>627</v>
      </c>
      <c r="M36" s="106">
        <v>190</v>
      </c>
      <c r="N36" s="107">
        <v>0</v>
      </c>
      <c r="O36" s="108">
        <v>0</v>
      </c>
      <c r="P36" s="108">
        <v>0</v>
      </c>
      <c r="Q36" s="108">
        <v>3</v>
      </c>
      <c r="R36" s="108">
        <v>0</v>
      </c>
      <c r="S36" s="108">
        <v>0</v>
      </c>
      <c r="T36" s="108">
        <v>0</v>
      </c>
      <c r="U36" s="108">
        <v>0</v>
      </c>
      <c r="V36" s="126">
        <v>0</v>
      </c>
      <c r="W36" s="127">
        <v>3</v>
      </c>
      <c r="X36" s="107">
        <v>0</v>
      </c>
      <c r="Y36" s="108">
        <v>0</v>
      </c>
      <c r="Z36" s="108">
        <v>0</v>
      </c>
      <c r="AA36" s="108">
        <v>0</v>
      </c>
      <c r="AB36" s="108">
        <v>0</v>
      </c>
      <c r="AC36" s="108">
        <v>0</v>
      </c>
      <c r="AD36" s="108">
        <v>0</v>
      </c>
      <c r="AE36" s="108">
        <v>0</v>
      </c>
      <c r="AF36" s="126">
        <v>0</v>
      </c>
      <c r="AG36" s="127">
        <v>0</v>
      </c>
      <c r="AH36" s="107">
        <f t="shared" si="27"/>
        <v>0</v>
      </c>
      <c r="AI36" s="108">
        <f t="shared" si="28"/>
        <v>0</v>
      </c>
      <c r="AJ36" s="108">
        <f t="shared" si="29"/>
        <v>0</v>
      </c>
      <c r="AK36" s="108">
        <f t="shared" si="30"/>
        <v>0</v>
      </c>
      <c r="AL36" s="108">
        <f t="shared" si="31"/>
        <v>0</v>
      </c>
      <c r="AM36" s="108">
        <f t="shared" si="32"/>
        <v>0</v>
      </c>
      <c r="AN36" s="108">
        <f t="shared" si="33"/>
        <v>9</v>
      </c>
      <c r="AO36" s="108">
        <f t="shared" si="34"/>
        <v>0</v>
      </c>
      <c r="AP36" s="126">
        <f t="shared" si="35"/>
        <v>0</v>
      </c>
      <c r="AQ36" s="127">
        <f t="shared" si="2"/>
        <v>9</v>
      </c>
      <c r="AR36" s="84" t="str">
        <f t="shared" si="13"/>
        <v>172ESSC02</v>
      </c>
      <c r="AS36" s="131" t="s">
        <v>1088</v>
      </c>
      <c r="AT36" s="131">
        <v>172</v>
      </c>
      <c r="AU36" s="131" t="s">
        <v>1084</v>
      </c>
      <c r="AV36" s="132">
        <v>7</v>
      </c>
    </row>
    <row r="37" spans="2:48" ht="15" customHeight="1">
      <c r="B37" s="83" t="str">
        <f t="shared" si="3"/>
        <v>604EPS010</v>
      </c>
      <c r="C37" s="83" t="str">
        <f t="shared" si="4"/>
        <v>604EPS044</v>
      </c>
      <c r="D37" s="83" t="str">
        <f t="shared" si="5"/>
        <v>604EPS002</v>
      </c>
      <c r="E37" s="83" t="str">
        <f t="shared" si="6"/>
        <v>604EPS016</v>
      </c>
      <c r="F37" s="83" t="str">
        <f t="shared" si="7"/>
        <v>604EPS023</v>
      </c>
      <c r="G37" s="83" t="str">
        <f t="shared" si="8"/>
        <v>604EPS005</v>
      </c>
      <c r="H37" s="83" t="str">
        <f t="shared" si="9"/>
        <v>604EPS040</v>
      </c>
      <c r="I37" s="83" t="str">
        <f t="shared" si="10"/>
        <v>604EPS017</v>
      </c>
      <c r="J37" s="83" t="str">
        <f t="shared" si="11"/>
        <v>604EAS016</v>
      </c>
      <c r="K37" s="104" t="s">
        <v>441</v>
      </c>
      <c r="L37" s="116" t="s">
        <v>627</v>
      </c>
      <c r="M37" s="106">
        <v>604</v>
      </c>
      <c r="N37" s="107">
        <v>0</v>
      </c>
      <c r="O37" s="108">
        <v>0</v>
      </c>
      <c r="P37" s="108">
        <v>0</v>
      </c>
      <c r="Q37" s="108">
        <v>25</v>
      </c>
      <c r="R37" s="108">
        <v>0</v>
      </c>
      <c r="S37" s="108">
        <v>0</v>
      </c>
      <c r="T37" s="108">
        <v>0</v>
      </c>
      <c r="U37" s="108">
        <v>0</v>
      </c>
      <c r="V37" s="126">
        <v>0</v>
      </c>
      <c r="W37" s="127">
        <v>25</v>
      </c>
      <c r="X37" s="107">
        <v>0</v>
      </c>
      <c r="Y37" s="108">
        <v>0</v>
      </c>
      <c r="Z37" s="108">
        <v>0</v>
      </c>
      <c r="AA37" s="108">
        <v>0</v>
      </c>
      <c r="AB37" s="108">
        <v>0</v>
      </c>
      <c r="AC37" s="108">
        <v>0</v>
      </c>
      <c r="AD37" s="108">
        <v>0</v>
      </c>
      <c r="AE37" s="108">
        <v>0</v>
      </c>
      <c r="AF37" s="126">
        <v>0</v>
      </c>
      <c r="AG37" s="127">
        <v>0</v>
      </c>
      <c r="AH37" s="107">
        <f t="shared" si="27"/>
        <v>0</v>
      </c>
      <c r="AI37" s="108">
        <f t="shared" si="28"/>
        <v>0</v>
      </c>
      <c r="AJ37" s="108">
        <f t="shared" si="29"/>
        <v>0</v>
      </c>
      <c r="AK37" s="108">
        <f t="shared" si="30"/>
        <v>0</v>
      </c>
      <c r="AL37" s="108">
        <f t="shared" si="31"/>
        <v>0</v>
      </c>
      <c r="AM37" s="108">
        <f t="shared" si="32"/>
        <v>0</v>
      </c>
      <c r="AN37" s="108">
        <f t="shared" si="33"/>
        <v>17</v>
      </c>
      <c r="AO37" s="108">
        <f t="shared" si="34"/>
        <v>0</v>
      </c>
      <c r="AP37" s="126">
        <f t="shared" si="35"/>
        <v>0</v>
      </c>
      <c r="AQ37" s="127">
        <f t="shared" si="2"/>
        <v>17</v>
      </c>
      <c r="AR37" s="84" t="str">
        <f t="shared" si="13"/>
        <v>475EPS040</v>
      </c>
      <c r="AS37" s="131" t="s">
        <v>1088</v>
      </c>
      <c r="AT37" s="131">
        <v>475</v>
      </c>
      <c r="AU37" s="131" t="s">
        <v>292</v>
      </c>
      <c r="AV37" s="132">
        <v>15</v>
      </c>
    </row>
    <row r="38" spans="2:48" ht="15" customHeight="1">
      <c r="B38" s="83" t="str">
        <f t="shared" si="3"/>
        <v>670EPS010</v>
      </c>
      <c r="C38" s="83" t="str">
        <f t="shared" si="4"/>
        <v>670EPS044</v>
      </c>
      <c r="D38" s="83" t="str">
        <f t="shared" si="5"/>
        <v>670EPS002</v>
      </c>
      <c r="E38" s="83" t="str">
        <f t="shared" si="6"/>
        <v>670EPS016</v>
      </c>
      <c r="F38" s="83" t="str">
        <f t="shared" si="7"/>
        <v>670EPS023</v>
      </c>
      <c r="G38" s="83" t="str">
        <f t="shared" si="8"/>
        <v>670EPS005</v>
      </c>
      <c r="H38" s="83" t="str">
        <f t="shared" si="9"/>
        <v>670EPS040</v>
      </c>
      <c r="I38" s="83" t="str">
        <f t="shared" si="10"/>
        <v>670EPS017</v>
      </c>
      <c r="J38" s="83" t="str">
        <f t="shared" si="11"/>
        <v>670EAS016</v>
      </c>
      <c r="K38" s="104" t="s">
        <v>457</v>
      </c>
      <c r="L38" s="116" t="s">
        <v>627</v>
      </c>
      <c r="M38" s="106">
        <v>670</v>
      </c>
      <c r="N38" s="107">
        <v>0</v>
      </c>
      <c r="O38" s="108">
        <v>0</v>
      </c>
      <c r="P38" s="108">
        <v>0</v>
      </c>
      <c r="Q38" s="108">
        <v>7</v>
      </c>
      <c r="R38" s="108">
        <v>0</v>
      </c>
      <c r="S38" s="108">
        <v>0</v>
      </c>
      <c r="T38" s="108">
        <v>0</v>
      </c>
      <c r="U38" s="108">
        <v>0</v>
      </c>
      <c r="V38" s="126">
        <v>0</v>
      </c>
      <c r="W38" s="127">
        <v>7</v>
      </c>
      <c r="X38" s="107">
        <v>0</v>
      </c>
      <c r="Y38" s="108">
        <v>0</v>
      </c>
      <c r="Z38" s="108">
        <v>0</v>
      </c>
      <c r="AA38" s="108">
        <v>0</v>
      </c>
      <c r="AB38" s="108">
        <v>0</v>
      </c>
      <c r="AC38" s="108">
        <v>0</v>
      </c>
      <c r="AD38" s="108">
        <v>0</v>
      </c>
      <c r="AE38" s="108">
        <v>0</v>
      </c>
      <c r="AF38" s="126">
        <v>0</v>
      </c>
      <c r="AG38" s="127">
        <v>0</v>
      </c>
      <c r="AH38" s="107">
        <f t="shared" si="27"/>
        <v>0</v>
      </c>
      <c r="AI38" s="108">
        <f t="shared" si="28"/>
        <v>0</v>
      </c>
      <c r="AJ38" s="108">
        <f t="shared" si="29"/>
        <v>0</v>
      </c>
      <c r="AK38" s="108">
        <f t="shared" si="30"/>
        <v>0</v>
      </c>
      <c r="AL38" s="108">
        <f t="shared" si="31"/>
        <v>0</v>
      </c>
      <c r="AM38" s="108">
        <f t="shared" si="32"/>
        <v>0</v>
      </c>
      <c r="AN38" s="108">
        <f t="shared" si="33"/>
        <v>10</v>
      </c>
      <c r="AO38" s="108">
        <f t="shared" si="34"/>
        <v>0</v>
      </c>
      <c r="AP38" s="126">
        <f t="shared" si="35"/>
        <v>0</v>
      </c>
      <c r="AQ38" s="127">
        <f t="shared" si="2"/>
        <v>10</v>
      </c>
      <c r="AR38" s="84" t="str">
        <f t="shared" si="13"/>
        <v>480EPS040</v>
      </c>
      <c r="AS38" s="131" t="s">
        <v>1088</v>
      </c>
      <c r="AT38" s="131">
        <v>480</v>
      </c>
      <c r="AU38" s="131" t="s">
        <v>292</v>
      </c>
      <c r="AV38" s="132">
        <v>9</v>
      </c>
    </row>
    <row r="39" spans="2:48" ht="15" customHeight="1">
      <c r="B39" s="83" t="str">
        <f t="shared" si="3"/>
        <v>690EPS010</v>
      </c>
      <c r="C39" s="83" t="str">
        <f t="shared" si="4"/>
        <v>690EPS044</v>
      </c>
      <c r="D39" s="83" t="str">
        <f t="shared" si="5"/>
        <v>690EPS002</v>
      </c>
      <c r="E39" s="83" t="str">
        <f t="shared" si="6"/>
        <v>690EPS016</v>
      </c>
      <c r="F39" s="83" t="str">
        <f t="shared" si="7"/>
        <v>690EPS023</v>
      </c>
      <c r="G39" s="83" t="str">
        <f t="shared" si="8"/>
        <v>690EPS005</v>
      </c>
      <c r="H39" s="83" t="str">
        <f t="shared" si="9"/>
        <v>690EPS040</v>
      </c>
      <c r="I39" s="83" t="str">
        <f t="shared" si="10"/>
        <v>690EPS017</v>
      </c>
      <c r="J39" s="83" t="str">
        <f t="shared" si="11"/>
        <v>690EAS016</v>
      </c>
      <c r="K39" s="104" t="s">
        <v>461</v>
      </c>
      <c r="L39" s="116" t="s">
        <v>627</v>
      </c>
      <c r="M39" s="106">
        <v>690</v>
      </c>
      <c r="N39" s="107">
        <v>0</v>
      </c>
      <c r="O39" s="108">
        <v>0</v>
      </c>
      <c r="P39" s="108">
        <v>0</v>
      </c>
      <c r="Q39" s="108">
        <v>0</v>
      </c>
      <c r="R39" s="108">
        <v>0</v>
      </c>
      <c r="S39" s="108">
        <v>0</v>
      </c>
      <c r="T39" s="108">
        <v>0</v>
      </c>
      <c r="U39" s="108">
        <v>0</v>
      </c>
      <c r="V39" s="126">
        <v>0</v>
      </c>
      <c r="W39" s="127">
        <v>0</v>
      </c>
      <c r="X39" s="107">
        <v>0</v>
      </c>
      <c r="Y39" s="108">
        <v>0</v>
      </c>
      <c r="Z39" s="108">
        <v>0</v>
      </c>
      <c r="AA39" s="108">
        <v>0</v>
      </c>
      <c r="AB39" s="108">
        <v>0</v>
      </c>
      <c r="AC39" s="108">
        <v>0</v>
      </c>
      <c r="AD39" s="108">
        <v>0</v>
      </c>
      <c r="AE39" s="108">
        <v>0</v>
      </c>
      <c r="AF39" s="126">
        <v>0</v>
      </c>
      <c r="AG39" s="127">
        <v>0</v>
      </c>
      <c r="AH39" s="107">
        <f t="shared" si="27"/>
        <v>0</v>
      </c>
      <c r="AI39" s="108">
        <f t="shared" si="28"/>
        <v>0</v>
      </c>
      <c r="AJ39" s="108">
        <f t="shared" si="29"/>
        <v>0</v>
      </c>
      <c r="AK39" s="108">
        <f t="shared" si="30"/>
        <v>0</v>
      </c>
      <c r="AL39" s="108">
        <f t="shared" si="31"/>
        <v>0</v>
      </c>
      <c r="AM39" s="108">
        <f t="shared" si="32"/>
        <v>0</v>
      </c>
      <c r="AN39" s="108">
        <f t="shared" si="33"/>
        <v>4</v>
      </c>
      <c r="AO39" s="108">
        <f t="shared" si="34"/>
        <v>0</v>
      </c>
      <c r="AP39" s="126">
        <f t="shared" si="35"/>
        <v>0</v>
      </c>
      <c r="AQ39" s="127">
        <f t="shared" si="2"/>
        <v>4</v>
      </c>
      <c r="AR39" s="84" t="str">
        <f t="shared" si="13"/>
        <v>480ESSC02</v>
      </c>
      <c r="AS39" s="131" t="s">
        <v>1088</v>
      </c>
      <c r="AT39" s="131">
        <v>480</v>
      </c>
      <c r="AU39" s="131" t="s">
        <v>1084</v>
      </c>
      <c r="AV39" s="132">
        <v>1</v>
      </c>
    </row>
    <row r="40" spans="2:48" ht="15" customHeight="1">
      <c r="B40" s="83" t="str">
        <f t="shared" ref="B40:B71" si="36">CONCATENATE(M40,$AH$5)</f>
        <v>736EPS010</v>
      </c>
      <c r="C40" s="83" t="str">
        <f t="shared" ref="C40:C71" si="37">CONCATENATE(M40,$AI$5)</f>
        <v>736EPS044</v>
      </c>
      <c r="D40" s="83" t="str">
        <f t="shared" ref="D40:D71" si="38">CONCATENATE(M40,$AJ$5)</f>
        <v>736EPS002</v>
      </c>
      <c r="E40" s="83" t="str">
        <f t="shared" ref="E40:E71" si="39">CONCATENATE(M40,$AK$5)</f>
        <v>736EPS016</v>
      </c>
      <c r="F40" s="83" t="str">
        <f t="shared" ref="F40:F71" si="40">CONCATENATE(M40,$AL$5)</f>
        <v>736EPS023</v>
      </c>
      <c r="G40" s="83" t="str">
        <f t="shared" ref="G40:G71" si="41">CONCATENATE(M40,$AM$5)</f>
        <v>736EPS005</v>
      </c>
      <c r="H40" s="83" t="str">
        <f t="shared" ref="H40:H71" si="42">CONCATENATE(M40,$AN$5)</f>
        <v>736EPS040</v>
      </c>
      <c r="I40" s="83" t="str">
        <f t="shared" ref="I40:I71" si="43">CONCATENATE(M40,$AO$5)</f>
        <v>736EPS017</v>
      </c>
      <c r="J40" s="83" t="str">
        <f t="shared" ref="J40:J71" si="44">CONCATENATE(M40,$AP$5)</f>
        <v>736EAS016</v>
      </c>
      <c r="K40" s="104" t="s">
        <v>463</v>
      </c>
      <c r="L40" s="116" t="s">
        <v>627</v>
      </c>
      <c r="M40" s="106">
        <v>736</v>
      </c>
      <c r="N40" s="107">
        <v>0</v>
      </c>
      <c r="O40" s="108">
        <v>0</v>
      </c>
      <c r="P40" s="108">
        <v>0</v>
      </c>
      <c r="Q40" s="108">
        <v>24</v>
      </c>
      <c r="R40" s="108">
        <v>0</v>
      </c>
      <c r="S40" s="108">
        <v>0</v>
      </c>
      <c r="T40" s="108">
        <v>0</v>
      </c>
      <c r="U40" s="108">
        <v>0</v>
      </c>
      <c r="V40" s="126">
        <v>0</v>
      </c>
      <c r="W40" s="127">
        <v>24</v>
      </c>
      <c r="X40" s="107">
        <v>0</v>
      </c>
      <c r="Y40" s="108">
        <v>0</v>
      </c>
      <c r="Z40" s="108">
        <v>0</v>
      </c>
      <c r="AA40" s="108">
        <v>0</v>
      </c>
      <c r="AB40" s="108">
        <v>0</v>
      </c>
      <c r="AC40" s="108">
        <v>0</v>
      </c>
      <c r="AD40" s="108">
        <v>0</v>
      </c>
      <c r="AE40" s="108">
        <v>0</v>
      </c>
      <c r="AF40" s="126">
        <v>0</v>
      </c>
      <c r="AG40" s="127">
        <v>0</v>
      </c>
      <c r="AH40" s="107">
        <f t="shared" si="27"/>
        <v>0</v>
      </c>
      <c r="AI40" s="108">
        <f t="shared" si="28"/>
        <v>0</v>
      </c>
      <c r="AJ40" s="108">
        <f t="shared" si="29"/>
        <v>0</v>
      </c>
      <c r="AK40" s="108">
        <f t="shared" si="30"/>
        <v>0</v>
      </c>
      <c r="AL40" s="108">
        <f t="shared" si="31"/>
        <v>0</v>
      </c>
      <c r="AM40" s="108">
        <f t="shared" si="32"/>
        <v>0</v>
      </c>
      <c r="AN40" s="108">
        <f t="shared" si="33"/>
        <v>12</v>
      </c>
      <c r="AO40" s="108">
        <f t="shared" si="34"/>
        <v>0</v>
      </c>
      <c r="AP40" s="126">
        <f t="shared" si="35"/>
        <v>0</v>
      </c>
      <c r="AQ40" s="127">
        <f t="shared" si="2"/>
        <v>12</v>
      </c>
      <c r="AR40" s="84" t="str">
        <f t="shared" si="13"/>
        <v>490EPS040</v>
      </c>
      <c r="AS40" s="131" t="s">
        <v>1088</v>
      </c>
      <c r="AT40" s="131">
        <v>490</v>
      </c>
      <c r="AU40" s="131" t="s">
        <v>292</v>
      </c>
      <c r="AV40" s="132">
        <v>11</v>
      </c>
    </row>
    <row r="41" spans="2:48" ht="15" customHeight="1">
      <c r="B41" s="83" t="str">
        <f t="shared" si="36"/>
        <v>858EPS010</v>
      </c>
      <c r="C41" s="83" t="str">
        <f t="shared" si="37"/>
        <v>858EPS044</v>
      </c>
      <c r="D41" s="83" t="str">
        <f t="shared" si="38"/>
        <v>858EPS002</v>
      </c>
      <c r="E41" s="83" t="str">
        <f t="shared" si="39"/>
        <v>858EPS016</v>
      </c>
      <c r="F41" s="83" t="str">
        <f t="shared" si="40"/>
        <v>858EPS023</v>
      </c>
      <c r="G41" s="83" t="str">
        <f t="shared" si="41"/>
        <v>858EPS005</v>
      </c>
      <c r="H41" s="83" t="str">
        <f t="shared" si="42"/>
        <v>858EPS040</v>
      </c>
      <c r="I41" s="83" t="str">
        <f t="shared" si="43"/>
        <v>858EPS017</v>
      </c>
      <c r="J41" s="83" t="str">
        <f t="shared" si="44"/>
        <v>858EAS016</v>
      </c>
      <c r="K41" s="104" t="s">
        <v>572</v>
      </c>
      <c r="L41" s="116" t="s">
        <v>627</v>
      </c>
      <c r="M41" s="106">
        <v>858</v>
      </c>
      <c r="N41" s="107">
        <v>0</v>
      </c>
      <c r="O41" s="108">
        <v>0</v>
      </c>
      <c r="P41" s="108">
        <v>0</v>
      </c>
      <c r="Q41" s="108">
        <v>29</v>
      </c>
      <c r="R41" s="108">
        <v>0</v>
      </c>
      <c r="S41" s="108">
        <v>0</v>
      </c>
      <c r="T41" s="108">
        <v>0</v>
      </c>
      <c r="U41" s="108">
        <v>0</v>
      </c>
      <c r="V41" s="126">
        <v>0</v>
      </c>
      <c r="W41" s="127">
        <v>29</v>
      </c>
      <c r="X41" s="107">
        <v>0</v>
      </c>
      <c r="Y41" s="108">
        <v>0</v>
      </c>
      <c r="Z41" s="108">
        <v>0</v>
      </c>
      <c r="AA41" s="108">
        <v>0</v>
      </c>
      <c r="AB41" s="108">
        <v>0</v>
      </c>
      <c r="AC41" s="108">
        <v>0</v>
      </c>
      <c r="AD41" s="108">
        <v>0</v>
      </c>
      <c r="AE41" s="108">
        <v>0</v>
      </c>
      <c r="AF41" s="126">
        <v>0</v>
      </c>
      <c r="AG41" s="127">
        <v>0</v>
      </c>
      <c r="AH41" s="107">
        <f t="shared" si="27"/>
        <v>0</v>
      </c>
      <c r="AI41" s="108">
        <f t="shared" si="28"/>
        <v>0</v>
      </c>
      <c r="AJ41" s="108">
        <f t="shared" si="29"/>
        <v>0</v>
      </c>
      <c r="AK41" s="108">
        <f t="shared" si="30"/>
        <v>0</v>
      </c>
      <c r="AL41" s="108">
        <f t="shared" si="31"/>
        <v>0</v>
      </c>
      <c r="AM41" s="108">
        <f t="shared" si="32"/>
        <v>0</v>
      </c>
      <c r="AN41" s="108">
        <f t="shared" si="33"/>
        <v>15</v>
      </c>
      <c r="AO41" s="108">
        <f t="shared" si="34"/>
        <v>0</v>
      </c>
      <c r="AP41" s="126">
        <f t="shared" si="35"/>
        <v>0</v>
      </c>
      <c r="AQ41" s="127">
        <f t="shared" si="2"/>
        <v>15</v>
      </c>
      <c r="AR41" s="84" t="str">
        <f t="shared" si="13"/>
        <v>490ESSC02</v>
      </c>
      <c r="AS41" s="131" t="s">
        <v>1088</v>
      </c>
      <c r="AT41" s="131">
        <v>490</v>
      </c>
      <c r="AU41" s="131" t="s">
        <v>1084</v>
      </c>
      <c r="AV41" s="132">
        <v>17</v>
      </c>
    </row>
    <row r="42" spans="2:48" ht="15" customHeight="1">
      <c r="B42" s="83" t="str">
        <f t="shared" si="36"/>
        <v>885EPS010</v>
      </c>
      <c r="C42" s="83" t="str">
        <f t="shared" si="37"/>
        <v>885EPS044</v>
      </c>
      <c r="D42" s="83" t="str">
        <f t="shared" si="38"/>
        <v>885EPS002</v>
      </c>
      <c r="E42" s="83" t="str">
        <f t="shared" si="39"/>
        <v>885EPS016</v>
      </c>
      <c r="F42" s="83" t="str">
        <f t="shared" si="40"/>
        <v>885EPS023</v>
      </c>
      <c r="G42" s="83" t="str">
        <f t="shared" si="41"/>
        <v>885EPS005</v>
      </c>
      <c r="H42" s="83" t="str">
        <f t="shared" si="42"/>
        <v>885EPS040</v>
      </c>
      <c r="I42" s="83" t="str">
        <f t="shared" si="43"/>
        <v>885EPS017</v>
      </c>
      <c r="J42" s="83" t="str">
        <f t="shared" si="44"/>
        <v>885EAS016</v>
      </c>
      <c r="K42" s="104" t="s">
        <v>573</v>
      </c>
      <c r="L42" s="116" t="s">
        <v>627</v>
      </c>
      <c r="M42" s="106">
        <v>885</v>
      </c>
      <c r="N42" s="107">
        <v>0</v>
      </c>
      <c r="O42" s="108">
        <v>1</v>
      </c>
      <c r="P42" s="108">
        <v>0</v>
      </c>
      <c r="Q42" s="108">
        <v>0</v>
      </c>
      <c r="R42" s="108">
        <v>0</v>
      </c>
      <c r="S42" s="108">
        <v>0</v>
      </c>
      <c r="T42" s="108">
        <v>0</v>
      </c>
      <c r="U42" s="108">
        <v>0</v>
      </c>
      <c r="V42" s="126">
        <v>0</v>
      </c>
      <c r="W42" s="127">
        <v>1</v>
      </c>
      <c r="X42" s="107">
        <v>0</v>
      </c>
      <c r="Y42" s="108">
        <v>0</v>
      </c>
      <c r="Z42" s="108">
        <v>0</v>
      </c>
      <c r="AA42" s="108">
        <v>0</v>
      </c>
      <c r="AB42" s="108">
        <v>0</v>
      </c>
      <c r="AC42" s="108">
        <v>0</v>
      </c>
      <c r="AD42" s="108">
        <v>0</v>
      </c>
      <c r="AE42" s="108">
        <v>0</v>
      </c>
      <c r="AF42" s="126">
        <v>0</v>
      </c>
      <c r="AG42" s="127">
        <v>0</v>
      </c>
      <c r="AH42" s="107">
        <f t="shared" si="27"/>
        <v>0</v>
      </c>
      <c r="AI42" s="108">
        <f t="shared" si="28"/>
        <v>0</v>
      </c>
      <c r="AJ42" s="108">
        <f t="shared" si="29"/>
        <v>0</v>
      </c>
      <c r="AK42" s="108">
        <f t="shared" si="30"/>
        <v>0</v>
      </c>
      <c r="AL42" s="108">
        <f t="shared" si="31"/>
        <v>0</v>
      </c>
      <c r="AM42" s="108">
        <f t="shared" si="32"/>
        <v>0</v>
      </c>
      <c r="AN42" s="108">
        <f t="shared" si="33"/>
        <v>5</v>
      </c>
      <c r="AO42" s="108">
        <f t="shared" si="34"/>
        <v>0</v>
      </c>
      <c r="AP42" s="126">
        <f t="shared" si="35"/>
        <v>0</v>
      </c>
      <c r="AQ42" s="127">
        <f t="shared" si="2"/>
        <v>5</v>
      </c>
      <c r="AR42" s="84" t="str">
        <f t="shared" si="13"/>
        <v>659EPS040</v>
      </c>
      <c r="AS42" s="131" t="s">
        <v>1088</v>
      </c>
      <c r="AT42" s="131">
        <v>659</v>
      </c>
      <c r="AU42" s="131" t="s">
        <v>292</v>
      </c>
      <c r="AV42" s="132">
        <v>19</v>
      </c>
    </row>
    <row r="43" spans="2:48" ht="15" customHeight="1">
      <c r="B43" s="83" t="str">
        <f t="shared" si="36"/>
        <v>890EPS010</v>
      </c>
      <c r="C43" s="83" t="str">
        <f t="shared" si="37"/>
        <v>890EPS044</v>
      </c>
      <c r="D43" s="83" t="str">
        <f t="shared" si="38"/>
        <v>890EPS002</v>
      </c>
      <c r="E43" s="83" t="str">
        <f t="shared" si="39"/>
        <v>890EPS016</v>
      </c>
      <c r="F43" s="83" t="str">
        <f t="shared" si="40"/>
        <v>890EPS023</v>
      </c>
      <c r="G43" s="83" t="str">
        <f t="shared" si="41"/>
        <v>890EPS005</v>
      </c>
      <c r="H43" s="83" t="str">
        <f t="shared" si="42"/>
        <v>890EPS040</v>
      </c>
      <c r="I43" s="83" t="str">
        <f t="shared" si="43"/>
        <v>890EPS017</v>
      </c>
      <c r="J43" s="83" t="str">
        <f t="shared" si="44"/>
        <v>890EAS016</v>
      </c>
      <c r="K43" s="104" t="s">
        <v>574</v>
      </c>
      <c r="L43" s="116" t="s">
        <v>627</v>
      </c>
      <c r="M43" s="106">
        <v>890</v>
      </c>
      <c r="N43" s="107">
        <v>0</v>
      </c>
      <c r="O43" s="108">
        <v>0</v>
      </c>
      <c r="P43" s="108">
        <v>0</v>
      </c>
      <c r="Q43" s="108">
        <v>0</v>
      </c>
      <c r="R43" s="108">
        <v>0</v>
      </c>
      <c r="S43" s="108">
        <v>0</v>
      </c>
      <c r="T43" s="108">
        <v>0</v>
      </c>
      <c r="U43" s="108">
        <v>0</v>
      </c>
      <c r="V43" s="126">
        <v>0</v>
      </c>
      <c r="W43" s="127">
        <v>0</v>
      </c>
      <c r="X43" s="107">
        <v>0</v>
      </c>
      <c r="Y43" s="108">
        <v>0</v>
      </c>
      <c r="Z43" s="108">
        <v>0</v>
      </c>
      <c r="AA43" s="108">
        <v>0</v>
      </c>
      <c r="AB43" s="108">
        <v>0</v>
      </c>
      <c r="AC43" s="108">
        <v>0</v>
      </c>
      <c r="AD43" s="108">
        <v>0</v>
      </c>
      <c r="AE43" s="108">
        <v>0</v>
      </c>
      <c r="AF43" s="126">
        <v>0</v>
      </c>
      <c r="AG43" s="127">
        <v>0</v>
      </c>
      <c r="AH43" s="107">
        <f t="shared" si="27"/>
        <v>0</v>
      </c>
      <c r="AI43" s="108">
        <f t="shared" si="28"/>
        <v>0</v>
      </c>
      <c r="AJ43" s="108">
        <f t="shared" si="29"/>
        <v>0</v>
      </c>
      <c r="AK43" s="108">
        <f t="shared" si="30"/>
        <v>0</v>
      </c>
      <c r="AL43" s="108">
        <f t="shared" si="31"/>
        <v>0</v>
      </c>
      <c r="AM43" s="108">
        <f t="shared" si="32"/>
        <v>0</v>
      </c>
      <c r="AN43" s="108">
        <f t="shared" si="33"/>
        <v>14</v>
      </c>
      <c r="AO43" s="108">
        <f t="shared" si="34"/>
        <v>0</v>
      </c>
      <c r="AP43" s="126">
        <f t="shared" si="35"/>
        <v>0</v>
      </c>
      <c r="AQ43" s="127">
        <f t="shared" si="2"/>
        <v>14</v>
      </c>
      <c r="AR43" s="84" t="str">
        <f t="shared" si="13"/>
        <v>659ESSC02</v>
      </c>
      <c r="AS43" s="131" t="s">
        <v>1088</v>
      </c>
      <c r="AT43" s="131">
        <v>659</v>
      </c>
      <c r="AU43" s="131" t="s">
        <v>1084</v>
      </c>
      <c r="AV43" s="132">
        <v>6</v>
      </c>
    </row>
    <row r="44" spans="2:48" ht="15" customHeight="1">
      <c r="B44" s="83" t="str">
        <f t="shared" si="36"/>
        <v>EPS010</v>
      </c>
      <c r="C44" s="83" t="str">
        <f t="shared" si="37"/>
        <v>EPS044</v>
      </c>
      <c r="D44" s="83" t="str">
        <f t="shared" si="38"/>
        <v>EPS002</v>
      </c>
      <c r="E44" s="83" t="str">
        <f t="shared" si="39"/>
        <v>EPS016</v>
      </c>
      <c r="F44" s="83" t="str">
        <f t="shared" si="40"/>
        <v>EPS023</v>
      </c>
      <c r="G44" s="83" t="str">
        <f t="shared" si="41"/>
        <v>EPS005</v>
      </c>
      <c r="H44" s="83" t="str">
        <f t="shared" si="42"/>
        <v>EPS040</v>
      </c>
      <c r="I44" s="83" t="str">
        <f t="shared" si="43"/>
        <v>EPS017</v>
      </c>
      <c r="J44" s="83" t="str">
        <f t="shared" si="44"/>
        <v>EAS016</v>
      </c>
      <c r="K44" s="110" t="s">
        <v>1090</v>
      </c>
      <c r="L44" s="111"/>
      <c r="M44" s="112"/>
      <c r="N44" s="113">
        <v>0</v>
      </c>
      <c r="O44" s="114">
        <v>2</v>
      </c>
      <c r="P44" s="114">
        <v>1</v>
      </c>
      <c r="Q44" s="114">
        <v>42</v>
      </c>
      <c r="R44" s="114">
        <v>1</v>
      </c>
      <c r="S44" s="114">
        <v>1</v>
      </c>
      <c r="T44" s="114">
        <v>1</v>
      </c>
      <c r="U44" s="114">
        <v>0</v>
      </c>
      <c r="V44" s="128">
        <v>0</v>
      </c>
      <c r="W44" s="125">
        <v>48</v>
      </c>
      <c r="X44" s="113">
        <v>0</v>
      </c>
      <c r="Y44" s="114">
        <v>0</v>
      </c>
      <c r="Z44" s="114">
        <v>1</v>
      </c>
      <c r="AA44" s="114">
        <v>0</v>
      </c>
      <c r="AB44" s="114">
        <v>1</v>
      </c>
      <c r="AC44" s="114">
        <v>2</v>
      </c>
      <c r="AD44" s="114">
        <v>0</v>
      </c>
      <c r="AE44" s="114">
        <v>0</v>
      </c>
      <c r="AF44" s="128">
        <v>0</v>
      </c>
      <c r="AG44" s="125">
        <v>4</v>
      </c>
      <c r="AH44" s="113">
        <f t="shared" ref="AH44:AP44" si="45">SUM(AH45:AH63)</f>
        <v>0</v>
      </c>
      <c r="AI44" s="114">
        <f t="shared" si="45"/>
        <v>0</v>
      </c>
      <c r="AJ44" s="114">
        <f t="shared" si="45"/>
        <v>1</v>
      </c>
      <c r="AK44" s="114">
        <f t="shared" si="45"/>
        <v>0</v>
      </c>
      <c r="AL44" s="114">
        <f t="shared" si="45"/>
        <v>0</v>
      </c>
      <c r="AM44" s="114">
        <f t="shared" si="45"/>
        <v>0</v>
      </c>
      <c r="AN44" s="114">
        <f t="shared" si="45"/>
        <v>109</v>
      </c>
      <c r="AO44" s="114">
        <f t="shared" si="45"/>
        <v>0</v>
      </c>
      <c r="AP44" s="128">
        <f t="shared" si="45"/>
        <v>0</v>
      </c>
      <c r="AQ44" s="125">
        <f t="shared" si="2"/>
        <v>110</v>
      </c>
      <c r="AR44" s="84" t="str">
        <f t="shared" si="13"/>
        <v>665EPS016</v>
      </c>
      <c r="AS44" s="131" t="s">
        <v>1088</v>
      </c>
      <c r="AT44" s="131">
        <v>665</v>
      </c>
      <c r="AU44" s="131" t="s">
        <v>770</v>
      </c>
      <c r="AV44" s="132">
        <v>28</v>
      </c>
    </row>
    <row r="45" spans="2:48" ht="15" customHeight="1">
      <c r="B45" s="83" t="str">
        <f t="shared" si="36"/>
        <v>4EPS010</v>
      </c>
      <c r="C45" s="83" t="str">
        <f t="shared" si="37"/>
        <v>4EPS044</v>
      </c>
      <c r="D45" s="83" t="str">
        <f t="shared" si="38"/>
        <v>4EPS002</v>
      </c>
      <c r="E45" s="83" t="str">
        <f t="shared" si="39"/>
        <v>4EPS016</v>
      </c>
      <c r="F45" s="83" t="str">
        <f t="shared" si="40"/>
        <v>4EPS023</v>
      </c>
      <c r="G45" s="83" t="str">
        <f t="shared" si="41"/>
        <v>4EPS005</v>
      </c>
      <c r="H45" s="83" t="str">
        <f t="shared" si="42"/>
        <v>4EPS040</v>
      </c>
      <c r="I45" s="83" t="str">
        <f t="shared" si="43"/>
        <v>4EPS017</v>
      </c>
      <c r="J45" s="83" t="str">
        <f t="shared" si="44"/>
        <v>4EAS016</v>
      </c>
      <c r="K45" s="104" t="s">
        <v>575</v>
      </c>
      <c r="L45" s="116" t="s">
        <v>621</v>
      </c>
      <c r="M45" s="106">
        <v>4</v>
      </c>
      <c r="N45" s="107">
        <v>0</v>
      </c>
      <c r="O45" s="108">
        <v>0</v>
      </c>
      <c r="P45" s="108">
        <v>0</v>
      </c>
      <c r="Q45" s="108">
        <v>0</v>
      </c>
      <c r="R45" s="108">
        <v>1</v>
      </c>
      <c r="S45" s="108">
        <v>0</v>
      </c>
      <c r="T45" s="108">
        <v>0</v>
      </c>
      <c r="U45" s="108">
        <v>0</v>
      </c>
      <c r="V45" s="126">
        <v>0</v>
      </c>
      <c r="W45" s="127">
        <v>1</v>
      </c>
      <c r="X45" s="107">
        <v>0</v>
      </c>
      <c r="Y45" s="108">
        <v>0</v>
      </c>
      <c r="Z45" s="108">
        <v>0</v>
      </c>
      <c r="AA45" s="108">
        <v>0</v>
      </c>
      <c r="AB45" s="108">
        <v>0</v>
      </c>
      <c r="AC45" s="108">
        <v>0</v>
      </c>
      <c r="AD45" s="108">
        <v>0</v>
      </c>
      <c r="AE45" s="108">
        <v>0</v>
      </c>
      <c r="AF45" s="126">
        <v>0</v>
      </c>
      <c r="AG45" s="127">
        <v>0</v>
      </c>
      <c r="AH45" s="107">
        <f t="shared" ref="AH45:AH63" si="46">IFERROR(VLOOKUP(B45,$AR$8:$AV$928,5,0),0)</f>
        <v>0</v>
      </c>
      <c r="AI45" s="108">
        <f t="shared" ref="AI45:AI63" si="47">IFERROR(VLOOKUP(C45,$AR$8:$AV$928,5,0),0)</f>
        <v>0</v>
      </c>
      <c r="AJ45" s="108">
        <f t="shared" ref="AJ45:AJ63" si="48">IFERROR(VLOOKUP(D45,$AR$8:$AV$928,5,0),0)</f>
        <v>0</v>
      </c>
      <c r="AK45" s="108">
        <f t="shared" ref="AK45:AK63" si="49">IFERROR(VLOOKUP(E45,$AR$8:$AV$928,5,0),0)</f>
        <v>0</v>
      </c>
      <c r="AL45" s="108">
        <f t="shared" ref="AL45:AL63" si="50">IFERROR(VLOOKUP(F45,$AR$8:$AV$928,5,0),0)</f>
        <v>0</v>
      </c>
      <c r="AM45" s="108">
        <f t="shared" ref="AM45:AM63" si="51">IFERROR(VLOOKUP(G45,$AR$8:$AV$928,5,0),0)</f>
        <v>0</v>
      </c>
      <c r="AN45" s="108">
        <f t="shared" ref="AN45:AN63" si="52">IFERROR(VLOOKUP(H45,$AR$8:$AV$928,5,0),0)</f>
        <v>2</v>
      </c>
      <c r="AO45" s="108">
        <f t="shared" ref="AO45:AO63" si="53">IFERROR(VLOOKUP(I45,$AR$8:$AV$928,5,0),0)</f>
        <v>0</v>
      </c>
      <c r="AP45" s="126">
        <f t="shared" ref="AP45:AP63" si="54">IFERROR(VLOOKUP(J45,$AR$8:$AV$928,5,0),0)</f>
        <v>0</v>
      </c>
      <c r="AQ45" s="127">
        <f t="shared" si="2"/>
        <v>2</v>
      </c>
      <c r="AR45" s="84" t="str">
        <f t="shared" si="13"/>
        <v>665EPS040</v>
      </c>
      <c r="AS45" s="131" t="s">
        <v>1088</v>
      </c>
      <c r="AT45" s="131">
        <v>665</v>
      </c>
      <c r="AU45" s="131" t="s">
        <v>292</v>
      </c>
      <c r="AV45" s="132">
        <v>14</v>
      </c>
    </row>
    <row r="46" spans="2:48" ht="15" customHeight="1">
      <c r="B46" s="83" t="str">
        <f t="shared" si="36"/>
        <v>42EPS010</v>
      </c>
      <c r="C46" s="83" t="str">
        <f t="shared" si="37"/>
        <v>42EPS044</v>
      </c>
      <c r="D46" s="83" t="str">
        <f t="shared" si="38"/>
        <v>42EPS002</v>
      </c>
      <c r="E46" s="83" t="str">
        <f t="shared" si="39"/>
        <v>42EPS016</v>
      </c>
      <c r="F46" s="83" t="str">
        <f t="shared" si="40"/>
        <v>42EPS023</v>
      </c>
      <c r="G46" s="83" t="str">
        <f t="shared" si="41"/>
        <v>42EPS005</v>
      </c>
      <c r="H46" s="83" t="str">
        <f t="shared" si="42"/>
        <v>42EPS040</v>
      </c>
      <c r="I46" s="83" t="str">
        <f t="shared" si="43"/>
        <v>42EPS017</v>
      </c>
      <c r="J46" s="83" t="str">
        <f t="shared" si="44"/>
        <v>42EAS016</v>
      </c>
      <c r="K46" s="117" t="s">
        <v>576</v>
      </c>
      <c r="L46" s="116" t="s">
        <v>621</v>
      </c>
      <c r="M46" s="106">
        <v>42</v>
      </c>
      <c r="N46" s="107">
        <v>0</v>
      </c>
      <c r="O46" s="108">
        <v>1</v>
      </c>
      <c r="P46" s="108">
        <v>0</v>
      </c>
      <c r="Q46" s="108">
        <v>23</v>
      </c>
      <c r="R46" s="108">
        <v>0</v>
      </c>
      <c r="S46" s="108">
        <v>0</v>
      </c>
      <c r="T46" s="108">
        <v>0</v>
      </c>
      <c r="U46" s="108">
        <v>0</v>
      </c>
      <c r="V46" s="126">
        <v>0</v>
      </c>
      <c r="W46" s="127">
        <v>24</v>
      </c>
      <c r="X46" s="107">
        <v>0</v>
      </c>
      <c r="Y46" s="108">
        <v>0</v>
      </c>
      <c r="Z46" s="108">
        <v>0</v>
      </c>
      <c r="AA46" s="108">
        <v>0</v>
      </c>
      <c r="AB46" s="108">
        <v>0</v>
      </c>
      <c r="AC46" s="108">
        <v>0</v>
      </c>
      <c r="AD46" s="108">
        <v>0</v>
      </c>
      <c r="AE46" s="108">
        <v>0</v>
      </c>
      <c r="AF46" s="126">
        <v>0</v>
      </c>
      <c r="AG46" s="127">
        <v>0</v>
      </c>
      <c r="AH46" s="107">
        <f t="shared" si="46"/>
        <v>0</v>
      </c>
      <c r="AI46" s="108">
        <f t="shared" si="47"/>
        <v>0</v>
      </c>
      <c r="AJ46" s="108">
        <f t="shared" si="48"/>
        <v>0</v>
      </c>
      <c r="AK46" s="108">
        <f t="shared" si="49"/>
        <v>0</v>
      </c>
      <c r="AL46" s="108">
        <f t="shared" si="50"/>
        <v>0</v>
      </c>
      <c r="AM46" s="108">
        <f t="shared" si="51"/>
        <v>0</v>
      </c>
      <c r="AN46" s="108">
        <f t="shared" si="52"/>
        <v>31</v>
      </c>
      <c r="AO46" s="108">
        <f t="shared" si="53"/>
        <v>0</v>
      </c>
      <c r="AP46" s="126">
        <f t="shared" si="54"/>
        <v>0</v>
      </c>
      <c r="AQ46" s="127">
        <f t="shared" si="2"/>
        <v>31</v>
      </c>
      <c r="AR46" s="84" t="str">
        <f t="shared" si="13"/>
        <v>665ESSC02</v>
      </c>
      <c r="AS46" s="131" t="s">
        <v>1088</v>
      </c>
      <c r="AT46" s="131">
        <v>665</v>
      </c>
      <c r="AU46" s="131" t="s">
        <v>1084</v>
      </c>
      <c r="AV46" s="132">
        <v>1</v>
      </c>
    </row>
    <row r="47" spans="2:48" ht="15" customHeight="1">
      <c r="B47" s="83" t="str">
        <f t="shared" si="36"/>
        <v>44EPS010</v>
      </c>
      <c r="C47" s="83" t="str">
        <f t="shared" si="37"/>
        <v>44EPS044</v>
      </c>
      <c r="D47" s="83" t="str">
        <f t="shared" si="38"/>
        <v>44EPS002</v>
      </c>
      <c r="E47" s="83" t="str">
        <f t="shared" si="39"/>
        <v>44EPS016</v>
      </c>
      <c r="F47" s="83" t="str">
        <f t="shared" si="40"/>
        <v>44EPS023</v>
      </c>
      <c r="G47" s="83" t="str">
        <f t="shared" si="41"/>
        <v>44EPS005</v>
      </c>
      <c r="H47" s="83" t="str">
        <f t="shared" si="42"/>
        <v>44EPS040</v>
      </c>
      <c r="I47" s="83" t="str">
        <f t="shared" si="43"/>
        <v>44EPS017</v>
      </c>
      <c r="J47" s="83" t="str">
        <f t="shared" si="44"/>
        <v>44EAS016</v>
      </c>
      <c r="K47" s="104" t="s">
        <v>577</v>
      </c>
      <c r="L47" s="116" t="s">
        <v>621</v>
      </c>
      <c r="M47" s="106">
        <v>44</v>
      </c>
      <c r="N47" s="107">
        <v>0</v>
      </c>
      <c r="O47" s="108">
        <v>0</v>
      </c>
      <c r="P47" s="108">
        <v>0</v>
      </c>
      <c r="Q47" s="108">
        <v>0</v>
      </c>
      <c r="R47" s="108">
        <v>0</v>
      </c>
      <c r="S47" s="108">
        <v>0</v>
      </c>
      <c r="T47" s="108">
        <v>0</v>
      </c>
      <c r="U47" s="108">
        <v>0</v>
      </c>
      <c r="V47" s="126">
        <v>0</v>
      </c>
      <c r="W47" s="127">
        <v>0</v>
      </c>
      <c r="X47" s="107">
        <v>0</v>
      </c>
      <c r="Y47" s="108">
        <v>0</v>
      </c>
      <c r="Z47" s="108">
        <v>0</v>
      </c>
      <c r="AA47" s="108">
        <v>0</v>
      </c>
      <c r="AB47" s="108">
        <v>0</v>
      </c>
      <c r="AC47" s="108">
        <v>0</v>
      </c>
      <c r="AD47" s="108">
        <v>0</v>
      </c>
      <c r="AE47" s="108">
        <v>0</v>
      </c>
      <c r="AF47" s="126">
        <v>0</v>
      </c>
      <c r="AG47" s="127">
        <v>0</v>
      </c>
      <c r="AH47" s="107">
        <f t="shared" si="46"/>
        <v>0</v>
      </c>
      <c r="AI47" s="108">
        <f t="shared" si="47"/>
        <v>0</v>
      </c>
      <c r="AJ47" s="108">
        <f t="shared" si="48"/>
        <v>0</v>
      </c>
      <c r="AK47" s="108">
        <f t="shared" si="49"/>
        <v>0</v>
      </c>
      <c r="AL47" s="108">
        <f t="shared" si="50"/>
        <v>0</v>
      </c>
      <c r="AM47" s="108">
        <f t="shared" si="51"/>
        <v>0</v>
      </c>
      <c r="AN47" s="108">
        <f t="shared" si="52"/>
        <v>8</v>
      </c>
      <c r="AO47" s="108">
        <f t="shared" si="53"/>
        <v>0</v>
      </c>
      <c r="AP47" s="126">
        <f t="shared" si="54"/>
        <v>0</v>
      </c>
      <c r="AQ47" s="127">
        <f t="shared" si="2"/>
        <v>8</v>
      </c>
      <c r="AR47" s="84" t="str">
        <f t="shared" si="13"/>
        <v>837EPS010</v>
      </c>
      <c r="AS47" s="131" t="s">
        <v>1088</v>
      </c>
      <c r="AT47" s="131">
        <v>837</v>
      </c>
      <c r="AU47" s="131" t="s">
        <v>326</v>
      </c>
      <c r="AV47" s="132">
        <v>27</v>
      </c>
    </row>
    <row r="48" spans="2:48" ht="15" customHeight="1">
      <c r="B48" s="83" t="str">
        <f t="shared" si="36"/>
        <v>59EPS010</v>
      </c>
      <c r="C48" s="83" t="str">
        <f t="shared" si="37"/>
        <v>59EPS044</v>
      </c>
      <c r="D48" s="83" t="str">
        <f t="shared" si="38"/>
        <v>59EPS002</v>
      </c>
      <c r="E48" s="83" t="str">
        <f t="shared" si="39"/>
        <v>59EPS016</v>
      </c>
      <c r="F48" s="83" t="str">
        <f t="shared" si="40"/>
        <v>59EPS023</v>
      </c>
      <c r="G48" s="83" t="str">
        <f t="shared" si="41"/>
        <v>59EPS005</v>
      </c>
      <c r="H48" s="83" t="str">
        <f t="shared" si="42"/>
        <v>59EPS040</v>
      </c>
      <c r="I48" s="83" t="str">
        <f t="shared" si="43"/>
        <v>59EPS017</v>
      </c>
      <c r="J48" s="83" t="str">
        <f t="shared" si="44"/>
        <v>59EAS016</v>
      </c>
      <c r="K48" s="104" t="s">
        <v>374</v>
      </c>
      <c r="L48" s="116" t="s">
        <v>621</v>
      </c>
      <c r="M48" s="106">
        <v>59</v>
      </c>
      <c r="N48" s="107">
        <v>0</v>
      </c>
      <c r="O48" s="108">
        <v>0</v>
      </c>
      <c r="P48" s="108">
        <v>1</v>
      </c>
      <c r="Q48" s="108">
        <v>0</v>
      </c>
      <c r="R48" s="108">
        <v>0</v>
      </c>
      <c r="S48" s="108">
        <v>1</v>
      </c>
      <c r="T48" s="108">
        <v>0</v>
      </c>
      <c r="U48" s="108">
        <v>0</v>
      </c>
      <c r="V48" s="126">
        <v>0</v>
      </c>
      <c r="W48" s="127">
        <v>2</v>
      </c>
      <c r="X48" s="107">
        <v>0</v>
      </c>
      <c r="Y48" s="108">
        <v>0</v>
      </c>
      <c r="Z48" s="108">
        <v>1</v>
      </c>
      <c r="AA48" s="108">
        <v>0</v>
      </c>
      <c r="AB48" s="108">
        <v>0</v>
      </c>
      <c r="AC48" s="108">
        <v>2</v>
      </c>
      <c r="AD48" s="108">
        <v>0</v>
      </c>
      <c r="AE48" s="108">
        <v>0</v>
      </c>
      <c r="AF48" s="126">
        <v>0</v>
      </c>
      <c r="AG48" s="127">
        <v>3</v>
      </c>
      <c r="AH48" s="107">
        <f t="shared" si="46"/>
        <v>0</v>
      </c>
      <c r="AI48" s="108">
        <f t="shared" si="47"/>
        <v>0</v>
      </c>
      <c r="AJ48" s="108">
        <f t="shared" si="48"/>
        <v>1</v>
      </c>
      <c r="AK48" s="108">
        <f t="shared" si="49"/>
        <v>0</v>
      </c>
      <c r="AL48" s="108">
        <f t="shared" si="50"/>
        <v>0</v>
      </c>
      <c r="AM48" s="108">
        <f t="shared" si="51"/>
        <v>0</v>
      </c>
      <c r="AN48" s="108">
        <f t="shared" si="52"/>
        <v>0</v>
      </c>
      <c r="AO48" s="108">
        <f t="shared" si="53"/>
        <v>0</v>
      </c>
      <c r="AP48" s="126">
        <f t="shared" si="54"/>
        <v>0</v>
      </c>
      <c r="AQ48" s="127">
        <f t="shared" si="2"/>
        <v>1</v>
      </c>
      <c r="AR48" s="84" t="str">
        <f t="shared" si="13"/>
        <v>837EPS016</v>
      </c>
      <c r="AS48" s="131" t="s">
        <v>1088</v>
      </c>
      <c r="AT48" s="131">
        <v>837</v>
      </c>
      <c r="AU48" s="131" t="s">
        <v>770</v>
      </c>
      <c r="AV48" s="132">
        <v>299</v>
      </c>
    </row>
    <row r="49" spans="2:48" ht="15" customHeight="1">
      <c r="B49" s="83" t="str">
        <f t="shared" si="36"/>
        <v>113EPS010</v>
      </c>
      <c r="C49" s="83" t="str">
        <f t="shared" si="37"/>
        <v>113EPS044</v>
      </c>
      <c r="D49" s="83" t="str">
        <f t="shared" si="38"/>
        <v>113EPS002</v>
      </c>
      <c r="E49" s="83" t="str">
        <f t="shared" si="39"/>
        <v>113EPS016</v>
      </c>
      <c r="F49" s="83" t="str">
        <f t="shared" si="40"/>
        <v>113EPS023</v>
      </c>
      <c r="G49" s="83" t="str">
        <f t="shared" si="41"/>
        <v>113EPS005</v>
      </c>
      <c r="H49" s="83" t="str">
        <f t="shared" si="42"/>
        <v>113EPS040</v>
      </c>
      <c r="I49" s="83" t="str">
        <f t="shared" si="43"/>
        <v>113EPS017</v>
      </c>
      <c r="J49" s="83" t="str">
        <f t="shared" si="44"/>
        <v>113EAS016</v>
      </c>
      <c r="K49" s="104" t="s">
        <v>578</v>
      </c>
      <c r="L49" s="116" t="s">
        <v>621</v>
      </c>
      <c r="M49" s="106">
        <v>113</v>
      </c>
      <c r="N49" s="107">
        <v>0</v>
      </c>
      <c r="O49" s="108">
        <v>1</v>
      </c>
      <c r="P49" s="108">
        <v>0</v>
      </c>
      <c r="Q49" s="108">
        <v>0</v>
      </c>
      <c r="R49" s="108">
        <v>0</v>
      </c>
      <c r="S49" s="108">
        <v>0</v>
      </c>
      <c r="T49" s="108">
        <v>0</v>
      </c>
      <c r="U49" s="108">
        <v>0</v>
      </c>
      <c r="V49" s="126">
        <v>0</v>
      </c>
      <c r="W49" s="127">
        <v>1</v>
      </c>
      <c r="X49" s="107">
        <v>0</v>
      </c>
      <c r="Y49" s="108">
        <v>0</v>
      </c>
      <c r="Z49" s="108">
        <v>0</v>
      </c>
      <c r="AA49" s="108">
        <v>0</v>
      </c>
      <c r="AB49" s="108">
        <v>0</v>
      </c>
      <c r="AC49" s="108">
        <v>0</v>
      </c>
      <c r="AD49" s="108">
        <v>0</v>
      </c>
      <c r="AE49" s="108">
        <v>0</v>
      </c>
      <c r="AF49" s="126">
        <v>0</v>
      </c>
      <c r="AG49" s="127">
        <v>0</v>
      </c>
      <c r="AH49" s="107">
        <f t="shared" si="46"/>
        <v>0</v>
      </c>
      <c r="AI49" s="108">
        <f t="shared" si="47"/>
        <v>0</v>
      </c>
      <c r="AJ49" s="108">
        <f t="shared" si="48"/>
        <v>0</v>
      </c>
      <c r="AK49" s="108">
        <f t="shared" si="49"/>
        <v>0</v>
      </c>
      <c r="AL49" s="108">
        <f t="shared" si="50"/>
        <v>0</v>
      </c>
      <c r="AM49" s="108">
        <f t="shared" si="51"/>
        <v>0</v>
      </c>
      <c r="AN49" s="108">
        <f t="shared" si="52"/>
        <v>13</v>
      </c>
      <c r="AO49" s="108">
        <f t="shared" si="53"/>
        <v>0</v>
      </c>
      <c r="AP49" s="126">
        <f t="shared" si="54"/>
        <v>0</v>
      </c>
      <c r="AQ49" s="127">
        <f t="shared" si="2"/>
        <v>13</v>
      </c>
      <c r="AR49" s="84" t="str">
        <f t="shared" si="13"/>
        <v>837EPS040</v>
      </c>
      <c r="AS49" s="131" t="s">
        <v>1088</v>
      </c>
      <c r="AT49" s="131">
        <v>837</v>
      </c>
      <c r="AU49" s="131" t="s">
        <v>292</v>
      </c>
      <c r="AV49" s="132">
        <v>37</v>
      </c>
    </row>
    <row r="50" spans="2:48" ht="15" customHeight="1">
      <c r="B50" s="83" t="str">
        <f t="shared" si="36"/>
        <v>125EPS010</v>
      </c>
      <c r="C50" s="83" t="str">
        <f t="shared" si="37"/>
        <v>125EPS044</v>
      </c>
      <c r="D50" s="83" t="str">
        <f t="shared" si="38"/>
        <v>125EPS002</v>
      </c>
      <c r="E50" s="83" t="str">
        <f t="shared" si="39"/>
        <v>125EPS016</v>
      </c>
      <c r="F50" s="83" t="str">
        <f t="shared" si="40"/>
        <v>125EPS023</v>
      </c>
      <c r="G50" s="83" t="str">
        <f t="shared" si="41"/>
        <v>125EPS005</v>
      </c>
      <c r="H50" s="83" t="str">
        <f t="shared" si="42"/>
        <v>125EPS040</v>
      </c>
      <c r="I50" s="83" t="str">
        <f t="shared" si="43"/>
        <v>125EPS017</v>
      </c>
      <c r="J50" s="83" t="str">
        <f t="shared" si="44"/>
        <v>125EAS016</v>
      </c>
      <c r="K50" s="104" t="s">
        <v>384</v>
      </c>
      <c r="L50" s="116" t="s">
        <v>621</v>
      </c>
      <c r="M50" s="106">
        <v>125</v>
      </c>
      <c r="N50" s="107">
        <v>0</v>
      </c>
      <c r="O50" s="108">
        <v>0</v>
      </c>
      <c r="P50" s="108">
        <v>0</v>
      </c>
      <c r="Q50" s="108">
        <v>0</v>
      </c>
      <c r="R50" s="108">
        <v>0</v>
      </c>
      <c r="S50" s="108">
        <v>0</v>
      </c>
      <c r="T50" s="108">
        <v>0</v>
      </c>
      <c r="U50" s="108">
        <v>0</v>
      </c>
      <c r="V50" s="126">
        <v>0</v>
      </c>
      <c r="W50" s="127">
        <v>0</v>
      </c>
      <c r="X50" s="107">
        <v>0</v>
      </c>
      <c r="Y50" s="108">
        <v>0</v>
      </c>
      <c r="Z50" s="108">
        <v>0</v>
      </c>
      <c r="AA50" s="108">
        <v>0</v>
      </c>
      <c r="AB50" s="108">
        <v>0</v>
      </c>
      <c r="AC50" s="108">
        <v>0</v>
      </c>
      <c r="AD50" s="108">
        <v>0</v>
      </c>
      <c r="AE50" s="108">
        <v>0</v>
      </c>
      <c r="AF50" s="126">
        <v>0</v>
      </c>
      <c r="AG50" s="127">
        <v>0</v>
      </c>
      <c r="AH50" s="107">
        <f t="shared" si="46"/>
        <v>0</v>
      </c>
      <c r="AI50" s="108">
        <f t="shared" si="47"/>
        <v>0</v>
      </c>
      <c r="AJ50" s="108">
        <f t="shared" si="48"/>
        <v>0</v>
      </c>
      <c r="AK50" s="108">
        <f t="shared" si="49"/>
        <v>0</v>
      </c>
      <c r="AL50" s="108">
        <f t="shared" si="50"/>
        <v>0</v>
      </c>
      <c r="AM50" s="108">
        <f t="shared" si="51"/>
        <v>0</v>
      </c>
      <c r="AN50" s="108">
        <f t="shared" si="52"/>
        <v>3</v>
      </c>
      <c r="AO50" s="108">
        <f t="shared" si="53"/>
        <v>0</v>
      </c>
      <c r="AP50" s="126">
        <f t="shared" si="54"/>
        <v>0</v>
      </c>
      <c r="AQ50" s="127">
        <f t="shared" si="2"/>
        <v>3</v>
      </c>
      <c r="AR50" s="84" t="str">
        <f t="shared" si="13"/>
        <v>837ESSC02</v>
      </c>
      <c r="AS50" s="131" t="s">
        <v>1088</v>
      </c>
      <c r="AT50" s="131">
        <v>837</v>
      </c>
      <c r="AU50" s="131" t="s">
        <v>1084</v>
      </c>
      <c r="AV50" s="132">
        <v>55</v>
      </c>
    </row>
    <row r="51" spans="2:48" ht="15" customHeight="1">
      <c r="B51" s="83" t="str">
        <f t="shared" si="36"/>
        <v>138EPS010</v>
      </c>
      <c r="C51" s="83" t="str">
        <f t="shared" si="37"/>
        <v>138EPS044</v>
      </c>
      <c r="D51" s="83" t="str">
        <f t="shared" si="38"/>
        <v>138EPS002</v>
      </c>
      <c r="E51" s="83" t="str">
        <f t="shared" si="39"/>
        <v>138EPS016</v>
      </c>
      <c r="F51" s="83" t="str">
        <f t="shared" si="40"/>
        <v>138EPS023</v>
      </c>
      <c r="G51" s="83" t="str">
        <f t="shared" si="41"/>
        <v>138EPS005</v>
      </c>
      <c r="H51" s="83" t="str">
        <f t="shared" si="42"/>
        <v>138EPS040</v>
      </c>
      <c r="I51" s="83" t="str">
        <f t="shared" si="43"/>
        <v>138EPS017</v>
      </c>
      <c r="J51" s="83" t="str">
        <f t="shared" si="44"/>
        <v>138EAS016</v>
      </c>
      <c r="K51" s="104" t="s">
        <v>387</v>
      </c>
      <c r="L51" s="116" t="s">
        <v>621</v>
      </c>
      <c r="M51" s="106">
        <v>138</v>
      </c>
      <c r="N51" s="107">
        <v>0</v>
      </c>
      <c r="O51" s="108">
        <v>0</v>
      </c>
      <c r="P51" s="108">
        <v>0</v>
      </c>
      <c r="Q51" s="108">
        <v>0</v>
      </c>
      <c r="R51" s="108">
        <v>0</v>
      </c>
      <c r="S51" s="108">
        <v>0</v>
      </c>
      <c r="T51" s="108">
        <v>0</v>
      </c>
      <c r="U51" s="108">
        <v>0</v>
      </c>
      <c r="V51" s="126">
        <v>0</v>
      </c>
      <c r="W51" s="127">
        <v>0</v>
      </c>
      <c r="X51" s="107">
        <v>0</v>
      </c>
      <c r="Y51" s="108">
        <v>0</v>
      </c>
      <c r="Z51" s="108">
        <v>0</v>
      </c>
      <c r="AA51" s="108">
        <v>0</v>
      </c>
      <c r="AB51" s="108">
        <v>0</v>
      </c>
      <c r="AC51" s="108">
        <v>0</v>
      </c>
      <c r="AD51" s="108">
        <v>0</v>
      </c>
      <c r="AE51" s="108">
        <v>0</v>
      </c>
      <c r="AF51" s="126">
        <v>0</v>
      </c>
      <c r="AG51" s="127">
        <v>0</v>
      </c>
      <c r="AH51" s="107">
        <f t="shared" si="46"/>
        <v>0</v>
      </c>
      <c r="AI51" s="108">
        <f t="shared" si="47"/>
        <v>0</v>
      </c>
      <c r="AJ51" s="108">
        <f t="shared" si="48"/>
        <v>0</v>
      </c>
      <c r="AK51" s="108">
        <f t="shared" si="49"/>
        <v>0</v>
      </c>
      <c r="AL51" s="108">
        <f t="shared" si="50"/>
        <v>0</v>
      </c>
      <c r="AM51" s="108">
        <f t="shared" si="51"/>
        <v>0</v>
      </c>
      <c r="AN51" s="108">
        <f t="shared" si="52"/>
        <v>0</v>
      </c>
      <c r="AO51" s="108">
        <f t="shared" si="53"/>
        <v>0</v>
      </c>
      <c r="AP51" s="126">
        <f t="shared" si="54"/>
        <v>0</v>
      </c>
      <c r="AQ51" s="127">
        <f t="shared" si="2"/>
        <v>0</v>
      </c>
      <c r="AR51" s="84" t="str">
        <f t="shared" si="13"/>
        <v>873EPS040</v>
      </c>
      <c r="AS51" s="131" t="s">
        <v>1088</v>
      </c>
      <c r="AT51" s="131">
        <v>873</v>
      </c>
      <c r="AU51" s="131" t="s">
        <v>292</v>
      </c>
      <c r="AV51" s="132">
        <v>15</v>
      </c>
    </row>
    <row r="52" spans="2:48" ht="15" customHeight="1">
      <c r="B52" s="83" t="str">
        <f t="shared" si="36"/>
        <v>234EPS010</v>
      </c>
      <c r="C52" s="83" t="str">
        <f t="shared" si="37"/>
        <v>234EPS044</v>
      </c>
      <c r="D52" s="83" t="str">
        <f t="shared" si="38"/>
        <v>234EPS002</v>
      </c>
      <c r="E52" s="83" t="str">
        <f t="shared" si="39"/>
        <v>234EPS016</v>
      </c>
      <c r="F52" s="83" t="str">
        <f t="shared" si="40"/>
        <v>234EPS023</v>
      </c>
      <c r="G52" s="83" t="str">
        <f t="shared" si="41"/>
        <v>234EPS005</v>
      </c>
      <c r="H52" s="83" t="str">
        <f t="shared" si="42"/>
        <v>234EPS040</v>
      </c>
      <c r="I52" s="83" t="str">
        <f t="shared" si="43"/>
        <v>234EPS017</v>
      </c>
      <c r="J52" s="83" t="str">
        <f t="shared" si="44"/>
        <v>234EAS016</v>
      </c>
      <c r="K52" s="104" t="s">
        <v>400</v>
      </c>
      <c r="L52" s="116" t="s">
        <v>621</v>
      </c>
      <c r="M52" s="106">
        <v>234</v>
      </c>
      <c r="N52" s="107">
        <v>0</v>
      </c>
      <c r="O52" s="108">
        <v>0</v>
      </c>
      <c r="P52" s="108">
        <v>0</v>
      </c>
      <c r="Q52" s="108">
        <v>0</v>
      </c>
      <c r="R52" s="108">
        <v>0</v>
      </c>
      <c r="S52" s="108">
        <v>0</v>
      </c>
      <c r="T52" s="108">
        <v>0</v>
      </c>
      <c r="U52" s="108">
        <v>0</v>
      </c>
      <c r="V52" s="126">
        <v>0</v>
      </c>
      <c r="W52" s="127">
        <v>0</v>
      </c>
      <c r="X52" s="107">
        <v>0</v>
      </c>
      <c r="Y52" s="108">
        <v>0</v>
      </c>
      <c r="Z52" s="108">
        <v>0</v>
      </c>
      <c r="AA52" s="108">
        <v>0</v>
      </c>
      <c r="AB52" s="108">
        <v>0</v>
      </c>
      <c r="AC52" s="108">
        <v>0</v>
      </c>
      <c r="AD52" s="108">
        <v>0</v>
      </c>
      <c r="AE52" s="108">
        <v>0</v>
      </c>
      <c r="AF52" s="126">
        <v>0</v>
      </c>
      <c r="AG52" s="127">
        <v>0</v>
      </c>
      <c r="AH52" s="107">
        <f t="shared" si="46"/>
        <v>0</v>
      </c>
      <c r="AI52" s="108">
        <f t="shared" si="47"/>
        <v>0</v>
      </c>
      <c r="AJ52" s="108">
        <f t="shared" si="48"/>
        <v>0</v>
      </c>
      <c r="AK52" s="108">
        <f t="shared" si="49"/>
        <v>0</v>
      </c>
      <c r="AL52" s="108">
        <f t="shared" si="50"/>
        <v>0</v>
      </c>
      <c r="AM52" s="108">
        <f t="shared" si="51"/>
        <v>0</v>
      </c>
      <c r="AN52" s="108">
        <f t="shared" si="52"/>
        <v>0</v>
      </c>
      <c r="AO52" s="108">
        <f t="shared" si="53"/>
        <v>0</v>
      </c>
      <c r="AP52" s="126">
        <f t="shared" si="54"/>
        <v>0</v>
      </c>
      <c r="AQ52" s="127">
        <f t="shared" si="2"/>
        <v>0</v>
      </c>
      <c r="AR52" s="84" t="str">
        <f t="shared" si="13"/>
        <v>31EPS040</v>
      </c>
      <c r="AS52" s="131" t="s">
        <v>1091</v>
      </c>
      <c r="AT52" s="131">
        <v>31</v>
      </c>
      <c r="AU52" s="131" t="s">
        <v>292</v>
      </c>
      <c r="AV52" s="132">
        <v>1</v>
      </c>
    </row>
    <row r="53" spans="2:48" ht="15" customHeight="1">
      <c r="B53" s="83" t="str">
        <f t="shared" si="36"/>
        <v>240EPS010</v>
      </c>
      <c r="C53" s="83" t="str">
        <f t="shared" si="37"/>
        <v>240EPS044</v>
      </c>
      <c r="D53" s="83" t="str">
        <f t="shared" si="38"/>
        <v>240EPS002</v>
      </c>
      <c r="E53" s="83" t="str">
        <f t="shared" si="39"/>
        <v>240EPS016</v>
      </c>
      <c r="F53" s="83" t="str">
        <f t="shared" si="40"/>
        <v>240EPS023</v>
      </c>
      <c r="G53" s="83" t="str">
        <f t="shared" si="41"/>
        <v>240EPS005</v>
      </c>
      <c r="H53" s="83" t="str">
        <f t="shared" si="42"/>
        <v>240EPS040</v>
      </c>
      <c r="I53" s="83" t="str">
        <f t="shared" si="43"/>
        <v>240EPS017</v>
      </c>
      <c r="J53" s="83" t="str">
        <f t="shared" si="44"/>
        <v>240EAS016</v>
      </c>
      <c r="K53" s="104" t="s">
        <v>579</v>
      </c>
      <c r="L53" s="116" t="s">
        <v>621</v>
      </c>
      <c r="M53" s="106">
        <v>240</v>
      </c>
      <c r="N53" s="107">
        <v>0</v>
      </c>
      <c r="O53" s="108">
        <v>0</v>
      </c>
      <c r="P53" s="108">
        <v>0</v>
      </c>
      <c r="Q53" s="108">
        <v>0</v>
      </c>
      <c r="R53" s="108">
        <v>0</v>
      </c>
      <c r="S53" s="108">
        <v>0</v>
      </c>
      <c r="T53" s="108">
        <v>0</v>
      </c>
      <c r="U53" s="108">
        <v>0</v>
      </c>
      <c r="V53" s="126">
        <v>0</v>
      </c>
      <c r="W53" s="127">
        <v>0</v>
      </c>
      <c r="X53" s="107">
        <v>0</v>
      </c>
      <c r="Y53" s="108">
        <v>0</v>
      </c>
      <c r="Z53" s="108">
        <v>0</v>
      </c>
      <c r="AA53" s="108">
        <v>0</v>
      </c>
      <c r="AB53" s="108">
        <v>0</v>
      </c>
      <c r="AC53" s="108">
        <v>0</v>
      </c>
      <c r="AD53" s="108">
        <v>0</v>
      </c>
      <c r="AE53" s="108">
        <v>0</v>
      </c>
      <c r="AF53" s="126">
        <v>0</v>
      </c>
      <c r="AG53" s="127">
        <v>0</v>
      </c>
      <c r="AH53" s="107">
        <f t="shared" si="46"/>
        <v>0</v>
      </c>
      <c r="AI53" s="108">
        <f t="shared" si="47"/>
        <v>0</v>
      </c>
      <c r="AJ53" s="108">
        <f t="shared" si="48"/>
        <v>0</v>
      </c>
      <c r="AK53" s="108">
        <f t="shared" si="49"/>
        <v>0</v>
      </c>
      <c r="AL53" s="108">
        <f t="shared" si="50"/>
        <v>0</v>
      </c>
      <c r="AM53" s="108">
        <f t="shared" si="51"/>
        <v>0</v>
      </c>
      <c r="AN53" s="108">
        <f t="shared" si="52"/>
        <v>4</v>
      </c>
      <c r="AO53" s="108">
        <f t="shared" si="53"/>
        <v>0</v>
      </c>
      <c r="AP53" s="126">
        <f t="shared" si="54"/>
        <v>0</v>
      </c>
      <c r="AQ53" s="127">
        <f t="shared" si="2"/>
        <v>4</v>
      </c>
      <c r="AR53" s="84" t="str">
        <f t="shared" si="13"/>
        <v>40EPS040</v>
      </c>
      <c r="AS53" s="131" t="s">
        <v>1091</v>
      </c>
      <c r="AT53" s="131">
        <v>40</v>
      </c>
      <c r="AU53" s="131" t="s">
        <v>292</v>
      </c>
      <c r="AV53" s="132">
        <v>2</v>
      </c>
    </row>
    <row r="54" spans="2:48" ht="15" customHeight="1">
      <c r="B54" s="83" t="str">
        <f t="shared" si="36"/>
        <v>284EPS010</v>
      </c>
      <c r="C54" s="83" t="str">
        <f t="shared" si="37"/>
        <v>284EPS044</v>
      </c>
      <c r="D54" s="83" t="str">
        <f t="shared" si="38"/>
        <v>284EPS002</v>
      </c>
      <c r="E54" s="83" t="str">
        <f t="shared" si="39"/>
        <v>284EPS016</v>
      </c>
      <c r="F54" s="83" t="str">
        <f t="shared" si="40"/>
        <v>284EPS023</v>
      </c>
      <c r="G54" s="83" t="str">
        <f t="shared" si="41"/>
        <v>284EPS005</v>
      </c>
      <c r="H54" s="83" t="str">
        <f t="shared" si="42"/>
        <v>284EPS040</v>
      </c>
      <c r="I54" s="83" t="str">
        <f t="shared" si="43"/>
        <v>284EPS017</v>
      </c>
      <c r="J54" s="83" t="str">
        <f t="shared" si="44"/>
        <v>284EAS016</v>
      </c>
      <c r="K54" s="104" t="s">
        <v>407</v>
      </c>
      <c r="L54" s="116" t="s">
        <v>621</v>
      </c>
      <c r="M54" s="106">
        <v>284</v>
      </c>
      <c r="N54" s="107">
        <v>0</v>
      </c>
      <c r="O54" s="108">
        <v>0</v>
      </c>
      <c r="P54" s="108">
        <v>0</v>
      </c>
      <c r="Q54" s="108">
        <v>0</v>
      </c>
      <c r="R54" s="108">
        <v>0</v>
      </c>
      <c r="S54" s="108">
        <v>0</v>
      </c>
      <c r="T54" s="108">
        <v>0</v>
      </c>
      <c r="U54" s="108">
        <v>0</v>
      </c>
      <c r="V54" s="126">
        <v>0</v>
      </c>
      <c r="W54" s="127">
        <v>0</v>
      </c>
      <c r="X54" s="107">
        <v>0</v>
      </c>
      <c r="Y54" s="108">
        <v>0</v>
      </c>
      <c r="Z54" s="108">
        <v>0</v>
      </c>
      <c r="AA54" s="108">
        <v>0</v>
      </c>
      <c r="AB54" s="108">
        <v>0</v>
      </c>
      <c r="AC54" s="108">
        <v>0</v>
      </c>
      <c r="AD54" s="108">
        <v>0</v>
      </c>
      <c r="AE54" s="108">
        <v>0</v>
      </c>
      <c r="AF54" s="126">
        <v>0</v>
      </c>
      <c r="AG54" s="127">
        <v>0</v>
      </c>
      <c r="AH54" s="107">
        <f t="shared" si="46"/>
        <v>0</v>
      </c>
      <c r="AI54" s="108">
        <f t="shared" si="47"/>
        <v>0</v>
      </c>
      <c r="AJ54" s="108">
        <f t="shared" si="48"/>
        <v>0</v>
      </c>
      <c r="AK54" s="108">
        <f t="shared" si="49"/>
        <v>0</v>
      </c>
      <c r="AL54" s="108">
        <f t="shared" si="50"/>
        <v>0</v>
      </c>
      <c r="AM54" s="108">
        <f t="shared" si="51"/>
        <v>0</v>
      </c>
      <c r="AN54" s="108">
        <f t="shared" si="52"/>
        <v>9</v>
      </c>
      <c r="AO54" s="108">
        <f t="shared" si="53"/>
        <v>0</v>
      </c>
      <c r="AP54" s="126">
        <f t="shared" si="54"/>
        <v>0</v>
      </c>
      <c r="AQ54" s="127">
        <f t="shared" si="2"/>
        <v>9</v>
      </c>
      <c r="AR54" s="84" t="str">
        <f t="shared" si="13"/>
        <v>190EPS040</v>
      </c>
      <c r="AS54" s="131" t="s">
        <v>1091</v>
      </c>
      <c r="AT54" s="131">
        <v>190</v>
      </c>
      <c r="AU54" s="131" t="s">
        <v>292</v>
      </c>
      <c r="AV54" s="132">
        <v>9</v>
      </c>
    </row>
    <row r="55" spans="2:48" ht="15" customHeight="1">
      <c r="B55" s="83" t="str">
        <f t="shared" si="36"/>
        <v>306EPS010</v>
      </c>
      <c r="C55" s="83" t="str">
        <f t="shared" si="37"/>
        <v>306EPS044</v>
      </c>
      <c r="D55" s="83" t="str">
        <f t="shared" si="38"/>
        <v>306EPS002</v>
      </c>
      <c r="E55" s="83" t="str">
        <f t="shared" si="39"/>
        <v>306EPS016</v>
      </c>
      <c r="F55" s="83" t="str">
        <f t="shared" si="40"/>
        <v>306EPS023</v>
      </c>
      <c r="G55" s="83" t="str">
        <f t="shared" si="41"/>
        <v>306EPS005</v>
      </c>
      <c r="H55" s="83" t="str">
        <f t="shared" si="42"/>
        <v>306EPS040</v>
      </c>
      <c r="I55" s="83" t="str">
        <f t="shared" si="43"/>
        <v>306EPS017</v>
      </c>
      <c r="J55" s="83" t="str">
        <f t="shared" si="44"/>
        <v>306EAS016</v>
      </c>
      <c r="K55" s="104" t="s">
        <v>408</v>
      </c>
      <c r="L55" s="116" t="s">
        <v>621</v>
      </c>
      <c r="M55" s="106">
        <v>306</v>
      </c>
      <c r="N55" s="107">
        <v>0</v>
      </c>
      <c r="O55" s="108">
        <v>0</v>
      </c>
      <c r="P55" s="108">
        <v>0</v>
      </c>
      <c r="Q55" s="108">
        <v>0</v>
      </c>
      <c r="R55" s="108">
        <v>0</v>
      </c>
      <c r="S55" s="108">
        <v>0</v>
      </c>
      <c r="T55" s="108">
        <v>0</v>
      </c>
      <c r="U55" s="108">
        <v>0</v>
      </c>
      <c r="V55" s="126">
        <v>0</v>
      </c>
      <c r="W55" s="127">
        <v>0</v>
      </c>
      <c r="X55" s="107">
        <v>0</v>
      </c>
      <c r="Y55" s="108">
        <v>0</v>
      </c>
      <c r="Z55" s="108">
        <v>0</v>
      </c>
      <c r="AA55" s="108">
        <v>0</v>
      </c>
      <c r="AB55" s="108">
        <v>0</v>
      </c>
      <c r="AC55" s="108">
        <v>0</v>
      </c>
      <c r="AD55" s="108">
        <v>0</v>
      </c>
      <c r="AE55" s="108">
        <v>0</v>
      </c>
      <c r="AF55" s="126">
        <v>0</v>
      </c>
      <c r="AG55" s="127">
        <v>0</v>
      </c>
      <c r="AH55" s="107">
        <f t="shared" si="46"/>
        <v>0</v>
      </c>
      <c r="AI55" s="108">
        <f t="shared" si="47"/>
        <v>0</v>
      </c>
      <c r="AJ55" s="108">
        <f t="shared" si="48"/>
        <v>0</v>
      </c>
      <c r="AK55" s="108">
        <f t="shared" si="49"/>
        <v>0</v>
      </c>
      <c r="AL55" s="108">
        <f t="shared" si="50"/>
        <v>0</v>
      </c>
      <c r="AM55" s="108">
        <f t="shared" si="51"/>
        <v>0</v>
      </c>
      <c r="AN55" s="108">
        <f t="shared" si="52"/>
        <v>0</v>
      </c>
      <c r="AO55" s="108">
        <f t="shared" si="53"/>
        <v>0</v>
      </c>
      <c r="AP55" s="126">
        <f t="shared" si="54"/>
        <v>0</v>
      </c>
      <c r="AQ55" s="127">
        <f t="shared" si="2"/>
        <v>0</v>
      </c>
      <c r="AR55" s="84" t="str">
        <f t="shared" si="13"/>
        <v>604EPS040</v>
      </c>
      <c r="AS55" s="131" t="s">
        <v>1091</v>
      </c>
      <c r="AT55" s="131">
        <v>604</v>
      </c>
      <c r="AU55" s="131" t="s">
        <v>292</v>
      </c>
      <c r="AV55" s="132">
        <v>17</v>
      </c>
    </row>
    <row r="56" spans="2:48" ht="15" customHeight="1">
      <c r="B56" s="83" t="str">
        <f t="shared" si="36"/>
        <v>347EPS010</v>
      </c>
      <c r="C56" s="83" t="str">
        <f t="shared" si="37"/>
        <v>347EPS044</v>
      </c>
      <c r="D56" s="83" t="str">
        <f t="shared" si="38"/>
        <v>347EPS002</v>
      </c>
      <c r="E56" s="83" t="str">
        <f t="shared" si="39"/>
        <v>347EPS016</v>
      </c>
      <c r="F56" s="83" t="str">
        <f t="shared" si="40"/>
        <v>347EPS023</v>
      </c>
      <c r="G56" s="83" t="str">
        <f t="shared" si="41"/>
        <v>347EPS005</v>
      </c>
      <c r="H56" s="83" t="str">
        <f t="shared" si="42"/>
        <v>347EPS040</v>
      </c>
      <c r="I56" s="83" t="str">
        <f t="shared" si="43"/>
        <v>347EPS017</v>
      </c>
      <c r="J56" s="83" t="str">
        <f t="shared" si="44"/>
        <v>347EAS016</v>
      </c>
      <c r="K56" s="104" t="s">
        <v>415</v>
      </c>
      <c r="L56" s="116" t="s">
        <v>621</v>
      </c>
      <c r="M56" s="106">
        <v>347</v>
      </c>
      <c r="N56" s="107">
        <v>0</v>
      </c>
      <c r="O56" s="108">
        <v>0</v>
      </c>
      <c r="P56" s="108">
        <v>0</v>
      </c>
      <c r="Q56" s="108">
        <v>0</v>
      </c>
      <c r="R56" s="108">
        <v>0</v>
      </c>
      <c r="S56" s="108">
        <v>0</v>
      </c>
      <c r="T56" s="108">
        <v>0</v>
      </c>
      <c r="U56" s="108">
        <v>0</v>
      </c>
      <c r="V56" s="126">
        <v>0</v>
      </c>
      <c r="W56" s="127">
        <v>0</v>
      </c>
      <c r="X56" s="107">
        <v>0</v>
      </c>
      <c r="Y56" s="108">
        <v>0</v>
      </c>
      <c r="Z56" s="108">
        <v>0</v>
      </c>
      <c r="AA56" s="108">
        <v>0</v>
      </c>
      <c r="AB56" s="108">
        <v>0</v>
      </c>
      <c r="AC56" s="108">
        <v>0</v>
      </c>
      <c r="AD56" s="108">
        <v>0</v>
      </c>
      <c r="AE56" s="108">
        <v>0</v>
      </c>
      <c r="AF56" s="126">
        <v>0</v>
      </c>
      <c r="AG56" s="127">
        <v>0</v>
      </c>
      <c r="AH56" s="107">
        <f t="shared" si="46"/>
        <v>0</v>
      </c>
      <c r="AI56" s="108">
        <f t="shared" si="47"/>
        <v>0</v>
      </c>
      <c r="AJ56" s="108">
        <f t="shared" si="48"/>
        <v>0</v>
      </c>
      <c r="AK56" s="108">
        <f t="shared" si="49"/>
        <v>0</v>
      </c>
      <c r="AL56" s="108">
        <f t="shared" si="50"/>
        <v>0</v>
      </c>
      <c r="AM56" s="108">
        <f t="shared" si="51"/>
        <v>0</v>
      </c>
      <c r="AN56" s="108">
        <f t="shared" si="52"/>
        <v>16</v>
      </c>
      <c r="AO56" s="108">
        <f t="shared" si="53"/>
        <v>0</v>
      </c>
      <c r="AP56" s="126">
        <f t="shared" si="54"/>
        <v>0</v>
      </c>
      <c r="AQ56" s="127">
        <f t="shared" si="2"/>
        <v>16</v>
      </c>
      <c r="AR56" s="84" t="str">
        <f t="shared" si="13"/>
        <v>670EPS040</v>
      </c>
      <c r="AS56" s="131" t="s">
        <v>1091</v>
      </c>
      <c r="AT56" s="131">
        <v>670</v>
      </c>
      <c r="AU56" s="131" t="s">
        <v>292</v>
      </c>
      <c r="AV56" s="132">
        <v>10</v>
      </c>
    </row>
    <row r="57" spans="2:48" ht="15" customHeight="1">
      <c r="B57" s="83" t="str">
        <f t="shared" si="36"/>
        <v>411EPS010</v>
      </c>
      <c r="C57" s="83" t="str">
        <f t="shared" si="37"/>
        <v>411EPS044</v>
      </c>
      <c r="D57" s="83" t="str">
        <f t="shared" si="38"/>
        <v>411EPS002</v>
      </c>
      <c r="E57" s="83" t="str">
        <f t="shared" si="39"/>
        <v>411EPS016</v>
      </c>
      <c r="F57" s="83" t="str">
        <f t="shared" si="40"/>
        <v>411EPS023</v>
      </c>
      <c r="G57" s="83" t="str">
        <f t="shared" si="41"/>
        <v>411EPS005</v>
      </c>
      <c r="H57" s="83" t="str">
        <f t="shared" si="42"/>
        <v>411EPS040</v>
      </c>
      <c r="I57" s="83" t="str">
        <f t="shared" si="43"/>
        <v>411EPS017</v>
      </c>
      <c r="J57" s="83" t="str">
        <f t="shared" si="44"/>
        <v>411EAS016</v>
      </c>
      <c r="K57" s="104" t="s">
        <v>425</v>
      </c>
      <c r="L57" s="116" t="s">
        <v>621</v>
      </c>
      <c r="M57" s="106">
        <v>411</v>
      </c>
      <c r="N57" s="107">
        <v>0</v>
      </c>
      <c r="O57" s="108">
        <v>0</v>
      </c>
      <c r="P57" s="108">
        <v>0</v>
      </c>
      <c r="Q57" s="108">
        <v>0</v>
      </c>
      <c r="R57" s="108">
        <v>0</v>
      </c>
      <c r="S57" s="108">
        <v>0</v>
      </c>
      <c r="T57" s="108">
        <v>0</v>
      </c>
      <c r="U57" s="108">
        <v>0</v>
      </c>
      <c r="V57" s="126">
        <v>0</v>
      </c>
      <c r="W57" s="127">
        <v>0</v>
      </c>
      <c r="X57" s="107">
        <v>0</v>
      </c>
      <c r="Y57" s="108">
        <v>0</v>
      </c>
      <c r="Z57" s="108">
        <v>0</v>
      </c>
      <c r="AA57" s="108">
        <v>0</v>
      </c>
      <c r="AB57" s="108">
        <v>0</v>
      </c>
      <c r="AC57" s="108">
        <v>0</v>
      </c>
      <c r="AD57" s="108">
        <v>0</v>
      </c>
      <c r="AE57" s="108">
        <v>0</v>
      </c>
      <c r="AF57" s="126">
        <v>0</v>
      </c>
      <c r="AG57" s="127">
        <v>0</v>
      </c>
      <c r="AH57" s="107">
        <f t="shared" si="46"/>
        <v>0</v>
      </c>
      <c r="AI57" s="108">
        <f t="shared" si="47"/>
        <v>0</v>
      </c>
      <c r="AJ57" s="108">
        <f t="shared" si="48"/>
        <v>0</v>
      </c>
      <c r="AK57" s="108">
        <f t="shared" si="49"/>
        <v>0</v>
      </c>
      <c r="AL57" s="108">
        <f t="shared" si="50"/>
        <v>0</v>
      </c>
      <c r="AM57" s="108">
        <f t="shared" si="51"/>
        <v>0</v>
      </c>
      <c r="AN57" s="108">
        <f t="shared" si="52"/>
        <v>0</v>
      </c>
      <c r="AO57" s="108">
        <f t="shared" si="53"/>
        <v>0</v>
      </c>
      <c r="AP57" s="126">
        <f t="shared" si="54"/>
        <v>0</v>
      </c>
      <c r="AQ57" s="127">
        <f t="shared" si="2"/>
        <v>0</v>
      </c>
      <c r="AR57" s="84" t="str">
        <f t="shared" si="13"/>
        <v>690EPS040</v>
      </c>
      <c r="AS57" s="131" t="s">
        <v>1091</v>
      </c>
      <c r="AT57" s="131">
        <v>690</v>
      </c>
      <c r="AU57" s="131" t="s">
        <v>292</v>
      </c>
      <c r="AV57" s="132">
        <v>4</v>
      </c>
    </row>
    <row r="58" spans="2:48" ht="15" customHeight="1">
      <c r="B58" s="83" t="str">
        <f t="shared" si="36"/>
        <v>501EPS010</v>
      </c>
      <c r="C58" s="83" t="str">
        <f t="shared" si="37"/>
        <v>501EPS044</v>
      </c>
      <c r="D58" s="83" t="str">
        <f t="shared" si="38"/>
        <v>501EPS002</v>
      </c>
      <c r="E58" s="83" t="str">
        <f t="shared" si="39"/>
        <v>501EPS016</v>
      </c>
      <c r="F58" s="83" t="str">
        <f t="shared" si="40"/>
        <v>501EPS023</v>
      </c>
      <c r="G58" s="83" t="str">
        <f t="shared" si="41"/>
        <v>501EPS005</v>
      </c>
      <c r="H58" s="83" t="str">
        <f t="shared" si="42"/>
        <v>501EPS040</v>
      </c>
      <c r="I58" s="83" t="str">
        <f t="shared" si="43"/>
        <v>501EPS017</v>
      </c>
      <c r="J58" s="83" t="str">
        <f t="shared" si="44"/>
        <v>501EAS016</v>
      </c>
      <c r="K58" s="104" t="s">
        <v>434</v>
      </c>
      <c r="L58" s="116" t="s">
        <v>621</v>
      </c>
      <c r="M58" s="106">
        <v>501</v>
      </c>
      <c r="N58" s="107">
        <v>0</v>
      </c>
      <c r="O58" s="108">
        <v>0</v>
      </c>
      <c r="P58" s="108">
        <v>0</v>
      </c>
      <c r="Q58" s="108">
        <v>0</v>
      </c>
      <c r="R58" s="108">
        <v>0</v>
      </c>
      <c r="S58" s="108">
        <v>0</v>
      </c>
      <c r="T58" s="108">
        <v>0</v>
      </c>
      <c r="U58" s="108">
        <v>0</v>
      </c>
      <c r="V58" s="126">
        <v>0</v>
      </c>
      <c r="W58" s="127">
        <v>0</v>
      </c>
      <c r="X58" s="107">
        <v>0</v>
      </c>
      <c r="Y58" s="108">
        <v>0</v>
      </c>
      <c r="Z58" s="108">
        <v>0</v>
      </c>
      <c r="AA58" s="108">
        <v>0</v>
      </c>
      <c r="AB58" s="108">
        <v>0</v>
      </c>
      <c r="AC58" s="108">
        <v>0</v>
      </c>
      <c r="AD58" s="108">
        <v>0</v>
      </c>
      <c r="AE58" s="108">
        <v>0</v>
      </c>
      <c r="AF58" s="126">
        <v>0</v>
      </c>
      <c r="AG58" s="127">
        <v>0</v>
      </c>
      <c r="AH58" s="107">
        <f t="shared" si="46"/>
        <v>0</v>
      </c>
      <c r="AI58" s="108">
        <f t="shared" si="47"/>
        <v>0</v>
      </c>
      <c r="AJ58" s="108">
        <f t="shared" si="48"/>
        <v>0</v>
      </c>
      <c r="AK58" s="108">
        <f t="shared" si="49"/>
        <v>0</v>
      </c>
      <c r="AL58" s="108">
        <f t="shared" si="50"/>
        <v>0</v>
      </c>
      <c r="AM58" s="108">
        <f t="shared" si="51"/>
        <v>0</v>
      </c>
      <c r="AN58" s="108">
        <f t="shared" si="52"/>
        <v>1</v>
      </c>
      <c r="AO58" s="108">
        <f t="shared" si="53"/>
        <v>0</v>
      </c>
      <c r="AP58" s="126">
        <f t="shared" si="54"/>
        <v>0</v>
      </c>
      <c r="AQ58" s="127">
        <f t="shared" si="2"/>
        <v>1</v>
      </c>
      <c r="AR58" s="84" t="str">
        <f t="shared" si="13"/>
        <v>736EPS040</v>
      </c>
      <c r="AS58" s="131" t="s">
        <v>1091</v>
      </c>
      <c r="AT58" s="131">
        <v>736</v>
      </c>
      <c r="AU58" s="131" t="s">
        <v>292</v>
      </c>
      <c r="AV58" s="132">
        <v>12</v>
      </c>
    </row>
    <row r="59" spans="2:48" ht="15" customHeight="1">
      <c r="B59" s="83" t="str">
        <f t="shared" si="36"/>
        <v>543EPS010</v>
      </c>
      <c r="C59" s="83" t="str">
        <f t="shared" si="37"/>
        <v>543EPS044</v>
      </c>
      <c r="D59" s="83" t="str">
        <f t="shared" si="38"/>
        <v>543EPS002</v>
      </c>
      <c r="E59" s="83" t="str">
        <f t="shared" si="39"/>
        <v>543EPS016</v>
      </c>
      <c r="F59" s="83" t="str">
        <f t="shared" si="40"/>
        <v>543EPS023</v>
      </c>
      <c r="G59" s="83" t="str">
        <f t="shared" si="41"/>
        <v>543EPS005</v>
      </c>
      <c r="H59" s="83" t="str">
        <f t="shared" si="42"/>
        <v>543EPS040</v>
      </c>
      <c r="I59" s="83" t="str">
        <f t="shared" si="43"/>
        <v>543EPS017</v>
      </c>
      <c r="J59" s="83" t="str">
        <f t="shared" si="44"/>
        <v>543EAS016</v>
      </c>
      <c r="K59" s="104" t="s">
        <v>436</v>
      </c>
      <c r="L59" s="116" t="s">
        <v>621</v>
      </c>
      <c r="M59" s="106">
        <v>543</v>
      </c>
      <c r="N59" s="107">
        <v>0</v>
      </c>
      <c r="O59" s="108">
        <v>0</v>
      </c>
      <c r="P59" s="108">
        <v>0</v>
      </c>
      <c r="Q59" s="108">
        <v>0</v>
      </c>
      <c r="R59" s="108">
        <v>0</v>
      </c>
      <c r="S59" s="108">
        <v>0</v>
      </c>
      <c r="T59" s="108">
        <v>0</v>
      </c>
      <c r="U59" s="108">
        <v>0</v>
      </c>
      <c r="V59" s="126">
        <v>0</v>
      </c>
      <c r="W59" s="127">
        <v>0</v>
      </c>
      <c r="X59" s="107">
        <v>0</v>
      </c>
      <c r="Y59" s="108">
        <v>0</v>
      </c>
      <c r="Z59" s="108">
        <v>0</v>
      </c>
      <c r="AA59" s="108">
        <v>0</v>
      </c>
      <c r="AB59" s="108">
        <v>1</v>
      </c>
      <c r="AC59" s="108">
        <v>0</v>
      </c>
      <c r="AD59" s="108">
        <v>0</v>
      </c>
      <c r="AE59" s="108">
        <v>0</v>
      </c>
      <c r="AF59" s="126">
        <v>0</v>
      </c>
      <c r="AG59" s="127">
        <v>1</v>
      </c>
      <c r="AH59" s="107">
        <f t="shared" si="46"/>
        <v>0</v>
      </c>
      <c r="AI59" s="108">
        <f t="shared" si="47"/>
        <v>0</v>
      </c>
      <c r="AJ59" s="108">
        <f t="shared" si="48"/>
        <v>0</v>
      </c>
      <c r="AK59" s="108">
        <f t="shared" si="49"/>
        <v>0</v>
      </c>
      <c r="AL59" s="108">
        <f t="shared" si="50"/>
        <v>0</v>
      </c>
      <c r="AM59" s="108">
        <f t="shared" si="51"/>
        <v>0</v>
      </c>
      <c r="AN59" s="108">
        <f t="shared" si="52"/>
        <v>0</v>
      </c>
      <c r="AO59" s="108">
        <f t="shared" si="53"/>
        <v>0</v>
      </c>
      <c r="AP59" s="126">
        <f t="shared" si="54"/>
        <v>0</v>
      </c>
      <c r="AQ59" s="127">
        <f t="shared" si="2"/>
        <v>0</v>
      </c>
      <c r="AR59" s="84" t="str">
        <f t="shared" si="13"/>
        <v>858EPS040</v>
      </c>
      <c r="AS59" s="131" t="s">
        <v>1091</v>
      </c>
      <c r="AT59" s="131">
        <v>858</v>
      </c>
      <c r="AU59" s="131" t="s">
        <v>292</v>
      </c>
      <c r="AV59" s="132">
        <v>15</v>
      </c>
    </row>
    <row r="60" spans="2:48" ht="15" customHeight="1">
      <c r="B60" s="83" t="str">
        <f t="shared" si="36"/>
        <v>628EPS010</v>
      </c>
      <c r="C60" s="83" t="str">
        <f t="shared" si="37"/>
        <v>628EPS044</v>
      </c>
      <c r="D60" s="83" t="str">
        <f t="shared" si="38"/>
        <v>628EPS002</v>
      </c>
      <c r="E60" s="83" t="str">
        <f t="shared" si="39"/>
        <v>628EPS016</v>
      </c>
      <c r="F60" s="83" t="str">
        <f t="shared" si="40"/>
        <v>628EPS023</v>
      </c>
      <c r="G60" s="83" t="str">
        <f t="shared" si="41"/>
        <v>628EPS005</v>
      </c>
      <c r="H60" s="83" t="str">
        <f t="shared" si="42"/>
        <v>628EPS040</v>
      </c>
      <c r="I60" s="83" t="str">
        <f t="shared" si="43"/>
        <v>628EPS017</v>
      </c>
      <c r="J60" s="83" t="str">
        <f t="shared" si="44"/>
        <v>628EAS016</v>
      </c>
      <c r="K60" s="104" t="s">
        <v>444</v>
      </c>
      <c r="L60" s="116" t="s">
        <v>621</v>
      </c>
      <c r="M60" s="106">
        <v>628</v>
      </c>
      <c r="N60" s="107">
        <v>0</v>
      </c>
      <c r="O60" s="108">
        <v>0</v>
      </c>
      <c r="P60" s="108">
        <v>0</v>
      </c>
      <c r="Q60" s="108">
        <v>0</v>
      </c>
      <c r="R60" s="108">
        <v>0</v>
      </c>
      <c r="S60" s="108">
        <v>0</v>
      </c>
      <c r="T60" s="108">
        <v>0</v>
      </c>
      <c r="U60" s="108">
        <v>0</v>
      </c>
      <c r="V60" s="126">
        <v>0</v>
      </c>
      <c r="W60" s="127">
        <v>0</v>
      </c>
      <c r="X60" s="107">
        <v>0</v>
      </c>
      <c r="Y60" s="108">
        <v>0</v>
      </c>
      <c r="Z60" s="108">
        <v>0</v>
      </c>
      <c r="AA60" s="108">
        <v>0</v>
      </c>
      <c r="AB60" s="108">
        <v>0</v>
      </c>
      <c r="AC60" s="108">
        <v>0</v>
      </c>
      <c r="AD60" s="108">
        <v>0</v>
      </c>
      <c r="AE60" s="108">
        <v>0</v>
      </c>
      <c r="AF60" s="126">
        <v>0</v>
      </c>
      <c r="AG60" s="127">
        <v>0</v>
      </c>
      <c r="AH60" s="107">
        <f t="shared" si="46"/>
        <v>0</v>
      </c>
      <c r="AI60" s="108">
        <f t="shared" si="47"/>
        <v>0</v>
      </c>
      <c r="AJ60" s="108">
        <f t="shared" si="48"/>
        <v>0</v>
      </c>
      <c r="AK60" s="108">
        <f t="shared" si="49"/>
        <v>0</v>
      </c>
      <c r="AL60" s="108">
        <f t="shared" si="50"/>
        <v>0</v>
      </c>
      <c r="AM60" s="108">
        <f t="shared" si="51"/>
        <v>0</v>
      </c>
      <c r="AN60" s="108">
        <f t="shared" si="52"/>
        <v>3</v>
      </c>
      <c r="AO60" s="108">
        <f t="shared" si="53"/>
        <v>0</v>
      </c>
      <c r="AP60" s="126">
        <f t="shared" si="54"/>
        <v>0</v>
      </c>
      <c r="AQ60" s="127">
        <f t="shared" si="2"/>
        <v>3</v>
      </c>
      <c r="AR60" s="84" t="str">
        <f t="shared" si="13"/>
        <v>885EPS040</v>
      </c>
      <c r="AS60" s="131" t="s">
        <v>1091</v>
      </c>
      <c r="AT60" s="131">
        <v>885</v>
      </c>
      <c r="AU60" s="131" t="s">
        <v>292</v>
      </c>
      <c r="AV60" s="132">
        <v>5</v>
      </c>
    </row>
    <row r="61" spans="2:48" ht="15" customHeight="1">
      <c r="B61" s="83" t="str">
        <f t="shared" si="36"/>
        <v>656EPS010</v>
      </c>
      <c r="C61" s="83" t="str">
        <f t="shared" si="37"/>
        <v>656EPS044</v>
      </c>
      <c r="D61" s="83" t="str">
        <f t="shared" si="38"/>
        <v>656EPS002</v>
      </c>
      <c r="E61" s="83" t="str">
        <f t="shared" si="39"/>
        <v>656EPS016</v>
      </c>
      <c r="F61" s="83" t="str">
        <f t="shared" si="40"/>
        <v>656EPS023</v>
      </c>
      <c r="G61" s="83" t="str">
        <f t="shared" si="41"/>
        <v>656EPS005</v>
      </c>
      <c r="H61" s="83" t="str">
        <f t="shared" si="42"/>
        <v>656EPS040</v>
      </c>
      <c r="I61" s="83" t="str">
        <f t="shared" si="43"/>
        <v>656EPS017</v>
      </c>
      <c r="J61" s="83" t="str">
        <f t="shared" si="44"/>
        <v>656EAS016</v>
      </c>
      <c r="K61" s="115" t="s">
        <v>580</v>
      </c>
      <c r="L61" s="116" t="s">
        <v>621</v>
      </c>
      <c r="M61" s="106">
        <v>656</v>
      </c>
      <c r="N61" s="107">
        <v>0</v>
      </c>
      <c r="O61" s="108">
        <v>0</v>
      </c>
      <c r="P61" s="108">
        <v>0</v>
      </c>
      <c r="Q61" s="108">
        <v>8</v>
      </c>
      <c r="R61" s="108">
        <v>0</v>
      </c>
      <c r="S61" s="108">
        <v>0</v>
      </c>
      <c r="T61" s="108">
        <v>1</v>
      </c>
      <c r="U61" s="108">
        <v>0</v>
      </c>
      <c r="V61" s="126">
        <v>0</v>
      </c>
      <c r="W61" s="127">
        <v>9</v>
      </c>
      <c r="X61" s="107">
        <v>0</v>
      </c>
      <c r="Y61" s="108">
        <v>0</v>
      </c>
      <c r="Z61" s="108">
        <v>0</v>
      </c>
      <c r="AA61" s="108">
        <v>0</v>
      </c>
      <c r="AB61" s="108">
        <v>0</v>
      </c>
      <c r="AC61" s="108">
        <v>0</v>
      </c>
      <c r="AD61" s="108">
        <v>0</v>
      </c>
      <c r="AE61" s="108">
        <v>0</v>
      </c>
      <c r="AF61" s="126">
        <v>0</v>
      </c>
      <c r="AG61" s="127">
        <v>0</v>
      </c>
      <c r="AH61" s="107">
        <f t="shared" si="46"/>
        <v>0</v>
      </c>
      <c r="AI61" s="108">
        <f t="shared" si="47"/>
        <v>0</v>
      </c>
      <c r="AJ61" s="108">
        <f t="shared" si="48"/>
        <v>0</v>
      </c>
      <c r="AK61" s="108">
        <f t="shared" si="49"/>
        <v>0</v>
      </c>
      <c r="AL61" s="108">
        <f t="shared" si="50"/>
        <v>0</v>
      </c>
      <c r="AM61" s="108">
        <f t="shared" si="51"/>
        <v>0</v>
      </c>
      <c r="AN61" s="108">
        <f t="shared" si="52"/>
        <v>10</v>
      </c>
      <c r="AO61" s="108">
        <f t="shared" si="53"/>
        <v>0</v>
      </c>
      <c r="AP61" s="126">
        <f t="shared" si="54"/>
        <v>0</v>
      </c>
      <c r="AQ61" s="127">
        <f t="shared" si="2"/>
        <v>10</v>
      </c>
      <c r="AR61" s="84" t="str">
        <f t="shared" si="13"/>
        <v>890EPS040</v>
      </c>
      <c r="AS61" s="131" t="s">
        <v>1091</v>
      </c>
      <c r="AT61" s="131">
        <v>890</v>
      </c>
      <c r="AU61" s="131" t="s">
        <v>292</v>
      </c>
      <c r="AV61" s="132">
        <v>14</v>
      </c>
    </row>
    <row r="62" spans="2:48" ht="15" customHeight="1">
      <c r="B62" s="83" t="str">
        <f t="shared" si="36"/>
        <v>761EPS010</v>
      </c>
      <c r="C62" s="83" t="str">
        <f t="shared" si="37"/>
        <v>761EPS044</v>
      </c>
      <c r="D62" s="83" t="str">
        <f t="shared" si="38"/>
        <v>761EPS002</v>
      </c>
      <c r="E62" s="83" t="str">
        <f t="shared" si="39"/>
        <v>761EPS016</v>
      </c>
      <c r="F62" s="83" t="str">
        <f t="shared" si="40"/>
        <v>761EPS023</v>
      </c>
      <c r="G62" s="83" t="str">
        <f t="shared" si="41"/>
        <v>761EPS005</v>
      </c>
      <c r="H62" s="83" t="str">
        <f t="shared" si="42"/>
        <v>761EPS040</v>
      </c>
      <c r="I62" s="83" t="str">
        <f t="shared" si="43"/>
        <v>761EPS017</v>
      </c>
      <c r="J62" s="83" t="str">
        <f t="shared" si="44"/>
        <v>761EAS016</v>
      </c>
      <c r="K62" s="104" t="s">
        <v>581</v>
      </c>
      <c r="L62" s="116" t="s">
        <v>621</v>
      </c>
      <c r="M62" s="106">
        <v>761</v>
      </c>
      <c r="N62" s="107">
        <v>0</v>
      </c>
      <c r="O62" s="108">
        <v>0</v>
      </c>
      <c r="P62" s="108">
        <v>0</v>
      </c>
      <c r="Q62" s="108">
        <v>11</v>
      </c>
      <c r="R62" s="108">
        <v>0</v>
      </c>
      <c r="S62" s="108">
        <v>0</v>
      </c>
      <c r="T62" s="108">
        <v>0</v>
      </c>
      <c r="U62" s="108">
        <v>0</v>
      </c>
      <c r="V62" s="126">
        <v>0</v>
      </c>
      <c r="W62" s="127">
        <v>11</v>
      </c>
      <c r="X62" s="107">
        <v>0</v>
      </c>
      <c r="Y62" s="108">
        <v>0</v>
      </c>
      <c r="Z62" s="108">
        <v>0</v>
      </c>
      <c r="AA62" s="108">
        <v>0</v>
      </c>
      <c r="AB62" s="108">
        <v>0</v>
      </c>
      <c r="AC62" s="108">
        <v>0</v>
      </c>
      <c r="AD62" s="108">
        <v>0</v>
      </c>
      <c r="AE62" s="108">
        <v>0</v>
      </c>
      <c r="AF62" s="126">
        <v>0</v>
      </c>
      <c r="AG62" s="127">
        <v>0</v>
      </c>
      <c r="AH62" s="107">
        <f t="shared" si="46"/>
        <v>0</v>
      </c>
      <c r="AI62" s="108">
        <f t="shared" si="47"/>
        <v>0</v>
      </c>
      <c r="AJ62" s="108">
        <f t="shared" si="48"/>
        <v>0</v>
      </c>
      <c r="AK62" s="108">
        <f t="shared" si="49"/>
        <v>0</v>
      </c>
      <c r="AL62" s="108">
        <f t="shared" si="50"/>
        <v>0</v>
      </c>
      <c r="AM62" s="108">
        <f t="shared" si="51"/>
        <v>0</v>
      </c>
      <c r="AN62" s="108">
        <f t="shared" si="52"/>
        <v>9</v>
      </c>
      <c r="AO62" s="108">
        <f t="shared" si="53"/>
        <v>0</v>
      </c>
      <c r="AP62" s="126">
        <f t="shared" si="54"/>
        <v>0</v>
      </c>
      <c r="AQ62" s="127">
        <f t="shared" si="2"/>
        <v>9</v>
      </c>
      <c r="AR62" s="84" t="str">
        <f t="shared" si="13"/>
        <v>4EPS040</v>
      </c>
      <c r="AS62" s="131" t="s">
        <v>1092</v>
      </c>
      <c r="AT62" s="131">
        <v>4</v>
      </c>
      <c r="AU62" s="131" t="s">
        <v>292</v>
      </c>
      <c r="AV62" s="132">
        <v>2</v>
      </c>
    </row>
    <row r="63" spans="2:48" ht="15" customHeight="1">
      <c r="B63" s="83" t="str">
        <f t="shared" si="36"/>
        <v>842EPS010</v>
      </c>
      <c r="C63" s="83" t="str">
        <f t="shared" si="37"/>
        <v>842EPS044</v>
      </c>
      <c r="D63" s="83" t="str">
        <f t="shared" si="38"/>
        <v>842EPS002</v>
      </c>
      <c r="E63" s="83" t="str">
        <f t="shared" si="39"/>
        <v>842EPS016</v>
      </c>
      <c r="F63" s="83" t="str">
        <f t="shared" si="40"/>
        <v>842EPS023</v>
      </c>
      <c r="G63" s="83" t="str">
        <f t="shared" si="41"/>
        <v>842EPS005</v>
      </c>
      <c r="H63" s="83" t="str">
        <f t="shared" si="42"/>
        <v>842EPS040</v>
      </c>
      <c r="I63" s="83" t="str">
        <f t="shared" si="43"/>
        <v>842EPS017</v>
      </c>
      <c r="J63" s="83" t="str">
        <f t="shared" si="44"/>
        <v>842EAS016</v>
      </c>
      <c r="K63" s="104" t="s">
        <v>472</v>
      </c>
      <c r="L63" s="116" t="s">
        <v>621</v>
      </c>
      <c r="M63" s="106">
        <v>842</v>
      </c>
      <c r="N63" s="107">
        <v>0</v>
      </c>
      <c r="O63" s="108">
        <v>0</v>
      </c>
      <c r="P63" s="108">
        <v>0</v>
      </c>
      <c r="Q63" s="108">
        <v>0</v>
      </c>
      <c r="R63" s="108">
        <v>0</v>
      </c>
      <c r="S63" s="108">
        <v>0</v>
      </c>
      <c r="T63" s="108">
        <v>0</v>
      </c>
      <c r="U63" s="108">
        <v>0</v>
      </c>
      <c r="V63" s="126">
        <v>0</v>
      </c>
      <c r="W63" s="127">
        <v>0</v>
      </c>
      <c r="X63" s="107">
        <v>0</v>
      </c>
      <c r="Y63" s="108">
        <v>0</v>
      </c>
      <c r="Z63" s="108">
        <v>0</v>
      </c>
      <c r="AA63" s="108">
        <v>0</v>
      </c>
      <c r="AB63" s="108">
        <v>0</v>
      </c>
      <c r="AC63" s="108">
        <v>0</v>
      </c>
      <c r="AD63" s="108">
        <v>0</v>
      </c>
      <c r="AE63" s="108">
        <v>0</v>
      </c>
      <c r="AF63" s="126">
        <v>0</v>
      </c>
      <c r="AG63" s="127">
        <v>0</v>
      </c>
      <c r="AH63" s="107">
        <f t="shared" si="46"/>
        <v>0</v>
      </c>
      <c r="AI63" s="108">
        <f t="shared" si="47"/>
        <v>0</v>
      </c>
      <c r="AJ63" s="108">
        <f t="shared" si="48"/>
        <v>0</v>
      </c>
      <c r="AK63" s="108">
        <f t="shared" si="49"/>
        <v>0</v>
      </c>
      <c r="AL63" s="108">
        <f t="shared" si="50"/>
        <v>0</v>
      </c>
      <c r="AM63" s="108">
        <f t="shared" si="51"/>
        <v>0</v>
      </c>
      <c r="AN63" s="108">
        <f t="shared" si="52"/>
        <v>0</v>
      </c>
      <c r="AO63" s="108">
        <f t="shared" si="53"/>
        <v>0</v>
      </c>
      <c r="AP63" s="126">
        <f t="shared" si="54"/>
        <v>0</v>
      </c>
      <c r="AQ63" s="127">
        <f t="shared" si="2"/>
        <v>0</v>
      </c>
      <c r="AR63" s="84" t="str">
        <f t="shared" si="13"/>
        <v>42EPS040</v>
      </c>
      <c r="AS63" s="131" t="s">
        <v>1092</v>
      </c>
      <c r="AT63" s="131">
        <v>42</v>
      </c>
      <c r="AU63" s="131" t="s">
        <v>292</v>
      </c>
      <c r="AV63" s="132">
        <v>31</v>
      </c>
    </row>
    <row r="64" spans="2:48" ht="15" customHeight="1">
      <c r="B64" s="83" t="str">
        <f t="shared" si="36"/>
        <v>EPS010</v>
      </c>
      <c r="C64" s="83" t="str">
        <f t="shared" si="37"/>
        <v>EPS044</v>
      </c>
      <c r="D64" s="83" t="str">
        <f t="shared" si="38"/>
        <v>EPS002</v>
      </c>
      <c r="E64" s="83" t="str">
        <f t="shared" si="39"/>
        <v>EPS016</v>
      </c>
      <c r="F64" s="83" t="str">
        <f t="shared" si="40"/>
        <v>EPS023</v>
      </c>
      <c r="G64" s="83" t="str">
        <f t="shared" si="41"/>
        <v>EPS005</v>
      </c>
      <c r="H64" s="83" t="str">
        <f t="shared" si="42"/>
        <v>EPS040</v>
      </c>
      <c r="I64" s="83" t="str">
        <f t="shared" si="43"/>
        <v>EPS017</v>
      </c>
      <c r="J64" s="83" t="str">
        <f t="shared" si="44"/>
        <v>EAS016</v>
      </c>
      <c r="K64" s="110" t="s">
        <v>1093</v>
      </c>
      <c r="L64" s="111"/>
      <c r="M64" s="112"/>
      <c r="N64" s="113">
        <v>745</v>
      </c>
      <c r="O64" s="114">
        <v>0</v>
      </c>
      <c r="P64" s="114">
        <v>29</v>
      </c>
      <c r="Q64" s="114">
        <v>189</v>
      </c>
      <c r="R64" s="114">
        <v>0</v>
      </c>
      <c r="S64" s="114">
        <v>0</v>
      </c>
      <c r="T64" s="114">
        <v>1</v>
      </c>
      <c r="U64" s="114">
        <v>0</v>
      </c>
      <c r="V64" s="128">
        <v>0</v>
      </c>
      <c r="W64" s="125">
        <v>964</v>
      </c>
      <c r="X64" s="113">
        <v>71</v>
      </c>
      <c r="Y64" s="114">
        <v>0</v>
      </c>
      <c r="Z64" s="114">
        <v>40</v>
      </c>
      <c r="AA64" s="114">
        <v>17</v>
      </c>
      <c r="AB64" s="114">
        <v>0</v>
      </c>
      <c r="AC64" s="114">
        <v>0</v>
      </c>
      <c r="AD64" s="114">
        <v>0</v>
      </c>
      <c r="AE64" s="114">
        <v>0</v>
      </c>
      <c r="AF64" s="128">
        <v>0</v>
      </c>
      <c r="AG64" s="125">
        <v>128</v>
      </c>
      <c r="AH64" s="113">
        <f t="shared" ref="AH64:AP64" si="55">SUM(AH65:AH81)</f>
        <v>132</v>
      </c>
      <c r="AI64" s="114">
        <f t="shared" si="55"/>
        <v>0</v>
      </c>
      <c r="AJ64" s="114">
        <f t="shared" si="55"/>
        <v>44</v>
      </c>
      <c r="AK64" s="114">
        <f t="shared" si="55"/>
        <v>123</v>
      </c>
      <c r="AL64" s="114">
        <f t="shared" si="55"/>
        <v>0</v>
      </c>
      <c r="AM64" s="114">
        <f t="shared" si="55"/>
        <v>0</v>
      </c>
      <c r="AN64" s="114">
        <f t="shared" si="55"/>
        <v>153</v>
      </c>
      <c r="AO64" s="114">
        <f t="shared" si="55"/>
        <v>0</v>
      </c>
      <c r="AP64" s="128">
        <f t="shared" si="55"/>
        <v>0</v>
      </c>
      <c r="AQ64" s="125">
        <f t="shared" si="2"/>
        <v>452</v>
      </c>
      <c r="AR64" s="84" t="str">
        <f t="shared" si="13"/>
        <v>44EPS040</v>
      </c>
      <c r="AS64" s="131" t="s">
        <v>1092</v>
      </c>
      <c r="AT64" s="131">
        <v>44</v>
      </c>
      <c r="AU64" s="131" t="s">
        <v>292</v>
      </c>
      <c r="AV64" s="132">
        <v>8</v>
      </c>
    </row>
    <row r="65" spans="2:48" ht="15" customHeight="1">
      <c r="B65" s="83" t="str">
        <f t="shared" si="36"/>
        <v>38EPS010</v>
      </c>
      <c r="C65" s="83" t="str">
        <f t="shared" si="37"/>
        <v>38EPS044</v>
      </c>
      <c r="D65" s="83" t="str">
        <f t="shared" si="38"/>
        <v>38EPS002</v>
      </c>
      <c r="E65" s="83" t="str">
        <f t="shared" si="39"/>
        <v>38EPS016</v>
      </c>
      <c r="F65" s="83" t="str">
        <f t="shared" si="40"/>
        <v>38EPS023</v>
      </c>
      <c r="G65" s="83" t="str">
        <f t="shared" si="41"/>
        <v>38EPS005</v>
      </c>
      <c r="H65" s="83" t="str">
        <f t="shared" si="42"/>
        <v>38EPS040</v>
      </c>
      <c r="I65" s="83" t="str">
        <f t="shared" si="43"/>
        <v>38EPS017</v>
      </c>
      <c r="J65" s="83" t="str">
        <f t="shared" si="44"/>
        <v>38EAS016</v>
      </c>
      <c r="K65" s="104" t="s">
        <v>367</v>
      </c>
      <c r="L65" s="116" t="s">
        <v>629</v>
      </c>
      <c r="M65" s="106">
        <v>38</v>
      </c>
      <c r="N65" s="107">
        <v>0</v>
      </c>
      <c r="O65" s="108">
        <v>0</v>
      </c>
      <c r="P65" s="108">
        <v>0</v>
      </c>
      <c r="Q65" s="108">
        <v>0</v>
      </c>
      <c r="R65" s="108">
        <v>0</v>
      </c>
      <c r="S65" s="108">
        <v>0</v>
      </c>
      <c r="T65" s="108">
        <v>0</v>
      </c>
      <c r="U65" s="108">
        <v>0</v>
      </c>
      <c r="V65" s="126">
        <v>0</v>
      </c>
      <c r="W65" s="127">
        <v>0</v>
      </c>
      <c r="X65" s="107">
        <v>0</v>
      </c>
      <c r="Y65" s="108">
        <v>0</v>
      </c>
      <c r="Z65" s="108">
        <v>0</v>
      </c>
      <c r="AA65" s="108">
        <v>0</v>
      </c>
      <c r="AB65" s="108">
        <v>0</v>
      </c>
      <c r="AC65" s="108">
        <v>0</v>
      </c>
      <c r="AD65" s="108">
        <v>0</v>
      </c>
      <c r="AE65" s="108">
        <v>0</v>
      </c>
      <c r="AF65" s="126">
        <v>0</v>
      </c>
      <c r="AG65" s="127">
        <v>0</v>
      </c>
      <c r="AH65" s="107">
        <f t="shared" ref="AH65:AH81" si="56">IFERROR(VLOOKUP(B65,$AR$8:$AV$928,5,0),0)</f>
        <v>0</v>
      </c>
      <c r="AI65" s="108">
        <f t="shared" ref="AI65:AI81" si="57">IFERROR(VLOOKUP(C65,$AR$8:$AV$928,5,0),0)</f>
        <v>0</v>
      </c>
      <c r="AJ65" s="108">
        <f t="shared" ref="AJ65:AJ81" si="58">IFERROR(VLOOKUP(D65,$AR$8:$AV$928,5,0),0)</f>
        <v>0</v>
      </c>
      <c r="AK65" s="108">
        <f t="shared" ref="AK65:AK81" si="59">IFERROR(VLOOKUP(E65,$AR$8:$AV$928,5,0),0)</f>
        <v>0</v>
      </c>
      <c r="AL65" s="108">
        <f t="shared" ref="AL65:AL81" si="60">IFERROR(VLOOKUP(F65,$AR$8:$AV$928,5,0),0)</f>
        <v>0</v>
      </c>
      <c r="AM65" s="108">
        <f t="shared" ref="AM65:AM81" si="61">IFERROR(VLOOKUP(G65,$AR$8:$AV$928,5,0),0)</f>
        <v>0</v>
      </c>
      <c r="AN65" s="108">
        <f t="shared" ref="AN65:AN81" si="62">IFERROR(VLOOKUP(H65,$AR$8:$AV$928,5,0),0)</f>
        <v>0</v>
      </c>
      <c r="AO65" s="108">
        <f t="shared" ref="AO65:AO81" si="63">IFERROR(VLOOKUP(I65,$AR$8:$AV$928,5,0),0)</f>
        <v>0</v>
      </c>
      <c r="AP65" s="126">
        <f t="shared" ref="AP65:AP81" si="64">IFERROR(VLOOKUP(J65,$AR$8:$AV$928,5,0),0)</f>
        <v>0</v>
      </c>
      <c r="AQ65" s="127">
        <f t="shared" si="2"/>
        <v>0</v>
      </c>
      <c r="AR65" s="84" t="str">
        <f t="shared" si="13"/>
        <v>59EPS002</v>
      </c>
      <c r="AS65" s="131" t="s">
        <v>1092</v>
      </c>
      <c r="AT65" s="131">
        <v>59</v>
      </c>
      <c r="AU65" s="131" t="s">
        <v>328</v>
      </c>
      <c r="AV65" s="132">
        <v>1</v>
      </c>
    </row>
    <row r="66" spans="2:48" ht="15" customHeight="1">
      <c r="B66" s="83" t="str">
        <f t="shared" si="36"/>
        <v>86EPS010</v>
      </c>
      <c r="C66" s="83" t="str">
        <f t="shared" si="37"/>
        <v>86EPS044</v>
      </c>
      <c r="D66" s="83" t="str">
        <f t="shared" si="38"/>
        <v>86EPS002</v>
      </c>
      <c r="E66" s="83" t="str">
        <f t="shared" si="39"/>
        <v>86EPS016</v>
      </c>
      <c r="F66" s="83" t="str">
        <f t="shared" si="40"/>
        <v>86EPS023</v>
      </c>
      <c r="G66" s="83" t="str">
        <f t="shared" si="41"/>
        <v>86EPS005</v>
      </c>
      <c r="H66" s="83" t="str">
        <f t="shared" si="42"/>
        <v>86EPS040</v>
      </c>
      <c r="I66" s="83" t="str">
        <f t="shared" si="43"/>
        <v>86EPS017</v>
      </c>
      <c r="J66" s="83" t="str">
        <f t="shared" si="44"/>
        <v>86EAS016</v>
      </c>
      <c r="K66" s="104" t="s">
        <v>376</v>
      </c>
      <c r="L66" s="116" t="s">
        <v>629</v>
      </c>
      <c r="M66" s="106">
        <v>86</v>
      </c>
      <c r="N66" s="107">
        <v>0</v>
      </c>
      <c r="O66" s="108">
        <v>0</v>
      </c>
      <c r="P66" s="108">
        <v>0</v>
      </c>
      <c r="Q66" s="108">
        <v>0</v>
      </c>
      <c r="R66" s="108">
        <v>0</v>
      </c>
      <c r="S66" s="108">
        <v>0</v>
      </c>
      <c r="T66" s="108">
        <v>0</v>
      </c>
      <c r="U66" s="108">
        <v>0</v>
      </c>
      <c r="V66" s="126">
        <v>0</v>
      </c>
      <c r="W66" s="127">
        <v>0</v>
      </c>
      <c r="X66" s="107">
        <v>0</v>
      </c>
      <c r="Y66" s="108">
        <v>0</v>
      </c>
      <c r="Z66" s="108">
        <v>0</v>
      </c>
      <c r="AA66" s="108">
        <v>0</v>
      </c>
      <c r="AB66" s="108">
        <v>0</v>
      </c>
      <c r="AC66" s="108">
        <v>0</v>
      </c>
      <c r="AD66" s="108">
        <v>0</v>
      </c>
      <c r="AE66" s="108">
        <v>0</v>
      </c>
      <c r="AF66" s="126">
        <v>0</v>
      </c>
      <c r="AG66" s="127">
        <v>0</v>
      </c>
      <c r="AH66" s="107">
        <f t="shared" si="56"/>
        <v>0</v>
      </c>
      <c r="AI66" s="108">
        <f t="shared" si="57"/>
        <v>0</v>
      </c>
      <c r="AJ66" s="108">
        <f t="shared" si="58"/>
        <v>0</v>
      </c>
      <c r="AK66" s="108">
        <f t="shared" si="59"/>
        <v>0</v>
      </c>
      <c r="AL66" s="108">
        <f t="shared" si="60"/>
        <v>0</v>
      </c>
      <c r="AM66" s="108">
        <f t="shared" si="61"/>
        <v>0</v>
      </c>
      <c r="AN66" s="108">
        <f t="shared" si="62"/>
        <v>11</v>
      </c>
      <c r="AO66" s="108">
        <f t="shared" si="63"/>
        <v>0</v>
      </c>
      <c r="AP66" s="126">
        <f t="shared" si="64"/>
        <v>0</v>
      </c>
      <c r="AQ66" s="127">
        <f t="shared" si="2"/>
        <v>11</v>
      </c>
      <c r="AR66" s="84" t="str">
        <f t="shared" si="13"/>
        <v>113EPS040</v>
      </c>
      <c r="AS66" s="131" t="s">
        <v>1092</v>
      </c>
      <c r="AT66" s="131">
        <v>113</v>
      </c>
      <c r="AU66" s="131" t="s">
        <v>292</v>
      </c>
      <c r="AV66" s="132">
        <v>13</v>
      </c>
    </row>
    <row r="67" spans="2:48" ht="15" customHeight="1">
      <c r="B67" s="83" t="str">
        <f t="shared" si="36"/>
        <v>107EPS010</v>
      </c>
      <c r="C67" s="83" t="str">
        <f t="shared" si="37"/>
        <v>107EPS044</v>
      </c>
      <c r="D67" s="83" t="str">
        <f t="shared" si="38"/>
        <v>107EPS002</v>
      </c>
      <c r="E67" s="83" t="str">
        <f t="shared" si="39"/>
        <v>107EPS016</v>
      </c>
      <c r="F67" s="83" t="str">
        <f t="shared" si="40"/>
        <v>107EPS023</v>
      </c>
      <c r="G67" s="83" t="str">
        <f t="shared" si="41"/>
        <v>107EPS005</v>
      </c>
      <c r="H67" s="83" t="str">
        <f t="shared" si="42"/>
        <v>107EPS040</v>
      </c>
      <c r="I67" s="83" t="str">
        <f t="shared" si="43"/>
        <v>107EPS017</v>
      </c>
      <c r="J67" s="83" t="str">
        <f t="shared" si="44"/>
        <v>107EAS016</v>
      </c>
      <c r="K67" s="104" t="s">
        <v>381</v>
      </c>
      <c r="L67" s="116" t="s">
        <v>629</v>
      </c>
      <c r="M67" s="106">
        <v>107</v>
      </c>
      <c r="N67" s="107">
        <v>0</v>
      </c>
      <c r="O67" s="108">
        <v>0</v>
      </c>
      <c r="P67" s="108">
        <v>0</v>
      </c>
      <c r="Q67" s="108">
        <v>0</v>
      </c>
      <c r="R67" s="108">
        <v>0</v>
      </c>
      <c r="S67" s="108">
        <v>0</v>
      </c>
      <c r="T67" s="108">
        <v>0</v>
      </c>
      <c r="U67" s="108">
        <v>0</v>
      </c>
      <c r="V67" s="126">
        <v>0</v>
      </c>
      <c r="W67" s="127">
        <v>0</v>
      </c>
      <c r="X67" s="107">
        <v>0</v>
      </c>
      <c r="Y67" s="108">
        <v>0</v>
      </c>
      <c r="Z67" s="108">
        <v>0</v>
      </c>
      <c r="AA67" s="108">
        <v>0</v>
      </c>
      <c r="AB67" s="108">
        <v>0</v>
      </c>
      <c r="AC67" s="108">
        <v>0</v>
      </c>
      <c r="AD67" s="108">
        <v>0</v>
      </c>
      <c r="AE67" s="108">
        <v>0</v>
      </c>
      <c r="AF67" s="126">
        <v>0</v>
      </c>
      <c r="AG67" s="127">
        <v>0</v>
      </c>
      <c r="AH67" s="107">
        <f t="shared" si="56"/>
        <v>0</v>
      </c>
      <c r="AI67" s="108">
        <f t="shared" si="57"/>
        <v>0</v>
      </c>
      <c r="AJ67" s="108">
        <f t="shared" si="58"/>
        <v>0</v>
      </c>
      <c r="AK67" s="108">
        <f t="shared" si="59"/>
        <v>0</v>
      </c>
      <c r="AL67" s="108">
        <f t="shared" si="60"/>
        <v>0</v>
      </c>
      <c r="AM67" s="108">
        <f t="shared" si="61"/>
        <v>0</v>
      </c>
      <c r="AN67" s="108">
        <f t="shared" si="62"/>
        <v>0</v>
      </c>
      <c r="AO67" s="108">
        <f t="shared" si="63"/>
        <v>0</v>
      </c>
      <c r="AP67" s="126">
        <f t="shared" si="64"/>
        <v>0</v>
      </c>
      <c r="AQ67" s="127">
        <f t="shared" si="2"/>
        <v>0</v>
      </c>
      <c r="AR67" s="84" t="str">
        <f t="shared" si="13"/>
        <v>125EPS040</v>
      </c>
      <c r="AS67" s="131" t="s">
        <v>1092</v>
      </c>
      <c r="AT67" s="131">
        <v>125</v>
      </c>
      <c r="AU67" s="131" t="s">
        <v>292</v>
      </c>
      <c r="AV67" s="132">
        <v>3</v>
      </c>
    </row>
    <row r="68" spans="2:48" ht="15" customHeight="1">
      <c r="B68" s="83" t="str">
        <f t="shared" si="36"/>
        <v>134EPS010</v>
      </c>
      <c r="C68" s="83" t="str">
        <f t="shared" si="37"/>
        <v>134EPS044</v>
      </c>
      <c r="D68" s="83" t="str">
        <f t="shared" si="38"/>
        <v>134EPS002</v>
      </c>
      <c r="E68" s="83" t="str">
        <f t="shared" si="39"/>
        <v>134EPS016</v>
      </c>
      <c r="F68" s="83" t="str">
        <f t="shared" si="40"/>
        <v>134EPS023</v>
      </c>
      <c r="G68" s="83" t="str">
        <f t="shared" si="41"/>
        <v>134EPS005</v>
      </c>
      <c r="H68" s="83" t="str">
        <f t="shared" si="42"/>
        <v>134EPS040</v>
      </c>
      <c r="I68" s="83" t="str">
        <f t="shared" si="43"/>
        <v>134EPS017</v>
      </c>
      <c r="J68" s="83" t="str">
        <f t="shared" si="44"/>
        <v>134EAS016</v>
      </c>
      <c r="K68" s="104" t="s">
        <v>386</v>
      </c>
      <c r="L68" s="116" t="s">
        <v>629</v>
      </c>
      <c r="M68" s="106">
        <v>134</v>
      </c>
      <c r="N68" s="107">
        <v>0</v>
      </c>
      <c r="O68" s="108">
        <v>0</v>
      </c>
      <c r="P68" s="108">
        <v>0</v>
      </c>
      <c r="Q68" s="108">
        <v>0</v>
      </c>
      <c r="R68" s="108">
        <v>0</v>
      </c>
      <c r="S68" s="108">
        <v>0</v>
      </c>
      <c r="T68" s="108">
        <v>0</v>
      </c>
      <c r="U68" s="108">
        <v>0</v>
      </c>
      <c r="V68" s="126">
        <v>0</v>
      </c>
      <c r="W68" s="127">
        <v>0</v>
      </c>
      <c r="X68" s="107">
        <v>0</v>
      </c>
      <c r="Y68" s="108">
        <v>0</v>
      </c>
      <c r="Z68" s="108">
        <v>0</v>
      </c>
      <c r="AA68" s="108">
        <v>0</v>
      </c>
      <c r="AB68" s="108">
        <v>0</v>
      </c>
      <c r="AC68" s="108">
        <v>0</v>
      </c>
      <c r="AD68" s="108">
        <v>0</v>
      </c>
      <c r="AE68" s="108">
        <v>0</v>
      </c>
      <c r="AF68" s="126">
        <v>0</v>
      </c>
      <c r="AG68" s="127">
        <v>0</v>
      </c>
      <c r="AH68" s="107">
        <f t="shared" si="56"/>
        <v>0</v>
      </c>
      <c r="AI68" s="108">
        <f t="shared" si="57"/>
        <v>0</v>
      </c>
      <c r="AJ68" s="108">
        <f t="shared" si="58"/>
        <v>0</v>
      </c>
      <c r="AK68" s="108">
        <f t="shared" si="59"/>
        <v>0</v>
      </c>
      <c r="AL68" s="108">
        <f t="shared" si="60"/>
        <v>0</v>
      </c>
      <c r="AM68" s="108">
        <f t="shared" si="61"/>
        <v>0</v>
      </c>
      <c r="AN68" s="108">
        <f t="shared" si="62"/>
        <v>4</v>
      </c>
      <c r="AO68" s="108">
        <f t="shared" si="63"/>
        <v>0</v>
      </c>
      <c r="AP68" s="126">
        <f t="shared" si="64"/>
        <v>0</v>
      </c>
      <c r="AQ68" s="127">
        <f t="shared" si="2"/>
        <v>4</v>
      </c>
      <c r="AR68" s="84" t="str">
        <f t="shared" si="13"/>
        <v>240EPS040</v>
      </c>
      <c r="AS68" s="131" t="s">
        <v>1092</v>
      </c>
      <c r="AT68" s="131">
        <v>240</v>
      </c>
      <c r="AU68" s="131" t="s">
        <v>292</v>
      </c>
      <c r="AV68" s="132">
        <v>4</v>
      </c>
    </row>
    <row r="69" spans="2:48" ht="15" customHeight="1">
      <c r="B69" s="83" t="str">
        <f t="shared" si="36"/>
        <v>150EPS010</v>
      </c>
      <c r="C69" s="83" t="str">
        <f t="shared" si="37"/>
        <v>150EPS044</v>
      </c>
      <c r="D69" s="83" t="str">
        <f t="shared" si="38"/>
        <v>150EPS002</v>
      </c>
      <c r="E69" s="83" t="str">
        <f t="shared" si="39"/>
        <v>150EPS016</v>
      </c>
      <c r="F69" s="83" t="str">
        <f t="shared" si="40"/>
        <v>150EPS023</v>
      </c>
      <c r="G69" s="83" t="str">
        <f t="shared" si="41"/>
        <v>150EPS005</v>
      </c>
      <c r="H69" s="83" t="str">
        <f t="shared" si="42"/>
        <v>150EPS040</v>
      </c>
      <c r="I69" s="83" t="str">
        <f t="shared" si="43"/>
        <v>150EPS017</v>
      </c>
      <c r="J69" s="83" t="str">
        <f t="shared" si="44"/>
        <v>150EAS016</v>
      </c>
      <c r="K69" s="115" t="s">
        <v>392</v>
      </c>
      <c r="L69" s="116" t="s">
        <v>629</v>
      </c>
      <c r="M69" s="106">
        <v>150</v>
      </c>
      <c r="N69" s="107">
        <v>0</v>
      </c>
      <c r="O69" s="108">
        <v>0</v>
      </c>
      <c r="P69" s="108">
        <v>0</v>
      </c>
      <c r="Q69" s="108">
        <v>0</v>
      </c>
      <c r="R69" s="108">
        <v>0</v>
      </c>
      <c r="S69" s="108">
        <v>0</v>
      </c>
      <c r="T69" s="108">
        <v>0</v>
      </c>
      <c r="U69" s="108">
        <v>0</v>
      </c>
      <c r="V69" s="126">
        <v>0</v>
      </c>
      <c r="W69" s="127">
        <v>0</v>
      </c>
      <c r="X69" s="107">
        <v>0</v>
      </c>
      <c r="Y69" s="108">
        <v>0</v>
      </c>
      <c r="Z69" s="108">
        <v>0</v>
      </c>
      <c r="AA69" s="108">
        <v>0</v>
      </c>
      <c r="AB69" s="108">
        <v>0</v>
      </c>
      <c r="AC69" s="108">
        <v>0</v>
      </c>
      <c r="AD69" s="108">
        <v>0</v>
      </c>
      <c r="AE69" s="108">
        <v>0</v>
      </c>
      <c r="AF69" s="126">
        <v>0</v>
      </c>
      <c r="AG69" s="127">
        <v>0</v>
      </c>
      <c r="AH69" s="107">
        <f t="shared" si="56"/>
        <v>0</v>
      </c>
      <c r="AI69" s="108">
        <f t="shared" si="57"/>
        <v>0</v>
      </c>
      <c r="AJ69" s="108">
        <f t="shared" si="58"/>
        <v>0</v>
      </c>
      <c r="AK69" s="108">
        <f t="shared" si="59"/>
        <v>0</v>
      </c>
      <c r="AL69" s="108">
        <f t="shared" si="60"/>
        <v>0</v>
      </c>
      <c r="AM69" s="108">
        <f t="shared" si="61"/>
        <v>0</v>
      </c>
      <c r="AN69" s="108">
        <f t="shared" si="62"/>
        <v>6</v>
      </c>
      <c r="AO69" s="108">
        <f t="shared" si="63"/>
        <v>0</v>
      </c>
      <c r="AP69" s="126">
        <f t="shared" si="64"/>
        <v>0</v>
      </c>
      <c r="AQ69" s="127">
        <f t="shared" si="2"/>
        <v>6</v>
      </c>
      <c r="AR69" s="84" t="str">
        <f t="shared" si="13"/>
        <v>284EPS040</v>
      </c>
      <c r="AS69" s="131" t="s">
        <v>1092</v>
      </c>
      <c r="AT69" s="131">
        <v>284</v>
      </c>
      <c r="AU69" s="131" t="s">
        <v>292</v>
      </c>
      <c r="AV69" s="132">
        <v>9</v>
      </c>
    </row>
    <row r="70" spans="2:48" ht="15" customHeight="1">
      <c r="B70" s="83" t="str">
        <f t="shared" si="36"/>
        <v>237EPS010</v>
      </c>
      <c r="C70" s="83" t="str">
        <f t="shared" si="37"/>
        <v>237EPS044</v>
      </c>
      <c r="D70" s="83" t="str">
        <f t="shared" si="38"/>
        <v>237EPS002</v>
      </c>
      <c r="E70" s="83" t="str">
        <f t="shared" si="39"/>
        <v>237EPS016</v>
      </c>
      <c r="F70" s="83" t="str">
        <f t="shared" si="40"/>
        <v>237EPS023</v>
      </c>
      <c r="G70" s="83" t="str">
        <f t="shared" si="41"/>
        <v>237EPS005</v>
      </c>
      <c r="H70" s="83" t="str">
        <f t="shared" si="42"/>
        <v>237EPS040</v>
      </c>
      <c r="I70" s="83" t="str">
        <f t="shared" si="43"/>
        <v>237EPS017</v>
      </c>
      <c r="J70" s="83" t="str">
        <f t="shared" si="44"/>
        <v>237EAS016</v>
      </c>
      <c r="K70" s="109" t="s">
        <v>582</v>
      </c>
      <c r="L70" s="116" t="s">
        <v>629</v>
      </c>
      <c r="M70" s="106">
        <v>237</v>
      </c>
      <c r="N70" s="107">
        <v>404</v>
      </c>
      <c r="O70" s="108">
        <v>0</v>
      </c>
      <c r="P70" s="108">
        <v>2</v>
      </c>
      <c r="Q70" s="108">
        <v>19</v>
      </c>
      <c r="R70" s="108">
        <v>0</v>
      </c>
      <c r="S70" s="108">
        <v>0</v>
      </c>
      <c r="T70" s="108">
        <v>0</v>
      </c>
      <c r="U70" s="108">
        <v>0</v>
      </c>
      <c r="V70" s="126">
        <v>0</v>
      </c>
      <c r="W70" s="127">
        <v>425</v>
      </c>
      <c r="X70" s="107">
        <v>37</v>
      </c>
      <c r="Y70" s="108">
        <v>0</v>
      </c>
      <c r="Z70" s="108">
        <v>6</v>
      </c>
      <c r="AA70" s="108">
        <v>0</v>
      </c>
      <c r="AB70" s="108">
        <v>0</v>
      </c>
      <c r="AC70" s="108">
        <v>0</v>
      </c>
      <c r="AD70" s="108">
        <v>0</v>
      </c>
      <c r="AE70" s="108">
        <v>0</v>
      </c>
      <c r="AF70" s="126">
        <v>0</v>
      </c>
      <c r="AG70" s="127">
        <v>43</v>
      </c>
      <c r="AH70" s="107">
        <f t="shared" si="56"/>
        <v>76</v>
      </c>
      <c r="AI70" s="108">
        <f t="shared" si="57"/>
        <v>0</v>
      </c>
      <c r="AJ70" s="108">
        <f t="shared" si="58"/>
        <v>14</v>
      </c>
      <c r="AK70" s="108">
        <f t="shared" si="59"/>
        <v>0</v>
      </c>
      <c r="AL70" s="108">
        <f t="shared" si="60"/>
        <v>0</v>
      </c>
      <c r="AM70" s="108">
        <f t="shared" si="61"/>
        <v>0</v>
      </c>
      <c r="AN70" s="108">
        <f t="shared" si="62"/>
        <v>20</v>
      </c>
      <c r="AO70" s="108">
        <f t="shared" si="63"/>
        <v>0</v>
      </c>
      <c r="AP70" s="126">
        <f t="shared" si="64"/>
        <v>0</v>
      </c>
      <c r="AQ70" s="127">
        <f t="shared" si="2"/>
        <v>110</v>
      </c>
      <c r="AR70" s="84" t="str">
        <f t="shared" si="13"/>
        <v>347EPS040</v>
      </c>
      <c r="AS70" s="131" t="s">
        <v>1092</v>
      </c>
      <c r="AT70" s="131">
        <v>347</v>
      </c>
      <c r="AU70" s="131" t="s">
        <v>292</v>
      </c>
      <c r="AV70" s="132">
        <v>16</v>
      </c>
    </row>
    <row r="71" spans="2:48" ht="15" customHeight="1">
      <c r="B71" s="83" t="str">
        <f t="shared" si="36"/>
        <v>264EPS010</v>
      </c>
      <c r="C71" s="83" t="str">
        <f t="shared" si="37"/>
        <v>264EPS044</v>
      </c>
      <c r="D71" s="83" t="str">
        <f t="shared" si="38"/>
        <v>264EPS002</v>
      </c>
      <c r="E71" s="83" t="str">
        <f t="shared" si="39"/>
        <v>264EPS016</v>
      </c>
      <c r="F71" s="83" t="str">
        <f t="shared" si="40"/>
        <v>264EPS023</v>
      </c>
      <c r="G71" s="83" t="str">
        <f t="shared" si="41"/>
        <v>264EPS005</v>
      </c>
      <c r="H71" s="83" t="str">
        <f t="shared" si="42"/>
        <v>264EPS040</v>
      </c>
      <c r="I71" s="83" t="str">
        <f t="shared" si="43"/>
        <v>264EPS017</v>
      </c>
      <c r="J71" s="83" t="str">
        <f t="shared" si="44"/>
        <v>264EAS016</v>
      </c>
      <c r="K71" s="115" t="s">
        <v>583</v>
      </c>
      <c r="L71" s="116" t="s">
        <v>629</v>
      </c>
      <c r="M71" s="106">
        <v>264</v>
      </c>
      <c r="N71" s="107">
        <v>0</v>
      </c>
      <c r="O71" s="108">
        <v>0</v>
      </c>
      <c r="P71" s="108">
        <v>12</v>
      </c>
      <c r="Q71" s="108">
        <v>25</v>
      </c>
      <c r="R71" s="108">
        <v>0</v>
      </c>
      <c r="S71" s="108">
        <v>0</v>
      </c>
      <c r="T71" s="108">
        <v>0</v>
      </c>
      <c r="U71" s="108">
        <v>0</v>
      </c>
      <c r="V71" s="126">
        <v>0</v>
      </c>
      <c r="W71" s="127">
        <v>37</v>
      </c>
      <c r="X71" s="107">
        <v>0</v>
      </c>
      <c r="Y71" s="108">
        <v>0</v>
      </c>
      <c r="Z71" s="108">
        <v>15</v>
      </c>
      <c r="AA71" s="108">
        <v>0</v>
      </c>
      <c r="AB71" s="108">
        <v>0</v>
      </c>
      <c r="AC71" s="108">
        <v>0</v>
      </c>
      <c r="AD71" s="108">
        <v>0</v>
      </c>
      <c r="AE71" s="108">
        <v>0</v>
      </c>
      <c r="AF71" s="126">
        <v>0</v>
      </c>
      <c r="AG71" s="127">
        <v>15</v>
      </c>
      <c r="AH71" s="107">
        <f t="shared" si="56"/>
        <v>0</v>
      </c>
      <c r="AI71" s="108">
        <f t="shared" si="57"/>
        <v>0</v>
      </c>
      <c r="AJ71" s="108">
        <f t="shared" si="58"/>
        <v>15</v>
      </c>
      <c r="AK71" s="108">
        <f t="shared" si="59"/>
        <v>0</v>
      </c>
      <c r="AL71" s="108">
        <f t="shared" si="60"/>
        <v>0</v>
      </c>
      <c r="AM71" s="108">
        <f t="shared" si="61"/>
        <v>0</v>
      </c>
      <c r="AN71" s="108">
        <f t="shared" si="62"/>
        <v>8</v>
      </c>
      <c r="AO71" s="108">
        <f t="shared" si="63"/>
        <v>0</v>
      </c>
      <c r="AP71" s="126">
        <f t="shared" si="64"/>
        <v>0</v>
      </c>
      <c r="AQ71" s="127">
        <f t="shared" ref="AQ71:AQ134" si="65">SUM(AH71:AP71)</f>
        <v>23</v>
      </c>
      <c r="AR71" s="84" t="str">
        <f t="shared" si="13"/>
        <v>501EPS040</v>
      </c>
      <c r="AS71" s="131" t="s">
        <v>1092</v>
      </c>
      <c r="AT71" s="131">
        <v>501</v>
      </c>
      <c r="AU71" s="131" t="s">
        <v>292</v>
      </c>
      <c r="AV71" s="132">
        <v>1</v>
      </c>
    </row>
    <row r="72" spans="2:48" ht="15" customHeight="1">
      <c r="B72" s="83" t="str">
        <f t="shared" ref="B72:B103" si="66">CONCATENATE(M72,$AH$5)</f>
        <v>310EPS010</v>
      </c>
      <c r="C72" s="83" t="str">
        <f t="shared" ref="C72:C103" si="67">CONCATENATE(M72,$AI$5)</f>
        <v>310EPS044</v>
      </c>
      <c r="D72" s="83" t="str">
        <f t="shared" ref="D72:D103" si="68">CONCATENATE(M72,$AJ$5)</f>
        <v>310EPS002</v>
      </c>
      <c r="E72" s="83" t="str">
        <f t="shared" ref="E72:E103" si="69">CONCATENATE(M72,$AK$5)</f>
        <v>310EPS016</v>
      </c>
      <c r="F72" s="83" t="str">
        <f t="shared" ref="F72:F103" si="70">CONCATENATE(M72,$AL$5)</f>
        <v>310EPS023</v>
      </c>
      <c r="G72" s="83" t="str">
        <f t="shared" ref="G72:G103" si="71">CONCATENATE(M72,$AM$5)</f>
        <v>310EPS005</v>
      </c>
      <c r="H72" s="83" t="str">
        <f t="shared" ref="H72:H103" si="72">CONCATENATE(M72,$AN$5)</f>
        <v>310EPS040</v>
      </c>
      <c r="I72" s="83" t="str">
        <f t="shared" ref="I72:I103" si="73">CONCATENATE(M72,$AO$5)</f>
        <v>310EPS017</v>
      </c>
      <c r="J72" s="83" t="str">
        <f t="shared" ref="J72:J103" si="74">CONCATENATE(M72,$AP$5)</f>
        <v>310EAS016</v>
      </c>
      <c r="K72" s="133" t="s">
        <v>584</v>
      </c>
      <c r="L72" s="116" t="s">
        <v>629</v>
      </c>
      <c r="M72" s="106">
        <v>310</v>
      </c>
      <c r="N72" s="107">
        <v>0</v>
      </c>
      <c r="O72" s="108">
        <v>0</v>
      </c>
      <c r="P72" s="108">
        <v>0</v>
      </c>
      <c r="Q72" s="108">
        <v>3</v>
      </c>
      <c r="R72" s="108">
        <v>0</v>
      </c>
      <c r="S72" s="108">
        <v>0</v>
      </c>
      <c r="T72" s="108">
        <v>0</v>
      </c>
      <c r="U72" s="108">
        <v>0</v>
      </c>
      <c r="V72" s="126">
        <v>0</v>
      </c>
      <c r="W72" s="127">
        <v>3</v>
      </c>
      <c r="X72" s="107">
        <v>0</v>
      </c>
      <c r="Y72" s="108">
        <v>0</v>
      </c>
      <c r="Z72" s="108">
        <v>0</v>
      </c>
      <c r="AA72" s="108">
        <v>0</v>
      </c>
      <c r="AB72" s="108">
        <v>0</v>
      </c>
      <c r="AC72" s="108">
        <v>0</v>
      </c>
      <c r="AD72" s="108">
        <v>0</v>
      </c>
      <c r="AE72" s="108">
        <v>0</v>
      </c>
      <c r="AF72" s="126">
        <v>0</v>
      </c>
      <c r="AG72" s="127">
        <v>0</v>
      </c>
      <c r="AH72" s="107">
        <f t="shared" si="56"/>
        <v>0</v>
      </c>
      <c r="AI72" s="108">
        <f t="shared" si="57"/>
        <v>0</v>
      </c>
      <c r="AJ72" s="108">
        <f t="shared" si="58"/>
        <v>0</v>
      </c>
      <c r="AK72" s="108">
        <f t="shared" si="59"/>
        <v>0</v>
      </c>
      <c r="AL72" s="108">
        <f t="shared" si="60"/>
        <v>0</v>
      </c>
      <c r="AM72" s="108">
        <f t="shared" si="61"/>
        <v>0</v>
      </c>
      <c r="AN72" s="108">
        <f t="shared" si="62"/>
        <v>5</v>
      </c>
      <c r="AO72" s="108">
        <f t="shared" si="63"/>
        <v>0</v>
      </c>
      <c r="AP72" s="126">
        <f t="shared" si="64"/>
        <v>0</v>
      </c>
      <c r="AQ72" s="127">
        <f t="shared" si="65"/>
        <v>5</v>
      </c>
      <c r="AR72" s="84" t="str">
        <f t="shared" si="13"/>
        <v>628EPS040</v>
      </c>
      <c r="AS72" s="131" t="s">
        <v>1092</v>
      </c>
      <c r="AT72" s="131">
        <v>628</v>
      </c>
      <c r="AU72" s="131" t="s">
        <v>292</v>
      </c>
      <c r="AV72" s="132">
        <v>3</v>
      </c>
    </row>
    <row r="73" spans="2:48" ht="15" customHeight="1">
      <c r="B73" s="83" t="str">
        <f t="shared" si="66"/>
        <v>315EPS010</v>
      </c>
      <c r="C73" s="83" t="str">
        <f t="shared" si="67"/>
        <v>315EPS044</v>
      </c>
      <c r="D73" s="83" t="str">
        <f t="shared" si="68"/>
        <v>315EPS002</v>
      </c>
      <c r="E73" s="83" t="str">
        <f t="shared" si="69"/>
        <v>315EPS016</v>
      </c>
      <c r="F73" s="83" t="str">
        <f t="shared" si="70"/>
        <v>315EPS023</v>
      </c>
      <c r="G73" s="83" t="str">
        <f t="shared" si="71"/>
        <v>315EPS005</v>
      </c>
      <c r="H73" s="83" t="str">
        <f t="shared" si="72"/>
        <v>315EPS040</v>
      </c>
      <c r="I73" s="83" t="str">
        <f t="shared" si="73"/>
        <v>315EPS017</v>
      </c>
      <c r="J73" s="83" t="str">
        <f t="shared" si="74"/>
        <v>315EAS016</v>
      </c>
      <c r="K73" s="104" t="s">
        <v>412</v>
      </c>
      <c r="L73" s="116" t="s">
        <v>629</v>
      </c>
      <c r="M73" s="106">
        <v>315</v>
      </c>
      <c r="N73" s="107">
        <v>0</v>
      </c>
      <c r="O73" s="108">
        <v>0</v>
      </c>
      <c r="P73" s="108">
        <v>0</v>
      </c>
      <c r="Q73" s="108">
        <v>0</v>
      </c>
      <c r="R73" s="108">
        <v>0</v>
      </c>
      <c r="S73" s="108">
        <v>0</v>
      </c>
      <c r="T73" s="108">
        <v>1</v>
      </c>
      <c r="U73" s="108">
        <v>0</v>
      </c>
      <c r="V73" s="126">
        <v>0</v>
      </c>
      <c r="W73" s="127">
        <v>1</v>
      </c>
      <c r="X73" s="107">
        <v>0</v>
      </c>
      <c r="Y73" s="108">
        <v>0</v>
      </c>
      <c r="Z73" s="108">
        <v>0</v>
      </c>
      <c r="AA73" s="108">
        <v>0</v>
      </c>
      <c r="AB73" s="108">
        <v>0</v>
      </c>
      <c r="AC73" s="108">
        <v>0</v>
      </c>
      <c r="AD73" s="108">
        <v>0</v>
      </c>
      <c r="AE73" s="108">
        <v>0</v>
      </c>
      <c r="AF73" s="126">
        <v>0</v>
      </c>
      <c r="AG73" s="127">
        <v>0</v>
      </c>
      <c r="AH73" s="107">
        <f t="shared" si="56"/>
        <v>0</v>
      </c>
      <c r="AI73" s="108">
        <f t="shared" si="57"/>
        <v>0</v>
      </c>
      <c r="AJ73" s="108">
        <f t="shared" si="58"/>
        <v>0</v>
      </c>
      <c r="AK73" s="108">
        <f t="shared" si="59"/>
        <v>0</v>
      </c>
      <c r="AL73" s="108">
        <f t="shared" si="60"/>
        <v>0</v>
      </c>
      <c r="AM73" s="108">
        <f t="shared" si="61"/>
        <v>0</v>
      </c>
      <c r="AN73" s="108">
        <f t="shared" si="62"/>
        <v>3</v>
      </c>
      <c r="AO73" s="108">
        <f t="shared" si="63"/>
        <v>0</v>
      </c>
      <c r="AP73" s="126">
        <f t="shared" si="64"/>
        <v>0</v>
      </c>
      <c r="AQ73" s="127">
        <f t="shared" si="65"/>
        <v>3</v>
      </c>
      <c r="AR73" s="84" t="str">
        <f t="shared" ref="AR73:AR136" si="75">CONCATENATE(AT73,AU73)</f>
        <v>656EPS040</v>
      </c>
      <c r="AS73" s="131" t="s">
        <v>1092</v>
      </c>
      <c r="AT73" s="131">
        <v>656</v>
      </c>
      <c r="AU73" s="131" t="s">
        <v>292</v>
      </c>
      <c r="AV73" s="132">
        <v>10</v>
      </c>
    </row>
    <row r="74" spans="2:48" ht="15" customHeight="1">
      <c r="B74" s="83" t="str">
        <f t="shared" si="66"/>
        <v>361EPS010</v>
      </c>
      <c r="C74" s="83" t="str">
        <f t="shared" si="67"/>
        <v>361EPS044</v>
      </c>
      <c r="D74" s="83" t="str">
        <f t="shared" si="68"/>
        <v>361EPS002</v>
      </c>
      <c r="E74" s="83" t="str">
        <f t="shared" si="69"/>
        <v>361EPS016</v>
      </c>
      <c r="F74" s="83" t="str">
        <f t="shared" si="70"/>
        <v>361EPS023</v>
      </c>
      <c r="G74" s="83" t="str">
        <f t="shared" si="71"/>
        <v>361EPS005</v>
      </c>
      <c r="H74" s="83" t="str">
        <f t="shared" si="72"/>
        <v>361EPS040</v>
      </c>
      <c r="I74" s="83" t="str">
        <f t="shared" si="73"/>
        <v>361EPS017</v>
      </c>
      <c r="J74" s="83" t="str">
        <f t="shared" si="74"/>
        <v>361EAS016</v>
      </c>
      <c r="K74" s="104" t="s">
        <v>418</v>
      </c>
      <c r="L74" s="116" t="s">
        <v>629</v>
      </c>
      <c r="M74" s="106">
        <v>361</v>
      </c>
      <c r="N74" s="107">
        <v>0</v>
      </c>
      <c r="O74" s="108">
        <v>0</v>
      </c>
      <c r="P74" s="108">
        <v>0</v>
      </c>
      <c r="Q74" s="108">
        <v>0</v>
      </c>
      <c r="R74" s="108">
        <v>0</v>
      </c>
      <c r="S74" s="108">
        <v>0</v>
      </c>
      <c r="T74" s="108">
        <v>0</v>
      </c>
      <c r="U74" s="108">
        <v>0</v>
      </c>
      <c r="V74" s="126">
        <v>0</v>
      </c>
      <c r="W74" s="127">
        <v>0</v>
      </c>
      <c r="X74" s="107">
        <v>0</v>
      </c>
      <c r="Y74" s="108">
        <v>0</v>
      </c>
      <c r="Z74" s="108">
        <v>0</v>
      </c>
      <c r="AA74" s="108">
        <v>0</v>
      </c>
      <c r="AB74" s="108">
        <v>0</v>
      </c>
      <c r="AC74" s="108">
        <v>0</v>
      </c>
      <c r="AD74" s="108">
        <v>0</v>
      </c>
      <c r="AE74" s="108">
        <v>0</v>
      </c>
      <c r="AF74" s="126">
        <v>0</v>
      </c>
      <c r="AG74" s="127">
        <v>0</v>
      </c>
      <c r="AH74" s="107">
        <f t="shared" si="56"/>
        <v>0</v>
      </c>
      <c r="AI74" s="108">
        <f t="shared" si="57"/>
        <v>0</v>
      </c>
      <c r="AJ74" s="108">
        <f t="shared" si="58"/>
        <v>0</v>
      </c>
      <c r="AK74" s="108">
        <f t="shared" si="59"/>
        <v>0</v>
      </c>
      <c r="AL74" s="108">
        <f t="shared" si="60"/>
        <v>0</v>
      </c>
      <c r="AM74" s="108">
        <f t="shared" si="61"/>
        <v>0</v>
      </c>
      <c r="AN74" s="108">
        <f t="shared" si="62"/>
        <v>11</v>
      </c>
      <c r="AO74" s="108">
        <f t="shared" si="63"/>
        <v>0</v>
      </c>
      <c r="AP74" s="126">
        <f t="shared" si="64"/>
        <v>0</v>
      </c>
      <c r="AQ74" s="127">
        <f t="shared" si="65"/>
        <v>11</v>
      </c>
      <c r="AR74" s="84" t="str">
        <f t="shared" si="75"/>
        <v>761EPS040</v>
      </c>
      <c r="AS74" s="131" t="s">
        <v>1092</v>
      </c>
      <c r="AT74" s="131">
        <v>761</v>
      </c>
      <c r="AU74" s="131" t="s">
        <v>292</v>
      </c>
      <c r="AV74" s="132">
        <v>9</v>
      </c>
    </row>
    <row r="75" spans="2:48" ht="15" customHeight="1">
      <c r="B75" s="83" t="str">
        <f t="shared" si="66"/>
        <v>647EPS010</v>
      </c>
      <c r="C75" s="83" t="str">
        <f t="shared" si="67"/>
        <v>647EPS044</v>
      </c>
      <c r="D75" s="83" t="str">
        <f t="shared" si="68"/>
        <v>647EPS002</v>
      </c>
      <c r="E75" s="83" t="str">
        <f t="shared" si="69"/>
        <v>647EPS016</v>
      </c>
      <c r="F75" s="83" t="str">
        <f t="shared" si="70"/>
        <v>647EPS023</v>
      </c>
      <c r="G75" s="83" t="str">
        <f t="shared" si="71"/>
        <v>647EPS005</v>
      </c>
      <c r="H75" s="83" t="str">
        <f t="shared" si="72"/>
        <v>647EPS040</v>
      </c>
      <c r="I75" s="83" t="str">
        <f t="shared" si="73"/>
        <v>647EPS017</v>
      </c>
      <c r="J75" s="83" t="str">
        <f t="shared" si="74"/>
        <v>647EAS016</v>
      </c>
      <c r="K75" s="109" t="s">
        <v>585</v>
      </c>
      <c r="L75" s="116" t="s">
        <v>629</v>
      </c>
      <c r="M75" s="106">
        <v>647</v>
      </c>
      <c r="N75" s="107">
        <v>0</v>
      </c>
      <c r="O75" s="108">
        <v>0</v>
      </c>
      <c r="P75" s="108">
        <v>0</v>
      </c>
      <c r="Q75" s="108">
        <v>0</v>
      </c>
      <c r="R75" s="108">
        <v>0</v>
      </c>
      <c r="S75" s="108">
        <v>0</v>
      </c>
      <c r="T75" s="108">
        <v>0</v>
      </c>
      <c r="U75" s="108">
        <v>0</v>
      </c>
      <c r="V75" s="126">
        <v>0</v>
      </c>
      <c r="W75" s="127">
        <v>0</v>
      </c>
      <c r="X75" s="107">
        <v>0</v>
      </c>
      <c r="Y75" s="108">
        <v>0</v>
      </c>
      <c r="Z75" s="108">
        <v>0</v>
      </c>
      <c r="AA75" s="108">
        <v>0</v>
      </c>
      <c r="AB75" s="108">
        <v>0</v>
      </c>
      <c r="AC75" s="108">
        <v>0</v>
      </c>
      <c r="AD75" s="108">
        <v>0</v>
      </c>
      <c r="AE75" s="108">
        <v>0</v>
      </c>
      <c r="AF75" s="126">
        <v>0</v>
      </c>
      <c r="AG75" s="127">
        <v>0</v>
      </c>
      <c r="AH75" s="107">
        <f t="shared" si="56"/>
        <v>0</v>
      </c>
      <c r="AI75" s="108">
        <f t="shared" si="57"/>
        <v>0</v>
      </c>
      <c r="AJ75" s="108">
        <f t="shared" si="58"/>
        <v>0</v>
      </c>
      <c r="AK75" s="108">
        <f t="shared" si="59"/>
        <v>0</v>
      </c>
      <c r="AL75" s="108">
        <f t="shared" si="60"/>
        <v>0</v>
      </c>
      <c r="AM75" s="108">
        <f t="shared" si="61"/>
        <v>0</v>
      </c>
      <c r="AN75" s="108">
        <f t="shared" si="62"/>
        <v>10</v>
      </c>
      <c r="AO75" s="108">
        <f t="shared" si="63"/>
        <v>0</v>
      </c>
      <c r="AP75" s="126">
        <f t="shared" si="64"/>
        <v>0</v>
      </c>
      <c r="AQ75" s="127">
        <f t="shared" si="65"/>
        <v>10</v>
      </c>
      <c r="AR75" s="84" t="str">
        <f t="shared" si="75"/>
        <v>86EPS040</v>
      </c>
      <c r="AS75" s="131" t="s">
        <v>1094</v>
      </c>
      <c r="AT75" s="131">
        <v>86</v>
      </c>
      <c r="AU75" s="131" t="s">
        <v>292</v>
      </c>
      <c r="AV75" s="132">
        <v>11</v>
      </c>
    </row>
    <row r="76" spans="2:48" ht="15" customHeight="1">
      <c r="B76" s="83" t="str">
        <f t="shared" si="66"/>
        <v>658EPS010</v>
      </c>
      <c r="C76" s="83" t="str">
        <f t="shared" si="67"/>
        <v>658EPS044</v>
      </c>
      <c r="D76" s="83" t="str">
        <f t="shared" si="68"/>
        <v>658EPS002</v>
      </c>
      <c r="E76" s="83" t="str">
        <f t="shared" si="69"/>
        <v>658EPS016</v>
      </c>
      <c r="F76" s="83" t="str">
        <f t="shared" si="70"/>
        <v>658EPS023</v>
      </c>
      <c r="G76" s="83" t="str">
        <f t="shared" si="71"/>
        <v>658EPS005</v>
      </c>
      <c r="H76" s="83" t="str">
        <f t="shared" si="72"/>
        <v>658EPS040</v>
      </c>
      <c r="I76" s="83" t="str">
        <f t="shared" si="73"/>
        <v>658EPS017</v>
      </c>
      <c r="J76" s="83" t="str">
        <f t="shared" si="74"/>
        <v>658EAS016</v>
      </c>
      <c r="K76" s="133" t="s">
        <v>586</v>
      </c>
      <c r="L76" s="116" t="s">
        <v>629</v>
      </c>
      <c r="M76" s="106">
        <v>658</v>
      </c>
      <c r="N76" s="107">
        <v>0</v>
      </c>
      <c r="O76" s="108">
        <v>0</v>
      </c>
      <c r="P76" s="108">
        <v>0</v>
      </c>
      <c r="Q76" s="108">
        <v>0</v>
      </c>
      <c r="R76" s="108">
        <v>0</v>
      </c>
      <c r="S76" s="108">
        <v>0</v>
      </c>
      <c r="T76" s="108">
        <v>0</v>
      </c>
      <c r="U76" s="108">
        <v>0</v>
      </c>
      <c r="V76" s="126">
        <v>0</v>
      </c>
      <c r="W76" s="127">
        <v>0</v>
      </c>
      <c r="X76" s="107">
        <v>0</v>
      </c>
      <c r="Y76" s="108">
        <v>0</v>
      </c>
      <c r="Z76" s="108">
        <v>0</v>
      </c>
      <c r="AA76" s="108">
        <v>0</v>
      </c>
      <c r="AB76" s="108">
        <v>0</v>
      </c>
      <c r="AC76" s="108">
        <v>0</v>
      </c>
      <c r="AD76" s="108">
        <v>0</v>
      </c>
      <c r="AE76" s="108">
        <v>0</v>
      </c>
      <c r="AF76" s="126">
        <v>0</v>
      </c>
      <c r="AG76" s="127">
        <v>0</v>
      </c>
      <c r="AH76" s="107">
        <f t="shared" si="56"/>
        <v>0</v>
      </c>
      <c r="AI76" s="108">
        <f t="shared" si="57"/>
        <v>0</v>
      </c>
      <c r="AJ76" s="108">
        <f t="shared" si="58"/>
        <v>0</v>
      </c>
      <c r="AK76" s="108">
        <f t="shared" si="59"/>
        <v>0</v>
      </c>
      <c r="AL76" s="108">
        <f t="shared" si="60"/>
        <v>0</v>
      </c>
      <c r="AM76" s="108">
        <f t="shared" si="61"/>
        <v>0</v>
      </c>
      <c r="AN76" s="108">
        <f t="shared" si="62"/>
        <v>4</v>
      </c>
      <c r="AO76" s="108">
        <f t="shared" si="63"/>
        <v>0</v>
      </c>
      <c r="AP76" s="126">
        <f t="shared" si="64"/>
        <v>0</v>
      </c>
      <c r="AQ76" s="127">
        <f t="shared" si="65"/>
        <v>4</v>
      </c>
      <c r="AR76" s="84" t="str">
        <f t="shared" si="75"/>
        <v>134EPS040</v>
      </c>
      <c r="AS76" s="131" t="s">
        <v>1094</v>
      </c>
      <c r="AT76" s="131">
        <v>134</v>
      </c>
      <c r="AU76" s="131" t="s">
        <v>292</v>
      </c>
      <c r="AV76" s="132">
        <v>4</v>
      </c>
    </row>
    <row r="77" spans="2:48" ht="15" customHeight="1">
      <c r="B77" s="83" t="str">
        <f t="shared" si="66"/>
        <v>664EPS010</v>
      </c>
      <c r="C77" s="83" t="str">
        <f t="shared" si="67"/>
        <v>664EPS044</v>
      </c>
      <c r="D77" s="83" t="str">
        <f t="shared" si="68"/>
        <v>664EPS002</v>
      </c>
      <c r="E77" s="83" t="str">
        <f t="shared" si="69"/>
        <v>664EPS016</v>
      </c>
      <c r="F77" s="83" t="str">
        <f t="shared" si="70"/>
        <v>664EPS023</v>
      </c>
      <c r="G77" s="83" t="str">
        <f t="shared" si="71"/>
        <v>664EPS005</v>
      </c>
      <c r="H77" s="83" t="str">
        <f t="shared" si="72"/>
        <v>664EPS040</v>
      </c>
      <c r="I77" s="83" t="str">
        <f t="shared" si="73"/>
        <v>664EPS017</v>
      </c>
      <c r="J77" s="83" t="str">
        <f t="shared" si="74"/>
        <v>664EAS016</v>
      </c>
      <c r="K77" s="109" t="s">
        <v>587</v>
      </c>
      <c r="L77" s="116" t="s">
        <v>629</v>
      </c>
      <c r="M77" s="106">
        <v>664</v>
      </c>
      <c r="N77" s="107">
        <v>0</v>
      </c>
      <c r="O77" s="108">
        <v>0</v>
      </c>
      <c r="P77" s="108">
        <v>5</v>
      </c>
      <c r="Q77" s="108">
        <v>49</v>
      </c>
      <c r="R77" s="108">
        <v>0</v>
      </c>
      <c r="S77" s="108">
        <v>0</v>
      </c>
      <c r="T77" s="108">
        <v>0</v>
      </c>
      <c r="U77" s="108">
        <v>0</v>
      </c>
      <c r="V77" s="126">
        <v>0</v>
      </c>
      <c r="W77" s="127">
        <v>54</v>
      </c>
      <c r="X77" s="107">
        <v>0</v>
      </c>
      <c r="Y77" s="108">
        <v>0</v>
      </c>
      <c r="Z77" s="108">
        <v>6</v>
      </c>
      <c r="AA77" s="108">
        <v>4</v>
      </c>
      <c r="AB77" s="108">
        <v>0</v>
      </c>
      <c r="AC77" s="108">
        <v>0</v>
      </c>
      <c r="AD77" s="108">
        <v>0</v>
      </c>
      <c r="AE77" s="108">
        <v>0</v>
      </c>
      <c r="AF77" s="126">
        <v>0</v>
      </c>
      <c r="AG77" s="127">
        <v>10</v>
      </c>
      <c r="AH77" s="107">
        <f t="shared" si="56"/>
        <v>0</v>
      </c>
      <c r="AI77" s="108">
        <f t="shared" si="57"/>
        <v>0</v>
      </c>
      <c r="AJ77" s="108">
        <f t="shared" si="58"/>
        <v>6</v>
      </c>
      <c r="AK77" s="108">
        <f t="shared" si="59"/>
        <v>23</v>
      </c>
      <c r="AL77" s="108">
        <f t="shared" si="60"/>
        <v>0</v>
      </c>
      <c r="AM77" s="108">
        <f t="shared" si="61"/>
        <v>0</v>
      </c>
      <c r="AN77" s="108">
        <f t="shared" si="62"/>
        <v>16</v>
      </c>
      <c r="AO77" s="108">
        <f t="shared" si="63"/>
        <v>0</v>
      </c>
      <c r="AP77" s="126">
        <f t="shared" si="64"/>
        <v>0</v>
      </c>
      <c r="AQ77" s="127">
        <f t="shared" si="65"/>
        <v>45</v>
      </c>
      <c r="AR77" s="84" t="str">
        <f t="shared" si="75"/>
        <v>150EPS040</v>
      </c>
      <c r="AS77" s="131" t="s">
        <v>1094</v>
      </c>
      <c r="AT77" s="131">
        <v>150</v>
      </c>
      <c r="AU77" s="131" t="s">
        <v>292</v>
      </c>
      <c r="AV77" s="132">
        <v>6</v>
      </c>
    </row>
    <row r="78" spans="2:48" ht="15" customHeight="1">
      <c r="B78" s="83" t="str">
        <f t="shared" si="66"/>
        <v>686EPS010</v>
      </c>
      <c r="C78" s="83" t="str">
        <f t="shared" si="67"/>
        <v>686EPS044</v>
      </c>
      <c r="D78" s="83" t="str">
        <f t="shared" si="68"/>
        <v>686EPS002</v>
      </c>
      <c r="E78" s="83" t="str">
        <f t="shared" si="69"/>
        <v>686EPS016</v>
      </c>
      <c r="F78" s="83" t="str">
        <f t="shared" si="70"/>
        <v>686EPS023</v>
      </c>
      <c r="G78" s="83" t="str">
        <f t="shared" si="71"/>
        <v>686EPS005</v>
      </c>
      <c r="H78" s="83" t="str">
        <f t="shared" si="72"/>
        <v>686EPS040</v>
      </c>
      <c r="I78" s="83" t="str">
        <f t="shared" si="73"/>
        <v>686EPS017</v>
      </c>
      <c r="J78" s="83" t="str">
        <f t="shared" si="74"/>
        <v>686EAS016</v>
      </c>
      <c r="K78" s="117" t="s">
        <v>460</v>
      </c>
      <c r="L78" s="116" t="s">
        <v>629</v>
      </c>
      <c r="M78" s="106">
        <v>686</v>
      </c>
      <c r="N78" s="107">
        <v>240</v>
      </c>
      <c r="O78" s="108">
        <v>0</v>
      </c>
      <c r="P78" s="108">
        <v>6</v>
      </c>
      <c r="Q78" s="108">
        <v>41</v>
      </c>
      <c r="R78" s="108">
        <v>0</v>
      </c>
      <c r="S78" s="108">
        <v>0</v>
      </c>
      <c r="T78" s="108">
        <v>0</v>
      </c>
      <c r="U78" s="108">
        <v>0</v>
      </c>
      <c r="V78" s="126">
        <v>0</v>
      </c>
      <c r="W78" s="127">
        <v>287</v>
      </c>
      <c r="X78" s="107">
        <v>27</v>
      </c>
      <c r="Y78" s="108">
        <v>0</v>
      </c>
      <c r="Z78" s="108">
        <v>7</v>
      </c>
      <c r="AA78" s="108">
        <v>3</v>
      </c>
      <c r="AB78" s="108">
        <v>0</v>
      </c>
      <c r="AC78" s="108">
        <v>0</v>
      </c>
      <c r="AD78" s="108">
        <v>0</v>
      </c>
      <c r="AE78" s="108">
        <v>0</v>
      </c>
      <c r="AF78" s="126">
        <v>0</v>
      </c>
      <c r="AG78" s="127">
        <v>37</v>
      </c>
      <c r="AH78" s="107">
        <f t="shared" si="56"/>
        <v>46</v>
      </c>
      <c r="AI78" s="108">
        <f t="shared" si="57"/>
        <v>0</v>
      </c>
      <c r="AJ78" s="108">
        <f t="shared" si="58"/>
        <v>8</v>
      </c>
      <c r="AK78" s="108">
        <f t="shared" si="59"/>
        <v>53</v>
      </c>
      <c r="AL78" s="108">
        <f t="shared" si="60"/>
        <v>0</v>
      </c>
      <c r="AM78" s="108">
        <f t="shared" si="61"/>
        <v>0</v>
      </c>
      <c r="AN78" s="108">
        <f t="shared" si="62"/>
        <v>35</v>
      </c>
      <c r="AO78" s="108">
        <f t="shared" si="63"/>
        <v>0</v>
      </c>
      <c r="AP78" s="126">
        <f t="shared" si="64"/>
        <v>0</v>
      </c>
      <c r="AQ78" s="127">
        <f t="shared" si="65"/>
        <v>142</v>
      </c>
      <c r="AR78" s="84" t="str">
        <f t="shared" si="75"/>
        <v>237EPS002</v>
      </c>
      <c r="AS78" s="131" t="s">
        <v>1094</v>
      </c>
      <c r="AT78" s="131">
        <v>237</v>
      </c>
      <c r="AU78" s="131" t="s">
        <v>328</v>
      </c>
      <c r="AV78" s="132">
        <v>14</v>
      </c>
    </row>
    <row r="79" spans="2:48" ht="15" customHeight="1">
      <c r="B79" s="83" t="str">
        <f t="shared" si="66"/>
        <v>819EPS010</v>
      </c>
      <c r="C79" s="83" t="str">
        <f t="shared" si="67"/>
        <v>819EPS044</v>
      </c>
      <c r="D79" s="83" t="str">
        <f t="shared" si="68"/>
        <v>819EPS002</v>
      </c>
      <c r="E79" s="83" t="str">
        <f t="shared" si="69"/>
        <v>819EPS016</v>
      </c>
      <c r="F79" s="83" t="str">
        <f t="shared" si="70"/>
        <v>819EPS023</v>
      </c>
      <c r="G79" s="83" t="str">
        <f t="shared" si="71"/>
        <v>819EPS005</v>
      </c>
      <c r="H79" s="83" t="str">
        <f t="shared" si="72"/>
        <v>819EPS040</v>
      </c>
      <c r="I79" s="83" t="str">
        <f t="shared" si="73"/>
        <v>819EPS017</v>
      </c>
      <c r="J79" s="83" t="str">
        <f t="shared" si="74"/>
        <v>819EAS016</v>
      </c>
      <c r="K79" s="104" t="s">
        <v>470</v>
      </c>
      <c r="L79" s="116" t="s">
        <v>629</v>
      </c>
      <c r="M79" s="106">
        <v>819</v>
      </c>
      <c r="N79" s="107">
        <v>0</v>
      </c>
      <c r="O79" s="108">
        <v>0</v>
      </c>
      <c r="P79" s="108">
        <v>0</v>
      </c>
      <c r="Q79" s="108">
        <v>0</v>
      </c>
      <c r="R79" s="108">
        <v>0</v>
      </c>
      <c r="S79" s="108">
        <v>0</v>
      </c>
      <c r="T79" s="108">
        <v>0</v>
      </c>
      <c r="U79" s="108">
        <v>0</v>
      </c>
      <c r="V79" s="126">
        <v>0</v>
      </c>
      <c r="W79" s="127">
        <v>0</v>
      </c>
      <c r="X79" s="107">
        <v>0</v>
      </c>
      <c r="Y79" s="108">
        <v>0</v>
      </c>
      <c r="Z79" s="108">
        <v>0</v>
      </c>
      <c r="AA79" s="108">
        <v>0</v>
      </c>
      <c r="AB79" s="108">
        <v>0</v>
      </c>
      <c r="AC79" s="108">
        <v>0</v>
      </c>
      <c r="AD79" s="108">
        <v>0</v>
      </c>
      <c r="AE79" s="108">
        <v>0</v>
      </c>
      <c r="AF79" s="126">
        <v>0</v>
      </c>
      <c r="AG79" s="127">
        <v>0</v>
      </c>
      <c r="AH79" s="107">
        <f t="shared" si="56"/>
        <v>0</v>
      </c>
      <c r="AI79" s="108">
        <f t="shared" si="57"/>
        <v>0</v>
      </c>
      <c r="AJ79" s="108">
        <f t="shared" si="58"/>
        <v>0</v>
      </c>
      <c r="AK79" s="108">
        <f t="shared" si="59"/>
        <v>0</v>
      </c>
      <c r="AL79" s="108">
        <f t="shared" si="60"/>
        <v>0</v>
      </c>
      <c r="AM79" s="108">
        <f t="shared" si="61"/>
        <v>0</v>
      </c>
      <c r="AN79" s="108">
        <f t="shared" si="62"/>
        <v>3</v>
      </c>
      <c r="AO79" s="108">
        <f t="shared" si="63"/>
        <v>0</v>
      </c>
      <c r="AP79" s="126">
        <f t="shared" si="64"/>
        <v>0</v>
      </c>
      <c r="AQ79" s="127">
        <f t="shared" si="65"/>
        <v>3</v>
      </c>
      <c r="AR79" s="84" t="str">
        <f t="shared" si="75"/>
        <v>237EPS010</v>
      </c>
      <c r="AS79" s="131" t="s">
        <v>1094</v>
      </c>
      <c r="AT79" s="131">
        <v>237</v>
      </c>
      <c r="AU79" s="131" t="s">
        <v>326</v>
      </c>
      <c r="AV79" s="132">
        <v>76</v>
      </c>
    </row>
    <row r="80" spans="2:48" ht="15" customHeight="1">
      <c r="B80" s="83" t="str">
        <f t="shared" si="66"/>
        <v>854EPS010</v>
      </c>
      <c r="C80" s="83" t="str">
        <f t="shared" si="67"/>
        <v>854EPS044</v>
      </c>
      <c r="D80" s="83" t="str">
        <f t="shared" si="68"/>
        <v>854EPS002</v>
      </c>
      <c r="E80" s="83" t="str">
        <f t="shared" si="69"/>
        <v>854EPS016</v>
      </c>
      <c r="F80" s="83" t="str">
        <f t="shared" si="70"/>
        <v>854EPS023</v>
      </c>
      <c r="G80" s="83" t="str">
        <f t="shared" si="71"/>
        <v>854EPS005</v>
      </c>
      <c r="H80" s="83" t="str">
        <f t="shared" si="72"/>
        <v>854EPS040</v>
      </c>
      <c r="I80" s="83" t="str">
        <f t="shared" si="73"/>
        <v>854EPS017</v>
      </c>
      <c r="J80" s="83" t="str">
        <f t="shared" si="74"/>
        <v>854EAS016</v>
      </c>
      <c r="K80" s="104" t="s">
        <v>474</v>
      </c>
      <c r="L80" s="116" t="s">
        <v>629</v>
      </c>
      <c r="M80" s="106">
        <v>854</v>
      </c>
      <c r="N80" s="107">
        <v>0</v>
      </c>
      <c r="O80" s="108">
        <v>0</v>
      </c>
      <c r="P80" s="108">
        <v>0</v>
      </c>
      <c r="Q80" s="108">
        <v>0</v>
      </c>
      <c r="R80" s="108">
        <v>0</v>
      </c>
      <c r="S80" s="108">
        <v>0</v>
      </c>
      <c r="T80" s="108">
        <v>0</v>
      </c>
      <c r="U80" s="108">
        <v>0</v>
      </c>
      <c r="V80" s="126">
        <v>0</v>
      </c>
      <c r="W80" s="127">
        <v>0</v>
      </c>
      <c r="X80" s="107">
        <v>0</v>
      </c>
      <c r="Y80" s="108">
        <v>0</v>
      </c>
      <c r="Z80" s="108">
        <v>0</v>
      </c>
      <c r="AA80" s="108">
        <v>0</v>
      </c>
      <c r="AB80" s="108">
        <v>0</v>
      </c>
      <c r="AC80" s="108">
        <v>0</v>
      </c>
      <c r="AD80" s="108">
        <v>0</v>
      </c>
      <c r="AE80" s="108">
        <v>0</v>
      </c>
      <c r="AF80" s="126">
        <v>0</v>
      </c>
      <c r="AG80" s="127">
        <v>0</v>
      </c>
      <c r="AH80" s="107">
        <f t="shared" si="56"/>
        <v>0</v>
      </c>
      <c r="AI80" s="108">
        <f t="shared" si="57"/>
        <v>0</v>
      </c>
      <c r="AJ80" s="108">
        <f t="shared" si="58"/>
        <v>0</v>
      </c>
      <c r="AK80" s="108">
        <f t="shared" si="59"/>
        <v>0</v>
      </c>
      <c r="AL80" s="108">
        <f t="shared" si="60"/>
        <v>0</v>
      </c>
      <c r="AM80" s="108">
        <f t="shared" si="61"/>
        <v>0</v>
      </c>
      <c r="AN80" s="108">
        <f t="shared" si="62"/>
        <v>0</v>
      </c>
      <c r="AO80" s="108">
        <f t="shared" si="63"/>
        <v>0</v>
      </c>
      <c r="AP80" s="126">
        <f t="shared" si="64"/>
        <v>0</v>
      </c>
      <c r="AQ80" s="127">
        <f t="shared" si="65"/>
        <v>0</v>
      </c>
      <c r="AR80" s="84" t="str">
        <f t="shared" si="75"/>
        <v>237EPS040</v>
      </c>
      <c r="AS80" s="131" t="s">
        <v>1094</v>
      </c>
      <c r="AT80" s="131">
        <v>237</v>
      </c>
      <c r="AU80" s="131" t="s">
        <v>292</v>
      </c>
      <c r="AV80" s="132">
        <v>20</v>
      </c>
    </row>
    <row r="81" spans="2:48" ht="15" customHeight="1">
      <c r="B81" s="83" t="str">
        <f t="shared" si="66"/>
        <v>887EPS010</v>
      </c>
      <c r="C81" s="83" t="str">
        <f t="shared" si="67"/>
        <v>887EPS044</v>
      </c>
      <c r="D81" s="83" t="str">
        <f t="shared" si="68"/>
        <v>887EPS002</v>
      </c>
      <c r="E81" s="83" t="str">
        <f t="shared" si="69"/>
        <v>887EPS016</v>
      </c>
      <c r="F81" s="83" t="str">
        <f t="shared" si="70"/>
        <v>887EPS023</v>
      </c>
      <c r="G81" s="83" t="str">
        <f t="shared" si="71"/>
        <v>887EPS005</v>
      </c>
      <c r="H81" s="83" t="str">
        <f t="shared" si="72"/>
        <v>887EPS040</v>
      </c>
      <c r="I81" s="83" t="str">
        <f t="shared" si="73"/>
        <v>887EPS017</v>
      </c>
      <c r="J81" s="83" t="str">
        <f t="shared" si="74"/>
        <v>887EAS016</v>
      </c>
      <c r="K81" s="104" t="s">
        <v>480</v>
      </c>
      <c r="L81" s="116" t="s">
        <v>629</v>
      </c>
      <c r="M81" s="106">
        <v>887</v>
      </c>
      <c r="N81" s="107">
        <v>101</v>
      </c>
      <c r="O81" s="108">
        <v>0</v>
      </c>
      <c r="P81" s="108">
        <v>4</v>
      </c>
      <c r="Q81" s="108">
        <v>52</v>
      </c>
      <c r="R81" s="108">
        <v>0</v>
      </c>
      <c r="S81" s="108">
        <v>0</v>
      </c>
      <c r="T81" s="108">
        <v>0</v>
      </c>
      <c r="U81" s="108">
        <v>0</v>
      </c>
      <c r="V81" s="126">
        <v>0</v>
      </c>
      <c r="W81" s="127">
        <v>157</v>
      </c>
      <c r="X81" s="107">
        <v>7</v>
      </c>
      <c r="Y81" s="108">
        <v>0</v>
      </c>
      <c r="Z81" s="108">
        <v>6</v>
      </c>
      <c r="AA81" s="108">
        <v>10</v>
      </c>
      <c r="AB81" s="108">
        <v>0</v>
      </c>
      <c r="AC81" s="108">
        <v>0</v>
      </c>
      <c r="AD81" s="108">
        <v>0</v>
      </c>
      <c r="AE81" s="108">
        <v>0</v>
      </c>
      <c r="AF81" s="126">
        <v>0</v>
      </c>
      <c r="AG81" s="127">
        <v>23</v>
      </c>
      <c r="AH81" s="107">
        <f t="shared" si="56"/>
        <v>10</v>
      </c>
      <c r="AI81" s="108">
        <f t="shared" si="57"/>
        <v>0</v>
      </c>
      <c r="AJ81" s="108">
        <f t="shared" si="58"/>
        <v>1</v>
      </c>
      <c r="AK81" s="108">
        <f t="shared" si="59"/>
        <v>47</v>
      </c>
      <c r="AL81" s="108">
        <f t="shared" si="60"/>
        <v>0</v>
      </c>
      <c r="AM81" s="108">
        <f t="shared" si="61"/>
        <v>0</v>
      </c>
      <c r="AN81" s="108">
        <f t="shared" si="62"/>
        <v>17</v>
      </c>
      <c r="AO81" s="108">
        <f t="shared" si="63"/>
        <v>0</v>
      </c>
      <c r="AP81" s="126">
        <f t="shared" si="64"/>
        <v>0</v>
      </c>
      <c r="AQ81" s="127">
        <f t="shared" si="65"/>
        <v>75</v>
      </c>
      <c r="AR81" s="84" t="str">
        <f t="shared" si="75"/>
        <v>264EPS002</v>
      </c>
      <c r="AS81" s="131" t="s">
        <v>1094</v>
      </c>
      <c r="AT81" s="131">
        <v>264</v>
      </c>
      <c r="AU81" s="131" t="s">
        <v>328</v>
      </c>
      <c r="AV81" s="132">
        <v>15</v>
      </c>
    </row>
    <row r="82" spans="2:48" ht="15" customHeight="1">
      <c r="B82" s="83" t="str">
        <f t="shared" si="66"/>
        <v>EPS010</v>
      </c>
      <c r="C82" s="83" t="str">
        <f t="shared" si="67"/>
        <v>EPS044</v>
      </c>
      <c r="D82" s="83" t="str">
        <f t="shared" si="68"/>
        <v>EPS002</v>
      </c>
      <c r="E82" s="83" t="str">
        <f t="shared" si="69"/>
        <v>EPS016</v>
      </c>
      <c r="F82" s="83" t="str">
        <f t="shared" si="70"/>
        <v>EPS023</v>
      </c>
      <c r="G82" s="83" t="str">
        <f t="shared" si="71"/>
        <v>EPS005</v>
      </c>
      <c r="H82" s="83" t="str">
        <f t="shared" si="72"/>
        <v>EPS040</v>
      </c>
      <c r="I82" s="83" t="str">
        <f t="shared" si="73"/>
        <v>EPS017</v>
      </c>
      <c r="J82" s="83" t="str">
        <f t="shared" si="74"/>
        <v>EAS016</v>
      </c>
      <c r="K82" s="110" t="s">
        <v>1095</v>
      </c>
      <c r="L82" s="111"/>
      <c r="M82" s="112"/>
      <c r="N82" s="113">
        <v>3896</v>
      </c>
      <c r="O82" s="114">
        <v>3</v>
      </c>
      <c r="P82" s="114">
        <v>98</v>
      </c>
      <c r="Q82" s="114">
        <v>559</v>
      </c>
      <c r="R82" s="114">
        <v>0</v>
      </c>
      <c r="S82" s="114">
        <v>96</v>
      </c>
      <c r="T82" s="114">
        <v>0</v>
      </c>
      <c r="U82" s="114">
        <v>0</v>
      </c>
      <c r="V82" s="128">
        <v>0</v>
      </c>
      <c r="W82" s="125">
        <v>4652</v>
      </c>
      <c r="X82" s="113">
        <v>430</v>
      </c>
      <c r="Y82" s="114">
        <v>0</v>
      </c>
      <c r="Z82" s="114">
        <v>130</v>
      </c>
      <c r="AA82" s="114">
        <v>97</v>
      </c>
      <c r="AB82" s="114">
        <v>0</v>
      </c>
      <c r="AC82" s="114">
        <v>211</v>
      </c>
      <c r="AD82" s="114">
        <v>0</v>
      </c>
      <c r="AE82" s="114">
        <v>0</v>
      </c>
      <c r="AF82" s="128">
        <v>0</v>
      </c>
      <c r="AG82" s="125">
        <v>868</v>
      </c>
      <c r="AH82" s="113">
        <f t="shared" ref="AH82:AP82" si="76">SUM(AH83:AH105)</f>
        <v>714</v>
      </c>
      <c r="AI82" s="114">
        <f t="shared" si="76"/>
        <v>0</v>
      </c>
      <c r="AJ82" s="114">
        <f t="shared" si="76"/>
        <v>175</v>
      </c>
      <c r="AK82" s="114">
        <f t="shared" si="76"/>
        <v>458</v>
      </c>
      <c r="AL82" s="114">
        <f t="shared" si="76"/>
        <v>0</v>
      </c>
      <c r="AM82" s="114">
        <f t="shared" si="76"/>
        <v>148</v>
      </c>
      <c r="AN82" s="114">
        <f t="shared" si="76"/>
        <v>337</v>
      </c>
      <c r="AO82" s="114">
        <f t="shared" si="76"/>
        <v>0</v>
      </c>
      <c r="AP82" s="128">
        <f t="shared" si="76"/>
        <v>0</v>
      </c>
      <c r="AQ82" s="125">
        <f t="shared" si="65"/>
        <v>1832</v>
      </c>
      <c r="AR82" s="84" t="str">
        <f t="shared" si="75"/>
        <v>264EPS040</v>
      </c>
      <c r="AS82" s="131" t="s">
        <v>1094</v>
      </c>
      <c r="AT82" s="131">
        <v>264</v>
      </c>
      <c r="AU82" s="131" t="s">
        <v>292</v>
      </c>
      <c r="AV82" s="132">
        <v>8</v>
      </c>
    </row>
    <row r="83" spans="2:48" ht="15" customHeight="1">
      <c r="B83" s="83" t="str">
        <f t="shared" si="66"/>
        <v>2EPS010</v>
      </c>
      <c r="C83" s="83" t="str">
        <f t="shared" si="67"/>
        <v>2EPS044</v>
      </c>
      <c r="D83" s="83" t="str">
        <f t="shared" si="68"/>
        <v>2EPS002</v>
      </c>
      <c r="E83" s="83" t="str">
        <f t="shared" si="69"/>
        <v>2EPS016</v>
      </c>
      <c r="F83" s="83" t="str">
        <f t="shared" si="70"/>
        <v>2EPS023</v>
      </c>
      <c r="G83" s="83" t="str">
        <f t="shared" si="71"/>
        <v>2EPS005</v>
      </c>
      <c r="H83" s="83" t="str">
        <f t="shared" si="72"/>
        <v>2EPS040</v>
      </c>
      <c r="I83" s="83" t="str">
        <f t="shared" si="73"/>
        <v>2EPS017</v>
      </c>
      <c r="J83" s="83" t="str">
        <f t="shared" si="74"/>
        <v>2EAS016</v>
      </c>
      <c r="K83" s="104" t="s">
        <v>360</v>
      </c>
      <c r="L83" s="116" t="s">
        <v>624</v>
      </c>
      <c r="M83" s="106">
        <v>2</v>
      </c>
      <c r="N83" s="107">
        <v>0</v>
      </c>
      <c r="O83" s="108">
        <v>0</v>
      </c>
      <c r="P83" s="108">
        <v>0</v>
      </c>
      <c r="Q83" s="108">
        <v>1</v>
      </c>
      <c r="R83" s="108">
        <v>0</v>
      </c>
      <c r="S83" s="108">
        <v>0</v>
      </c>
      <c r="T83" s="108">
        <v>0</v>
      </c>
      <c r="U83" s="108">
        <v>0</v>
      </c>
      <c r="V83" s="126">
        <v>0</v>
      </c>
      <c r="W83" s="127">
        <v>1</v>
      </c>
      <c r="X83" s="107">
        <v>0</v>
      </c>
      <c r="Y83" s="108">
        <v>0</v>
      </c>
      <c r="Z83" s="108">
        <v>0</v>
      </c>
      <c r="AA83" s="108">
        <v>0</v>
      </c>
      <c r="AB83" s="108">
        <v>0</v>
      </c>
      <c r="AC83" s="108">
        <v>0</v>
      </c>
      <c r="AD83" s="108">
        <v>0</v>
      </c>
      <c r="AE83" s="108">
        <v>0</v>
      </c>
      <c r="AF83" s="126">
        <v>0</v>
      </c>
      <c r="AG83" s="127">
        <v>0</v>
      </c>
      <c r="AH83" s="107">
        <f t="shared" ref="AH83:AH105" si="77">IFERROR(VLOOKUP(B83,$AR$8:$AV$928,5,0),0)</f>
        <v>0</v>
      </c>
      <c r="AI83" s="108">
        <f t="shared" ref="AI83:AI105" si="78">IFERROR(VLOOKUP(C83,$AR$8:$AV$928,5,0),0)</f>
        <v>0</v>
      </c>
      <c r="AJ83" s="108">
        <f t="shared" ref="AJ83:AJ105" si="79">IFERROR(VLOOKUP(D83,$AR$8:$AV$928,5,0),0)</f>
        <v>0</v>
      </c>
      <c r="AK83" s="108">
        <f t="shared" ref="AK83:AK105" si="80">IFERROR(VLOOKUP(E83,$AR$8:$AV$928,5,0),0)</f>
        <v>0</v>
      </c>
      <c r="AL83" s="108">
        <f t="shared" ref="AL83:AL105" si="81">IFERROR(VLOOKUP(F83,$AR$8:$AV$928,5,0),0)</f>
        <v>0</v>
      </c>
      <c r="AM83" s="108">
        <f t="shared" ref="AM83:AM105" si="82">IFERROR(VLOOKUP(G83,$AR$8:$AV$928,5,0),0)</f>
        <v>0</v>
      </c>
      <c r="AN83" s="108">
        <f t="shared" ref="AN83:AN105" si="83">IFERROR(VLOOKUP(H83,$AR$8:$AV$928,5,0),0)</f>
        <v>12</v>
      </c>
      <c r="AO83" s="108">
        <f t="shared" ref="AO83:AO105" si="84">IFERROR(VLOOKUP(I83,$AR$8:$AV$928,5,0),0)</f>
        <v>0</v>
      </c>
      <c r="AP83" s="126">
        <f t="shared" ref="AP83:AP105" si="85">IFERROR(VLOOKUP(J83,$AR$8:$AV$928,5,0),0)</f>
        <v>0</v>
      </c>
      <c r="AQ83" s="127">
        <f t="shared" si="65"/>
        <v>12</v>
      </c>
      <c r="AR83" s="84" t="str">
        <f t="shared" si="75"/>
        <v>310EPS040</v>
      </c>
      <c r="AS83" s="131" t="s">
        <v>1094</v>
      </c>
      <c r="AT83" s="131">
        <v>310</v>
      </c>
      <c r="AU83" s="131" t="s">
        <v>292</v>
      </c>
      <c r="AV83" s="132">
        <v>5</v>
      </c>
    </row>
    <row r="84" spans="2:48" ht="15" customHeight="1">
      <c r="B84" s="83" t="str">
        <f t="shared" si="66"/>
        <v>21EPS010</v>
      </c>
      <c r="C84" s="83" t="str">
        <f t="shared" si="67"/>
        <v>21EPS044</v>
      </c>
      <c r="D84" s="83" t="str">
        <f t="shared" si="68"/>
        <v>21EPS002</v>
      </c>
      <c r="E84" s="83" t="str">
        <f t="shared" si="69"/>
        <v>21EPS016</v>
      </c>
      <c r="F84" s="83" t="str">
        <f t="shared" si="70"/>
        <v>21EPS023</v>
      </c>
      <c r="G84" s="83" t="str">
        <f t="shared" si="71"/>
        <v>21EPS005</v>
      </c>
      <c r="H84" s="83" t="str">
        <f t="shared" si="72"/>
        <v>21EPS040</v>
      </c>
      <c r="I84" s="83" t="str">
        <f t="shared" si="73"/>
        <v>21EPS017</v>
      </c>
      <c r="J84" s="83" t="str">
        <f t="shared" si="74"/>
        <v>21EAS016</v>
      </c>
      <c r="K84" s="104" t="s">
        <v>588</v>
      </c>
      <c r="L84" s="116" t="s">
        <v>624</v>
      </c>
      <c r="M84" s="106">
        <v>21</v>
      </c>
      <c r="N84" s="107">
        <v>0</v>
      </c>
      <c r="O84" s="108">
        <v>0</v>
      </c>
      <c r="P84" s="108">
        <v>0</v>
      </c>
      <c r="Q84" s="108">
        <v>0</v>
      </c>
      <c r="R84" s="108">
        <v>0</v>
      </c>
      <c r="S84" s="108">
        <v>0</v>
      </c>
      <c r="T84" s="108">
        <v>0</v>
      </c>
      <c r="U84" s="108">
        <v>0</v>
      </c>
      <c r="V84" s="126">
        <v>0</v>
      </c>
      <c r="W84" s="127">
        <v>0</v>
      </c>
      <c r="X84" s="107">
        <v>0</v>
      </c>
      <c r="Y84" s="108">
        <v>0</v>
      </c>
      <c r="Z84" s="108">
        <v>0</v>
      </c>
      <c r="AA84" s="108">
        <v>0</v>
      </c>
      <c r="AB84" s="108">
        <v>0</v>
      </c>
      <c r="AC84" s="108">
        <v>0</v>
      </c>
      <c r="AD84" s="108">
        <v>0</v>
      </c>
      <c r="AE84" s="108">
        <v>0</v>
      </c>
      <c r="AF84" s="126">
        <v>0</v>
      </c>
      <c r="AG84" s="127">
        <v>0</v>
      </c>
      <c r="AH84" s="107">
        <f t="shared" si="77"/>
        <v>0</v>
      </c>
      <c r="AI84" s="108">
        <f t="shared" si="78"/>
        <v>0</v>
      </c>
      <c r="AJ84" s="108">
        <f t="shared" si="79"/>
        <v>0</v>
      </c>
      <c r="AK84" s="108">
        <f t="shared" si="80"/>
        <v>0</v>
      </c>
      <c r="AL84" s="108">
        <f t="shared" si="81"/>
        <v>0</v>
      </c>
      <c r="AM84" s="108">
        <f t="shared" si="82"/>
        <v>0</v>
      </c>
      <c r="AN84" s="108">
        <f t="shared" si="83"/>
        <v>2</v>
      </c>
      <c r="AO84" s="108">
        <f t="shared" si="84"/>
        <v>0</v>
      </c>
      <c r="AP84" s="126">
        <f t="shared" si="85"/>
        <v>0</v>
      </c>
      <c r="AQ84" s="127">
        <f t="shared" si="65"/>
        <v>2</v>
      </c>
      <c r="AR84" s="84" t="str">
        <f t="shared" si="75"/>
        <v>315EPS040</v>
      </c>
      <c r="AS84" s="131" t="s">
        <v>1094</v>
      </c>
      <c r="AT84" s="131">
        <v>315</v>
      </c>
      <c r="AU84" s="131" t="s">
        <v>292</v>
      </c>
      <c r="AV84" s="132">
        <v>3</v>
      </c>
    </row>
    <row r="85" spans="2:48" ht="15" customHeight="1">
      <c r="B85" s="83" t="str">
        <f t="shared" si="66"/>
        <v>55EPS010</v>
      </c>
      <c r="C85" s="83" t="str">
        <f t="shared" si="67"/>
        <v>55EPS044</v>
      </c>
      <c r="D85" s="83" t="str">
        <f t="shared" si="68"/>
        <v>55EPS002</v>
      </c>
      <c r="E85" s="83" t="str">
        <f t="shared" si="69"/>
        <v>55EPS016</v>
      </c>
      <c r="F85" s="83" t="str">
        <f t="shared" si="70"/>
        <v>55EPS023</v>
      </c>
      <c r="G85" s="83" t="str">
        <f t="shared" si="71"/>
        <v>55EPS005</v>
      </c>
      <c r="H85" s="83" t="str">
        <f t="shared" si="72"/>
        <v>55EPS040</v>
      </c>
      <c r="I85" s="83" t="str">
        <f t="shared" si="73"/>
        <v>55EPS017</v>
      </c>
      <c r="J85" s="83" t="str">
        <f t="shared" si="74"/>
        <v>55EAS016</v>
      </c>
      <c r="K85" s="104" t="s">
        <v>373</v>
      </c>
      <c r="L85" s="116" t="s">
        <v>624</v>
      </c>
      <c r="M85" s="106">
        <v>55</v>
      </c>
      <c r="N85" s="107">
        <v>0</v>
      </c>
      <c r="O85" s="108">
        <v>1</v>
      </c>
      <c r="P85" s="108">
        <v>0</v>
      </c>
      <c r="Q85" s="108">
        <v>0</v>
      </c>
      <c r="R85" s="108">
        <v>0</v>
      </c>
      <c r="S85" s="108">
        <v>0</v>
      </c>
      <c r="T85" s="108">
        <v>0</v>
      </c>
      <c r="U85" s="108">
        <v>0</v>
      </c>
      <c r="V85" s="126">
        <v>0</v>
      </c>
      <c r="W85" s="127">
        <v>1</v>
      </c>
      <c r="X85" s="107">
        <v>0</v>
      </c>
      <c r="Y85" s="108">
        <v>0</v>
      </c>
      <c r="Z85" s="108">
        <v>0</v>
      </c>
      <c r="AA85" s="108">
        <v>0</v>
      </c>
      <c r="AB85" s="108">
        <v>0</v>
      </c>
      <c r="AC85" s="108">
        <v>0</v>
      </c>
      <c r="AD85" s="108">
        <v>0</v>
      </c>
      <c r="AE85" s="108">
        <v>0</v>
      </c>
      <c r="AF85" s="126">
        <v>0</v>
      </c>
      <c r="AG85" s="127">
        <v>0</v>
      </c>
      <c r="AH85" s="107">
        <f t="shared" si="77"/>
        <v>0</v>
      </c>
      <c r="AI85" s="108">
        <f t="shared" si="78"/>
        <v>0</v>
      </c>
      <c r="AJ85" s="108">
        <f t="shared" si="79"/>
        <v>0</v>
      </c>
      <c r="AK85" s="108">
        <f t="shared" si="80"/>
        <v>0</v>
      </c>
      <c r="AL85" s="108">
        <f t="shared" si="81"/>
        <v>0</v>
      </c>
      <c r="AM85" s="108">
        <f t="shared" si="82"/>
        <v>0</v>
      </c>
      <c r="AN85" s="108">
        <f t="shared" si="83"/>
        <v>2</v>
      </c>
      <c r="AO85" s="108">
        <f t="shared" si="84"/>
        <v>0</v>
      </c>
      <c r="AP85" s="126">
        <f t="shared" si="85"/>
        <v>0</v>
      </c>
      <c r="AQ85" s="127">
        <f t="shared" si="65"/>
        <v>2</v>
      </c>
      <c r="AR85" s="84" t="str">
        <f t="shared" si="75"/>
        <v>361EPS040</v>
      </c>
      <c r="AS85" s="131" t="s">
        <v>1094</v>
      </c>
      <c r="AT85" s="131">
        <v>361</v>
      </c>
      <c r="AU85" s="131" t="s">
        <v>292</v>
      </c>
      <c r="AV85" s="132">
        <v>11</v>
      </c>
    </row>
    <row r="86" spans="2:48" ht="15" customHeight="1">
      <c r="B86" s="83" t="str">
        <f t="shared" si="66"/>
        <v>148EPS010</v>
      </c>
      <c r="C86" s="83" t="str">
        <f t="shared" si="67"/>
        <v>148EPS044</v>
      </c>
      <c r="D86" s="83" t="str">
        <f t="shared" si="68"/>
        <v>148EPS002</v>
      </c>
      <c r="E86" s="83" t="str">
        <f t="shared" si="69"/>
        <v>148EPS016</v>
      </c>
      <c r="F86" s="83" t="str">
        <f t="shared" si="70"/>
        <v>148EPS023</v>
      </c>
      <c r="G86" s="83" t="str">
        <f t="shared" si="71"/>
        <v>148EPS005</v>
      </c>
      <c r="H86" s="83" t="str">
        <f t="shared" si="72"/>
        <v>148EPS040</v>
      </c>
      <c r="I86" s="83" t="str">
        <f t="shared" si="73"/>
        <v>148EPS017</v>
      </c>
      <c r="J86" s="83" t="str">
        <f t="shared" si="74"/>
        <v>148EAS016</v>
      </c>
      <c r="K86" s="134" t="s">
        <v>391</v>
      </c>
      <c r="L86" s="116" t="s">
        <v>624</v>
      </c>
      <c r="M86" s="106">
        <v>148</v>
      </c>
      <c r="N86" s="107">
        <v>0</v>
      </c>
      <c r="O86" s="108">
        <v>0</v>
      </c>
      <c r="P86" s="108">
        <v>0</v>
      </c>
      <c r="Q86" s="108">
        <v>42</v>
      </c>
      <c r="R86" s="108">
        <v>0</v>
      </c>
      <c r="S86" s="108">
        <v>0</v>
      </c>
      <c r="T86" s="108">
        <v>0</v>
      </c>
      <c r="U86" s="108">
        <v>0</v>
      </c>
      <c r="V86" s="126">
        <v>0</v>
      </c>
      <c r="W86" s="127">
        <v>42</v>
      </c>
      <c r="X86" s="107">
        <v>0</v>
      </c>
      <c r="Y86" s="108">
        <v>0</v>
      </c>
      <c r="Z86" s="108">
        <v>0</v>
      </c>
      <c r="AA86" s="108">
        <v>8</v>
      </c>
      <c r="AB86" s="108">
        <v>0</v>
      </c>
      <c r="AC86" s="108">
        <v>0</v>
      </c>
      <c r="AD86" s="108">
        <v>0</v>
      </c>
      <c r="AE86" s="108">
        <v>0</v>
      </c>
      <c r="AF86" s="126">
        <v>0</v>
      </c>
      <c r="AG86" s="127">
        <v>8</v>
      </c>
      <c r="AH86" s="107">
        <f t="shared" si="77"/>
        <v>0</v>
      </c>
      <c r="AI86" s="108">
        <f t="shared" si="78"/>
        <v>0</v>
      </c>
      <c r="AJ86" s="108">
        <f t="shared" si="79"/>
        <v>0</v>
      </c>
      <c r="AK86" s="108">
        <f t="shared" si="80"/>
        <v>40</v>
      </c>
      <c r="AL86" s="108">
        <f t="shared" si="81"/>
        <v>0</v>
      </c>
      <c r="AM86" s="108">
        <f t="shared" si="82"/>
        <v>0</v>
      </c>
      <c r="AN86" s="108">
        <f t="shared" si="83"/>
        <v>26</v>
      </c>
      <c r="AO86" s="108">
        <f t="shared" si="84"/>
        <v>0</v>
      </c>
      <c r="AP86" s="126">
        <f t="shared" si="85"/>
        <v>0</v>
      </c>
      <c r="AQ86" s="127">
        <f t="shared" si="65"/>
        <v>66</v>
      </c>
      <c r="AR86" s="84" t="str">
        <f t="shared" si="75"/>
        <v>647EPS040</v>
      </c>
      <c r="AS86" s="131" t="s">
        <v>1094</v>
      </c>
      <c r="AT86" s="131">
        <v>647</v>
      </c>
      <c r="AU86" s="131" t="s">
        <v>292</v>
      </c>
      <c r="AV86" s="132">
        <v>10</v>
      </c>
    </row>
    <row r="87" spans="2:48" ht="15" customHeight="1">
      <c r="B87" s="83" t="str">
        <f t="shared" si="66"/>
        <v>197EPS010</v>
      </c>
      <c r="C87" s="83" t="str">
        <f t="shared" si="67"/>
        <v>197EPS044</v>
      </c>
      <c r="D87" s="83" t="str">
        <f t="shared" si="68"/>
        <v>197EPS002</v>
      </c>
      <c r="E87" s="83" t="str">
        <f t="shared" si="69"/>
        <v>197EPS016</v>
      </c>
      <c r="F87" s="83" t="str">
        <f t="shared" si="70"/>
        <v>197EPS023</v>
      </c>
      <c r="G87" s="83" t="str">
        <f t="shared" si="71"/>
        <v>197EPS005</v>
      </c>
      <c r="H87" s="83" t="str">
        <f t="shared" si="72"/>
        <v>197EPS040</v>
      </c>
      <c r="I87" s="83" t="str">
        <f t="shared" si="73"/>
        <v>197EPS017</v>
      </c>
      <c r="J87" s="83" t="str">
        <f t="shared" si="74"/>
        <v>197EAS016</v>
      </c>
      <c r="K87" s="104" t="s">
        <v>589</v>
      </c>
      <c r="L87" s="116" t="s">
        <v>624</v>
      </c>
      <c r="M87" s="106">
        <v>197</v>
      </c>
      <c r="N87" s="107">
        <v>0</v>
      </c>
      <c r="O87" s="108">
        <v>0</v>
      </c>
      <c r="P87" s="108">
        <v>0</v>
      </c>
      <c r="Q87" s="108">
        <v>0</v>
      </c>
      <c r="R87" s="108">
        <v>0</v>
      </c>
      <c r="S87" s="108">
        <v>0</v>
      </c>
      <c r="T87" s="108">
        <v>0</v>
      </c>
      <c r="U87" s="108">
        <v>0</v>
      </c>
      <c r="V87" s="126">
        <v>0</v>
      </c>
      <c r="W87" s="127">
        <v>0</v>
      </c>
      <c r="X87" s="107">
        <v>0</v>
      </c>
      <c r="Y87" s="108">
        <v>0</v>
      </c>
      <c r="Z87" s="108">
        <v>0</v>
      </c>
      <c r="AA87" s="108">
        <v>0</v>
      </c>
      <c r="AB87" s="108">
        <v>0</v>
      </c>
      <c r="AC87" s="108">
        <v>0</v>
      </c>
      <c r="AD87" s="108">
        <v>0</v>
      </c>
      <c r="AE87" s="108">
        <v>0</v>
      </c>
      <c r="AF87" s="126">
        <v>0</v>
      </c>
      <c r="AG87" s="127">
        <v>0</v>
      </c>
      <c r="AH87" s="107">
        <f t="shared" si="77"/>
        <v>0</v>
      </c>
      <c r="AI87" s="108">
        <f t="shared" si="78"/>
        <v>0</v>
      </c>
      <c r="AJ87" s="108">
        <f t="shared" si="79"/>
        <v>0</v>
      </c>
      <c r="AK87" s="108">
        <f t="shared" si="80"/>
        <v>0</v>
      </c>
      <c r="AL87" s="108">
        <f t="shared" si="81"/>
        <v>0</v>
      </c>
      <c r="AM87" s="108">
        <f t="shared" si="82"/>
        <v>0</v>
      </c>
      <c r="AN87" s="108">
        <f t="shared" si="83"/>
        <v>3</v>
      </c>
      <c r="AO87" s="108">
        <f t="shared" si="84"/>
        <v>0</v>
      </c>
      <c r="AP87" s="126">
        <f t="shared" si="85"/>
        <v>0</v>
      </c>
      <c r="AQ87" s="127">
        <f t="shared" si="65"/>
        <v>3</v>
      </c>
      <c r="AR87" s="84" t="str">
        <f t="shared" si="75"/>
        <v>658EPS040</v>
      </c>
      <c r="AS87" s="131" t="s">
        <v>1094</v>
      </c>
      <c r="AT87" s="131">
        <v>658</v>
      </c>
      <c r="AU87" s="131" t="s">
        <v>292</v>
      </c>
      <c r="AV87" s="132">
        <v>4</v>
      </c>
    </row>
    <row r="88" spans="2:48" ht="15" customHeight="1">
      <c r="B88" s="83" t="str">
        <f t="shared" si="66"/>
        <v>206EPS010</v>
      </c>
      <c r="C88" s="83" t="str">
        <f t="shared" si="67"/>
        <v>206EPS044</v>
      </c>
      <c r="D88" s="83" t="str">
        <f t="shared" si="68"/>
        <v>206EPS002</v>
      </c>
      <c r="E88" s="83" t="str">
        <f t="shared" si="69"/>
        <v>206EPS016</v>
      </c>
      <c r="F88" s="83" t="str">
        <f t="shared" si="70"/>
        <v>206EPS023</v>
      </c>
      <c r="G88" s="83" t="str">
        <f t="shared" si="71"/>
        <v>206EPS005</v>
      </c>
      <c r="H88" s="83" t="str">
        <f t="shared" si="72"/>
        <v>206EPS040</v>
      </c>
      <c r="I88" s="83" t="str">
        <f t="shared" si="73"/>
        <v>206EPS017</v>
      </c>
      <c r="J88" s="83" t="str">
        <f t="shared" si="74"/>
        <v>206EAS016</v>
      </c>
      <c r="K88" s="115" t="s">
        <v>590</v>
      </c>
      <c r="L88" s="116" t="s">
        <v>624</v>
      </c>
      <c r="M88" s="106">
        <v>206</v>
      </c>
      <c r="N88" s="107">
        <v>0</v>
      </c>
      <c r="O88" s="108">
        <v>0</v>
      </c>
      <c r="P88" s="108">
        <v>0</v>
      </c>
      <c r="Q88" s="108">
        <v>0</v>
      </c>
      <c r="R88" s="108">
        <v>0</v>
      </c>
      <c r="S88" s="108">
        <v>0</v>
      </c>
      <c r="T88" s="108">
        <v>0</v>
      </c>
      <c r="U88" s="108">
        <v>0</v>
      </c>
      <c r="V88" s="126">
        <v>0</v>
      </c>
      <c r="W88" s="127">
        <v>0</v>
      </c>
      <c r="X88" s="107">
        <v>0</v>
      </c>
      <c r="Y88" s="108">
        <v>0</v>
      </c>
      <c r="Z88" s="108">
        <v>0</v>
      </c>
      <c r="AA88" s="108">
        <v>0</v>
      </c>
      <c r="AB88" s="108">
        <v>0</v>
      </c>
      <c r="AC88" s="108">
        <v>0</v>
      </c>
      <c r="AD88" s="108">
        <v>0</v>
      </c>
      <c r="AE88" s="108">
        <v>0</v>
      </c>
      <c r="AF88" s="126">
        <v>0</v>
      </c>
      <c r="AG88" s="127">
        <v>0</v>
      </c>
      <c r="AH88" s="107">
        <f t="shared" si="77"/>
        <v>0</v>
      </c>
      <c r="AI88" s="108">
        <f t="shared" si="78"/>
        <v>0</v>
      </c>
      <c r="AJ88" s="108">
        <f t="shared" si="79"/>
        <v>0</v>
      </c>
      <c r="AK88" s="108">
        <f t="shared" si="80"/>
        <v>0</v>
      </c>
      <c r="AL88" s="108">
        <f t="shared" si="81"/>
        <v>0</v>
      </c>
      <c r="AM88" s="108">
        <f t="shared" si="82"/>
        <v>0</v>
      </c>
      <c r="AN88" s="108">
        <f t="shared" si="83"/>
        <v>2</v>
      </c>
      <c r="AO88" s="108">
        <f t="shared" si="84"/>
        <v>0</v>
      </c>
      <c r="AP88" s="126">
        <f t="shared" si="85"/>
        <v>0</v>
      </c>
      <c r="AQ88" s="127">
        <f t="shared" si="65"/>
        <v>2</v>
      </c>
      <c r="AR88" s="84" t="str">
        <f t="shared" si="75"/>
        <v>664EPS002</v>
      </c>
      <c r="AS88" s="131" t="s">
        <v>1094</v>
      </c>
      <c r="AT88" s="131">
        <v>664</v>
      </c>
      <c r="AU88" s="131" t="s">
        <v>328</v>
      </c>
      <c r="AV88" s="132">
        <v>6</v>
      </c>
    </row>
    <row r="89" spans="2:48" ht="15" customHeight="1">
      <c r="B89" s="83" t="str">
        <f t="shared" si="66"/>
        <v>313EPS010</v>
      </c>
      <c r="C89" s="83" t="str">
        <f t="shared" si="67"/>
        <v>313EPS044</v>
      </c>
      <c r="D89" s="83" t="str">
        <f t="shared" si="68"/>
        <v>313EPS002</v>
      </c>
      <c r="E89" s="83" t="str">
        <f t="shared" si="69"/>
        <v>313EPS016</v>
      </c>
      <c r="F89" s="83" t="str">
        <f t="shared" si="70"/>
        <v>313EPS023</v>
      </c>
      <c r="G89" s="83" t="str">
        <f t="shared" si="71"/>
        <v>313EPS005</v>
      </c>
      <c r="H89" s="83" t="str">
        <f t="shared" si="72"/>
        <v>313EPS040</v>
      </c>
      <c r="I89" s="83" t="str">
        <f t="shared" si="73"/>
        <v>313EPS017</v>
      </c>
      <c r="J89" s="83" t="str">
        <f t="shared" si="74"/>
        <v>313EAS016</v>
      </c>
      <c r="K89" s="104" t="s">
        <v>411</v>
      </c>
      <c r="L89" s="116" t="s">
        <v>624</v>
      </c>
      <c r="M89" s="106">
        <v>313</v>
      </c>
      <c r="N89" s="107">
        <v>0</v>
      </c>
      <c r="O89" s="108">
        <v>0</v>
      </c>
      <c r="P89" s="108">
        <v>0</v>
      </c>
      <c r="Q89" s="108">
        <v>0</v>
      </c>
      <c r="R89" s="108">
        <v>0</v>
      </c>
      <c r="S89" s="108">
        <v>0</v>
      </c>
      <c r="T89" s="108">
        <v>0</v>
      </c>
      <c r="U89" s="108">
        <v>0</v>
      </c>
      <c r="V89" s="126">
        <v>0</v>
      </c>
      <c r="W89" s="127">
        <v>0</v>
      </c>
      <c r="X89" s="107">
        <v>0</v>
      </c>
      <c r="Y89" s="108">
        <v>0</v>
      </c>
      <c r="Z89" s="108">
        <v>0</v>
      </c>
      <c r="AA89" s="108">
        <v>0</v>
      </c>
      <c r="AB89" s="108">
        <v>0</v>
      </c>
      <c r="AC89" s="108">
        <v>0</v>
      </c>
      <c r="AD89" s="108">
        <v>0</v>
      </c>
      <c r="AE89" s="108">
        <v>0</v>
      </c>
      <c r="AF89" s="126">
        <v>0</v>
      </c>
      <c r="AG89" s="127">
        <v>0</v>
      </c>
      <c r="AH89" s="107">
        <f t="shared" si="77"/>
        <v>0</v>
      </c>
      <c r="AI89" s="108">
        <f t="shared" si="78"/>
        <v>0</v>
      </c>
      <c r="AJ89" s="108">
        <f t="shared" si="79"/>
        <v>0</v>
      </c>
      <c r="AK89" s="108">
        <f t="shared" si="80"/>
        <v>0</v>
      </c>
      <c r="AL89" s="108">
        <f t="shared" si="81"/>
        <v>0</v>
      </c>
      <c r="AM89" s="108">
        <f t="shared" si="82"/>
        <v>0</v>
      </c>
      <c r="AN89" s="108">
        <f t="shared" si="83"/>
        <v>5</v>
      </c>
      <c r="AO89" s="108">
        <f t="shared" si="84"/>
        <v>0</v>
      </c>
      <c r="AP89" s="126">
        <f t="shared" si="85"/>
        <v>0</v>
      </c>
      <c r="AQ89" s="127">
        <f t="shared" si="65"/>
        <v>5</v>
      </c>
      <c r="AR89" s="84" t="str">
        <f t="shared" si="75"/>
        <v>664EPS016</v>
      </c>
      <c r="AS89" s="131" t="s">
        <v>1094</v>
      </c>
      <c r="AT89" s="131">
        <v>664</v>
      </c>
      <c r="AU89" s="131" t="s">
        <v>770</v>
      </c>
      <c r="AV89" s="132">
        <v>23</v>
      </c>
    </row>
    <row r="90" spans="2:48" ht="15" customHeight="1">
      <c r="B90" s="83" t="str">
        <f t="shared" si="66"/>
        <v>318EPS010</v>
      </c>
      <c r="C90" s="83" t="str">
        <f t="shared" si="67"/>
        <v>318EPS044</v>
      </c>
      <c r="D90" s="83" t="str">
        <f t="shared" si="68"/>
        <v>318EPS002</v>
      </c>
      <c r="E90" s="83" t="str">
        <f t="shared" si="69"/>
        <v>318EPS016</v>
      </c>
      <c r="F90" s="83" t="str">
        <f t="shared" si="70"/>
        <v>318EPS023</v>
      </c>
      <c r="G90" s="83" t="str">
        <f t="shared" si="71"/>
        <v>318EPS005</v>
      </c>
      <c r="H90" s="83" t="str">
        <f t="shared" si="72"/>
        <v>318EPS040</v>
      </c>
      <c r="I90" s="83" t="str">
        <f t="shared" si="73"/>
        <v>318EPS017</v>
      </c>
      <c r="J90" s="83" t="str">
        <f t="shared" si="74"/>
        <v>318EAS016</v>
      </c>
      <c r="K90" s="104" t="s">
        <v>413</v>
      </c>
      <c r="L90" s="116" t="s">
        <v>624</v>
      </c>
      <c r="M90" s="106">
        <v>318</v>
      </c>
      <c r="N90" s="107">
        <v>285</v>
      </c>
      <c r="O90" s="108">
        <v>0</v>
      </c>
      <c r="P90" s="108">
        <v>8</v>
      </c>
      <c r="Q90" s="108">
        <v>60</v>
      </c>
      <c r="R90" s="108">
        <v>0</v>
      </c>
      <c r="S90" s="108">
        <v>0</v>
      </c>
      <c r="T90" s="108">
        <v>0</v>
      </c>
      <c r="U90" s="108">
        <v>0</v>
      </c>
      <c r="V90" s="126">
        <v>0</v>
      </c>
      <c r="W90" s="127">
        <v>353</v>
      </c>
      <c r="X90" s="107">
        <v>64</v>
      </c>
      <c r="Y90" s="108">
        <v>0</v>
      </c>
      <c r="Z90" s="108">
        <v>12</v>
      </c>
      <c r="AA90" s="108">
        <v>9</v>
      </c>
      <c r="AB90" s="108">
        <v>0</v>
      </c>
      <c r="AC90" s="108">
        <v>0</v>
      </c>
      <c r="AD90" s="108">
        <v>0</v>
      </c>
      <c r="AE90" s="108">
        <v>0</v>
      </c>
      <c r="AF90" s="126">
        <v>0</v>
      </c>
      <c r="AG90" s="127">
        <v>85</v>
      </c>
      <c r="AH90" s="107">
        <f t="shared" si="77"/>
        <v>60</v>
      </c>
      <c r="AI90" s="108">
        <f t="shared" si="78"/>
        <v>0</v>
      </c>
      <c r="AJ90" s="108">
        <f t="shared" si="79"/>
        <v>26</v>
      </c>
      <c r="AK90" s="108">
        <f t="shared" si="80"/>
        <v>30</v>
      </c>
      <c r="AL90" s="108">
        <f t="shared" si="81"/>
        <v>0</v>
      </c>
      <c r="AM90" s="108">
        <f t="shared" si="82"/>
        <v>0</v>
      </c>
      <c r="AN90" s="108">
        <f t="shared" si="83"/>
        <v>29</v>
      </c>
      <c r="AO90" s="108">
        <f t="shared" si="84"/>
        <v>0</v>
      </c>
      <c r="AP90" s="126">
        <f t="shared" si="85"/>
        <v>0</v>
      </c>
      <c r="AQ90" s="127">
        <f t="shared" si="65"/>
        <v>145</v>
      </c>
      <c r="AR90" s="84" t="str">
        <f t="shared" si="75"/>
        <v>664EPS040</v>
      </c>
      <c r="AS90" s="131" t="s">
        <v>1094</v>
      </c>
      <c r="AT90" s="131">
        <v>664</v>
      </c>
      <c r="AU90" s="131" t="s">
        <v>292</v>
      </c>
      <c r="AV90" s="132">
        <v>16</v>
      </c>
    </row>
    <row r="91" spans="2:48" ht="15" customHeight="1">
      <c r="B91" s="83" t="str">
        <f t="shared" si="66"/>
        <v>321EPS010</v>
      </c>
      <c r="C91" s="83" t="str">
        <f t="shared" si="67"/>
        <v>321EPS044</v>
      </c>
      <c r="D91" s="83" t="str">
        <f t="shared" si="68"/>
        <v>321EPS002</v>
      </c>
      <c r="E91" s="83" t="str">
        <f t="shared" si="69"/>
        <v>321EPS016</v>
      </c>
      <c r="F91" s="83" t="str">
        <f t="shared" si="70"/>
        <v>321EPS023</v>
      </c>
      <c r="G91" s="83" t="str">
        <f t="shared" si="71"/>
        <v>321EPS005</v>
      </c>
      <c r="H91" s="83" t="str">
        <f t="shared" si="72"/>
        <v>321EPS040</v>
      </c>
      <c r="I91" s="83" t="str">
        <f t="shared" si="73"/>
        <v>321EPS017</v>
      </c>
      <c r="J91" s="83" t="str">
        <f t="shared" si="74"/>
        <v>321EAS016</v>
      </c>
      <c r="K91" s="104" t="s">
        <v>591</v>
      </c>
      <c r="L91" s="116" t="s">
        <v>624</v>
      </c>
      <c r="M91" s="106">
        <v>321</v>
      </c>
      <c r="N91" s="107">
        <v>0</v>
      </c>
      <c r="O91" s="108">
        <v>0</v>
      </c>
      <c r="P91" s="108">
        <v>0</v>
      </c>
      <c r="Q91" s="108">
        <v>0</v>
      </c>
      <c r="R91" s="108">
        <v>0</v>
      </c>
      <c r="S91" s="108">
        <v>0</v>
      </c>
      <c r="T91" s="108">
        <v>0</v>
      </c>
      <c r="U91" s="108">
        <v>0</v>
      </c>
      <c r="V91" s="126">
        <v>0</v>
      </c>
      <c r="W91" s="127">
        <v>0</v>
      </c>
      <c r="X91" s="107">
        <v>0</v>
      </c>
      <c r="Y91" s="108">
        <v>0</v>
      </c>
      <c r="Z91" s="108">
        <v>0</v>
      </c>
      <c r="AA91" s="108">
        <v>0</v>
      </c>
      <c r="AB91" s="108">
        <v>0</v>
      </c>
      <c r="AC91" s="108">
        <v>0</v>
      </c>
      <c r="AD91" s="108">
        <v>0</v>
      </c>
      <c r="AE91" s="108">
        <v>0</v>
      </c>
      <c r="AF91" s="126">
        <v>0</v>
      </c>
      <c r="AG91" s="127">
        <v>0</v>
      </c>
      <c r="AH91" s="107">
        <f t="shared" si="77"/>
        <v>0</v>
      </c>
      <c r="AI91" s="108">
        <f t="shared" si="78"/>
        <v>0</v>
      </c>
      <c r="AJ91" s="108">
        <f t="shared" si="79"/>
        <v>0</v>
      </c>
      <c r="AK91" s="108">
        <f t="shared" si="80"/>
        <v>0</v>
      </c>
      <c r="AL91" s="108">
        <f t="shared" si="81"/>
        <v>0</v>
      </c>
      <c r="AM91" s="108">
        <f t="shared" si="82"/>
        <v>0</v>
      </c>
      <c r="AN91" s="108">
        <f t="shared" si="83"/>
        <v>4</v>
      </c>
      <c r="AO91" s="108">
        <f t="shared" si="84"/>
        <v>0</v>
      </c>
      <c r="AP91" s="126">
        <f t="shared" si="85"/>
        <v>0</v>
      </c>
      <c r="AQ91" s="127">
        <f t="shared" si="65"/>
        <v>4</v>
      </c>
      <c r="AR91" s="84" t="str">
        <f t="shared" si="75"/>
        <v>686EPS002</v>
      </c>
      <c r="AS91" s="131" t="s">
        <v>1094</v>
      </c>
      <c r="AT91" s="131">
        <v>686</v>
      </c>
      <c r="AU91" s="131" t="s">
        <v>328</v>
      </c>
      <c r="AV91" s="132">
        <v>8</v>
      </c>
    </row>
    <row r="92" spans="2:48" ht="15" customHeight="1">
      <c r="B92" s="83" t="str">
        <f t="shared" si="66"/>
        <v>376EPS010</v>
      </c>
      <c r="C92" s="83" t="str">
        <f t="shared" si="67"/>
        <v>376EPS044</v>
      </c>
      <c r="D92" s="83" t="str">
        <f t="shared" si="68"/>
        <v>376EPS002</v>
      </c>
      <c r="E92" s="83" t="str">
        <f t="shared" si="69"/>
        <v>376EPS016</v>
      </c>
      <c r="F92" s="83" t="str">
        <f t="shared" si="70"/>
        <v>376EPS023</v>
      </c>
      <c r="G92" s="83" t="str">
        <f t="shared" si="71"/>
        <v>376EPS005</v>
      </c>
      <c r="H92" s="83" t="str">
        <f t="shared" si="72"/>
        <v>376EPS040</v>
      </c>
      <c r="I92" s="83" t="str">
        <f t="shared" si="73"/>
        <v>376EPS017</v>
      </c>
      <c r="J92" s="83" t="str">
        <f t="shared" si="74"/>
        <v>376EAS016</v>
      </c>
      <c r="K92" s="104" t="s">
        <v>421</v>
      </c>
      <c r="L92" s="116" t="s">
        <v>624</v>
      </c>
      <c r="M92" s="106">
        <v>376</v>
      </c>
      <c r="N92" s="107">
        <v>777</v>
      </c>
      <c r="O92" s="108">
        <v>0</v>
      </c>
      <c r="P92" s="108">
        <v>0</v>
      </c>
      <c r="Q92" s="108">
        <v>107</v>
      </c>
      <c r="R92" s="108">
        <v>0</v>
      </c>
      <c r="S92" s="108">
        <v>7</v>
      </c>
      <c r="T92" s="108">
        <v>0</v>
      </c>
      <c r="U92" s="108">
        <v>0</v>
      </c>
      <c r="V92" s="126">
        <v>0</v>
      </c>
      <c r="W92" s="127">
        <v>891</v>
      </c>
      <c r="X92" s="107">
        <v>92</v>
      </c>
      <c r="Y92" s="108">
        <v>0</v>
      </c>
      <c r="Z92" s="108">
        <v>0</v>
      </c>
      <c r="AA92" s="108">
        <v>6</v>
      </c>
      <c r="AB92" s="108">
        <v>0</v>
      </c>
      <c r="AC92" s="108">
        <v>15</v>
      </c>
      <c r="AD92" s="108">
        <v>0</v>
      </c>
      <c r="AE92" s="108">
        <v>0</v>
      </c>
      <c r="AF92" s="126">
        <v>0</v>
      </c>
      <c r="AG92" s="127">
        <v>113</v>
      </c>
      <c r="AH92" s="107">
        <f t="shared" si="77"/>
        <v>138</v>
      </c>
      <c r="AI92" s="108">
        <f t="shared" si="78"/>
        <v>0</v>
      </c>
      <c r="AJ92" s="108">
        <f t="shared" si="79"/>
        <v>1</v>
      </c>
      <c r="AK92" s="108">
        <f t="shared" si="80"/>
        <v>104</v>
      </c>
      <c r="AL92" s="108">
        <f t="shared" si="81"/>
        <v>0</v>
      </c>
      <c r="AM92" s="108">
        <f t="shared" si="82"/>
        <v>0</v>
      </c>
      <c r="AN92" s="108">
        <f t="shared" si="83"/>
        <v>28</v>
      </c>
      <c r="AO92" s="108">
        <f t="shared" si="84"/>
        <v>0</v>
      </c>
      <c r="AP92" s="126">
        <f t="shared" si="85"/>
        <v>0</v>
      </c>
      <c r="AQ92" s="127">
        <f t="shared" si="65"/>
        <v>271</v>
      </c>
      <c r="AR92" s="84" t="str">
        <f t="shared" si="75"/>
        <v>686EPS010</v>
      </c>
      <c r="AS92" s="131" t="s">
        <v>1094</v>
      </c>
      <c r="AT92" s="131">
        <v>686</v>
      </c>
      <c r="AU92" s="131" t="s">
        <v>326</v>
      </c>
      <c r="AV92" s="132">
        <v>46</v>
      </c>
    </row>
    <row r="93" spans="2:48" ht="15" customHeight="1">
      <c r="B93" s="83" t="str">
        <f t="shared" si="66"/>
        <v>400EPS010</v>
      </c>
      <c r="C93" s="83" t="str">
        <f t="shared" si="67"/>
        <v>400EPS044</v>
      </c>
      <c r="D93" s="83" t="str">
        <f t="shared" si="68"/>
        <v>400EPS002</v>
      </c>
      <c r="E93" s="83" t="str">
        <f t="shared" si="69"/>
        <v>400EPS016</v>
      </c>
      <c r="F93" s="83" t="str">
        <f t="shared" si="70"/>
        <v>400EPS023</v>
      </c>
      <c r="G93" s="83" t="str">
        <f t="shared" si="71"/>
        <v>400EPS005</v>
      </c>
      <c r="H93" s="83" t="str">
        <f t="shared" si="72"/>
        <v>400EPS040</v>
      </c>
      <c r="I93" s="83" t="str">
        <f t="shared" si="73"/>
        <v>400EPS017</v>
      </c>
      <c r="J93" s="83" t="str">
        <f t="shared" si="74"/>
        <v>400EAS016</v>
      </c>
      <c r="K93" s="115" t="s">
        <v>592</v>
      </c>
      <c r="L93" s="116" t="s">
        <v>624</v>
      </c>
      <c r="M93" s="106">
        <v>400</v>
      </c>
      <c r="N93" s="107">
        <v>0</v>
      </c>
      <c r="O93" s="108">
        <v>0</v>
      </c>
      <c r="P93" s="108">
        <v>9</v>
      </c>
      <c r="Q93" s="108">
        <v>31</v>
      </c>
      <c r="R93" s="108">
        <v>0</v>
      </c>
      <c r="S93" s="108">
        <v>0</v>
      </c>
      <c r="T93" s="108">
        <v>0</v>
      </c>
      <c r="U93" s="108">
        <v>0</v>
      </c>
      <c r="V93" s="126">
        <v>0</v>
      </c>
      <c r="W93" s="127">
        <v>40</v>
      </c>
      <c r="X93" s="107">
        <v>0</v>
      </c>
      <c r="Y93" s="108">
        <v>0</v>
      </c>
      <c r="Z93" s="108">
        <v>6</v>
      </c>
      <c r="AA93" s="108">
        <v>11</v>
      </c>
      <c r="AB93" s="108">
        <v>0</v>
      </c>
      <c r="AC93" s="108">
        <v>0</v>
      </c>
      <c r="AD93" s="108">
        <v>0</v>
      </c>
      <c r="AE93" s="108">
        <v>0</v>
      </c>
      <c r="AF93" s="126">
        <v>0</v>
      </c>
      <c r="AG93" s="127">
        <v>17</v>
      </c>
      <c r="AH93" s="107">
        <f t="shared" si="77"/>
        <v>0</v>
      </c>
      <c r="AI93" s="108">
        <f t="shared" si="78"/>
        <v>0</v>
      </c>
      <c r="AJ93" s="108">
        <f t="shared" si="79"/>
        <v>13</v>
      </c>
      <c r="AK93" s="108">
        <f t="shared" si="80"/>
        <v>31</v>
      </c>
      <c r="AL93" s="108">
        <f t="shared" si="81"/>
        <v>0</v>
      </c>
      <c r="AM93" s="108">
        <f t="shared" si="82"/>
        <v>0</v>
      </c>
      <c r="AN93" s="108">
        <f t="shared" si="83"/>
        <v>8</v>
      </c>
      <c r="AO93" s="108">
        <f t="shared" si="84"/>
        <v>0</v>
      </c>
      <c r="AP93" s="126">
        <f t="shared" si="85"/>
        <v>0</v>
      </c>
      <c r="AQ93" s="127">
        <f t="shared" si="65"/>
        <v>52</v>
      </c>
      <c r="AR93" s="84" t="str">
        <f t="shared" si="75"/>
        <v>686EPS016</v>
      </c>
      <c r="AS93" s="131" t="s">
        <v>1094</v>
      </c>
      <c r="AT93" s="131">
        <v>686</v>
      </c>
      <c r="AU93" s="131" t="s">
        <v>770</v>
      </c>
      <c r="AV93" s="132">
        <v>53</v>
      </c>
    </row>
    <row r="94" spans="2:48" ht="15" customHeight="1">
      <c r="B94" s="83" t="str">
        <f t="shared" si="66"/>
        <v>440EPS010</v>
      </c>
      <c r="C94" s="83" t="str">
        <f t="shared" si="67"/>
        <v>440EPS044</v>
      </c>
      <c r="D94" s="83" t="str">
        <f t="shared" si="68"/>
        <v>440EPS002</v>
      </c>
      <c r="E94" s="83" t="str">
        <f t="shared" si="69"/>
        <v>440EPS016</v>
      </c>
      <c r="F94" s="83" t="str">
        <f t="shared" si="70"/>
        <v>440EPS023</v>
      </c>
      <c r="G94" s="83" t="str">
        <f t="shared" si="71"/>
        <v>440EPS005</v>
      </c>
      <c r="H94" s="83" t="str">
        <f t="shared" si="72"/>
        <v>440EPS040</v>
      </c>
      <c r="I94" s="83" t="str">
        <f t="shared" si="73"/>
        <v>440EPS017</v>
      </c>
      <c r="J94" s="83" t="str">
        <f t="shared" si="74"/>
        <v>440EAS016</v>
      </c>
      <c r="K94" s="104" t="s">
        <v>427</v>
      </c>
      <c r="L94" s="116" t="s">
        <v>624</v>
      </c>
      <c r="M94" s="106">
        <v>440</v>
      </c>
      <c r="N94" s="107">
        <v>419</v>
      </c>
      <c r="O94" s="108">
        <v>2</v>
      </c>
      <c r="P94" s="108">
        <v>7</v>
      </c>
      <c r="Q94" s="108">
        <v>85</v>
      </c>
      <c r="R94" s="108">
        <v>0</v>
      </c>
      <c r="S94" s="108">
        <v>0</v>
      </c>
      <c r="T94" s="108">
        <v>0</v>
      </c>
      <c r="U94" s="108">
        <v>0</v>
      </c>
      <c r="V94" s="126">
        <v>0</v>
      </c>
      <c r="W94" s="127">
        <v>513</v>
      </c>
      <c r="X94" s="107">
        <v>31</v>
      </c>
      <c r="Y94" s="108">
        <v>0</v>
      </c>
      <c r="Z94" s="108">
        <v>18</v>
      </c>
      <c r="AA94" s="108">
        <v>14</v>
      </c>
      <c r="AB94" s="108">
        <v>0</v>
      </c>
      <c r="AC94" s="108">
        <v>2</v>
      </c>
      <c r="AD94" s="108">
        <v>0</v>
      </c>
      <c r="AE94" s="108">
        <v>0</v>
      </c>
      <c r="AF94" s="126">
        <v>0</v>
      </c>
      <c r="AG94" s="127">
        <v>65</v>
      </c>
      <c r="AH94" s="107">
        <f t="shared" si="77"/>
        <v>77</v>
      </c>
      <c r="AI94" s="108">
        <f t="shared" si="78"/>
        <v>0</v>
      </c>
      <c r="AJ94" s="108">
        <f t="shared" si="79"/>
        <v>28</v>
      </c>
      <c r="AK94" s="108">
        <f t="shared" si="80"/>
        <v>53</v>
      </c>
      <c r="AL94" s="108">
        <f t="shared" si="81"/>
        <v>0</v>
      </c>
      <c r="AM94" s="108">
        <f t="shared" si="82"/>
        <v>1</v>
      </c>
      <c r="AN94" s="108">
        <f t="shared" si="83"/>
        <v>24</v>
      </c>
      <c r="AO94" s="108">
        <f t="shared" si="84"/>
        <v>0</v>
      </c>
      <c r="AP94" s="126">
        <f t="shared" si="85"/>
        <v>0</v>
      </c>
      <c r="AQ94" s="127">
        <f t="shared" si="65"/>
        <v>183</v>
      </c>
      <c r="AR94" s="84" t="str">
        <f t="shared" si="75"/>
        <v>686EPS040</v>
      </c>
      <c r="AS94" s="131" t="s">
        <v>1094</v>
      </c>
      <c r="AT94" s="131">
        <v>686</v>
      </c>
      <c r="AU94" s="131" t="s">
        <v>292</v>
      </c>
      <c r="AV94" s="132">
        <v>35</v>
      </c>
    </row>
    <row r="95" spans="2:48" ht="15" customHeight="1">
      <c r="B95" s="83" t="str">
        <f t="shared" si="66"/>
        <v>483EPS010</v>
      </c>
      <c r="C95" s="83" t="str">
        <f t="shared" si="67"/>
        <v>483EPS044</v>
      </c>
      <c r="D95" s="83" t="str">
        <f t="shared" si="68"/>
        <v>483EPS002</v>
      </c>
      <c r="E95" s="83" t="str">
        <f t="shared" si="69"/>
        <v>483EPS016</v>
      </c>
      <c r="F95" s="83" t="str">
        <f t="shared" si="70"/>
        <v>483EPS023</v>
      </c>
      <c r="G95" s="83" t="str">
        <f t="shared" si="71"/>
        <v>483EPS005</v>
      </c>
      <c r="H95" s="83" t="str">
        <f t="shared" si="72"/>
        <v>483EPS040</v>
      </c>
      <c r="I95" s="83" t="str">
        <f t="shared" si="73"/>
        <v>483EPS017</v>
      </c>
      <c r="J95" s="83" t="str">
        <f t="shared" si="74"/>
        <v>483EAS016</v>
      </c>
      <c r="K95" s="104" t="s">
        <v>431</v>
      </c>
      <c r="L95" s="116" t="s">
        <v>624</v>
      </c>
      <c r="M95" s="106">
        <v>483</v>
      </c>
      <c r="N95" s="107">
        <v>0</v>
      </c>
      <c r="O95" s="108">
        <v>0</v>
      </c>
      <c r="P95" s="108">
        <v>0</v>
      </c>
      <c r="Q95" s="108">
        <v>0</v>
      </c>
      <c r="R95" s="108">
        <v>0</v>
      </c>
      <c r="S95" s="108">
        <v>0</v>
      </c>
      <c r="T95" s="108">
        <v>0</v>
      </c>
      <c r="U95" s="108">
        <v>0</v>
      </c>
      <c r="V95" s="126">
        <v>0</v>
      </c>
      <c r="W95" s="127">
        <v>0</v>
      </c>
      <c r="X95" s="107">
        <v>0</v>
      </c>
      <c r="Y95" s="108">
        <v>0</v>
      </c>
      <c r="Z95" s="108">
        <v>0</v>
      </c>
      <c r="AA95" s="108">
        <v>0</v>
      </c>
      <c r="AB95" s="108">
        <v>0</v>
      </c>
      <c r="AC95" s="108">
        <v>0</v>
      </c>
      <c r="AD95" s="108">
        <v>0</v>
      </c>
      <c r="AE95" s="108">
        <v>0</v>
      </c>
      <c r="AF95" s="126">
        <v>0</v>
      </c>
      <c r="AG95" s="127">
        <v>0</v>
      </c>
      <c r="AH95" s="107">
        <f t="shared" si="77"/>
        <v>0</v>
      </c>
      <c r="AI95" s="108">
        <f t="shared" si="78"/>
        <v>0</v>
      </c>
      <c r="AJ95" s="108">
        <f t="shared" si="79"/>
        <v>0</v>
      </c>
      <c r="AK95" s="108">
        <f t="shared" si="80"/>
        <v>0</v>
      </c>
      <c r="AL95" s="108">
        <f t="shared" si="81"/>
        <v>0</v>
      </c>
      <c r="AM95" s="108">
        <f t="shared" si="82"/>
        <v>0</v>
      </c>
      <c r="AN95" s="108">
        <f t="shared" si="83"/>
        <v>1</v>
      </c>
      <c r="AO95" s="108">
        <f t="shared" si="84"/>
        <v>0</v>
      </c>
      <c r="AP95" s="126">
        <f t="shared" si="85"/>
        <v>0</v>
      </c>
      <c r="AQ95" s="127">
        <f t="shared" si="65"/>
        <v>1</v>
      </c>
      <c r="AR95" s="84" t="str">
        <f t="shared" si="75"/>
        <v>819EPS040</v>
      </c>
      <c r="AS95" s="131" t="s">
        <v>1094</v>
      </c>
      <c r="AT95" s="131">
        <v>819</v>
      </c>
      <c r="AU95" s="131" t="s">
        <v>292</v>
      </c>
      <c r="AV95" s="132">
        <v>3</v>
      </c>
    </row>
    <row r="96" spans="2:48" ht="15" customHeight="1">
      <c r="B96" s="83" t="str">
        <f t="shared" si="66"/>
        <v>541EPS010</v>
      </c>
      <c r="C96" s="83" t="str">
        <f t="shared" si="67"/>
        <v>541EPS044</v>
      </c>
      <c r="D96" s="83" t="str">
        <f t="shared" si="68"/>
        <v>541EPS002</v>
      </c>
      <c r="E96" s="83" t="str">
        <f t="shared" si="69"/>
        <v>541EPS016</v>
      </c>
      <c r="F96" s="83" t="str">
        <f t="shared" si="70"/>
        <v>541EPS023</v>
      </c>
      <c r="G96" s="83" t="str">
        <f t="shared" si="71"/>
        <v>541EPS005</v>
      </c>
      <c r="H96" s="83" t="str">
        <f t="shared" si="72"/>
        <v>541EPS040</v>
      </c>
      <c r="I96" s="83" t="str">
        <f t="shared" si="73"/>
        <v>541EPS017</v>
      </c>
      <c r="J96" s="83" t="str">
        <f t="shared" si="74"/>
        <v>541EAS016</v>
      </c>
      <c r="K96" s="135" t="s">
        <v>593</v>
      </c>
      <c r="L96" s="116" t="s">
        <v>624</v>
      </c>
      <c r="M96" s="106">
        <v>541</v>
      </c>
      <c r="N96" s="107">
        <v>0</v>
      </c>
      <c r="O96" s="108">
        <v>0</v>
      </c>
      <c r="P96" s="108">
        <v>9</v>
      </c>
      <c r="Q96" s="108">
        <v>7</v>
      </c>
      <c r="R96" s="108">
        <v>0</v>
      </c>
      <c r="S96" s="108">
        <v>0</v>
      </c>
      <c r="T96" s="108">
        <v>0</v>
      </c>
      <c r="U96" s="108">
        <v>0</v>
      </c>
      <c r="V96" s="126">
        <v>0</v>
      </c>
      <c r="W96" s="127">
        <v>16</v>
      </c>
      <c r="X96" s="107">
        <v>0</v>
      </c>
      <c r="Y96" s="108">
        <v>0</v>
      </c>
      <c r="Z96" s="108">
        <v>10</v>
      </c>
      <c r="AA96" s="108">
        <v>0</v>
      </c>
      <c r="AB96" s="108">
        <v>0</v>
      </c>
      <c r="AC96" s="108">
        <v>0</v>
      </c>
      <c r="AD96" s="108">
        <v>0</v>
      </c>
      <c r="AE96" s="108">
        <v>0</v>
      </c>
      <c r="AF96" s="126">
        <v>0</v>
      </c>
      <c r="AG96" s="127">
        <v>10</v>
      </c>
      <c r="AH96" s="107">
        <f t="shared" si="77"/>
        <v>0</v>
      </c>
      <c r="AI96" s="108">
        <f t="shared" si="78"/>
        <v>0</v>
      </c>
      <c r="AJ96" s="108">
        <f t="shared" si="79"/>
        <v>11</v>
      </c>
      <c r="AK96" s="108">
        <f t="shared" si="80"/>
        <v>0</v>
      </c>
      <c r="AL96" s="108">
        <f t="shared" si="81"/>
        <v>0</v>
      </c>
      <c r="AM96" s="108">
        <f t="shared" si="82"/>
        <v>0</v>
      </c>
      <c r="AN96" s="108">
        <f t="shared" si="83"/>
        <v>3</v>
      </c>
      <c r="AO96" s="108">
        <f t="shared" si="84"/>
        <v>0</v>
      </c>
      <c r="AP96" s="126">
        <f t="shared" si="85"/>
        <v>0</v>
      </c>
      <c r="AQ96" s="127">
        <f t="shared" si="65"/>
        <v>14</v>
      </c>
      <c r="AR96" s="84" t="str">
        <f t="shared" si="75"/>
        <v>887EPS002</v>
      </c>
      <c r="AS96" s="131" t="s">
        <v>1094</v>
      </c>
      <c r="AT96" s="131">
        <v>887</v>
      </c>
      <c r="AU96" s="131" t="s">
        <v>328</v>
      </c>
      <c r="AV96" s="132">
        <v>1</v>
      </c>
    </row>
    <row r="97" spans="2:48" ht="15" customHeight="1">
      <c r="B97" s="83" t="str">
        <f t="shared" si="66"/>
        <v>607EPS010</v>
      </c>
      <c r="C97" s="83" t="str">
        <f t="shared" si="67"/>
        <v>607EPS044</v>
      </c>
      <c r="D97" s="83" t="str">
        <f t="shared" si="68"/>
        <v>607EPS002</v>
      </c>
      <c r="E97" s="83" t="str">
        <f t="shared" si="69"/>
        <v>607EPS016</v>
      </c>
      <c r="F97" s="83" t="str">
        <f t="shared" si="70"/>
        <v>607EPS023</v>
      </c>
      <c r="G97" s="83" t="str">
        <f t="shared" si="71"/>
        <v>607EPS005</v>
      </c>
      <c r="H97" s="83" t="str">
        <f t="shared" si="72"/>
        <v>607EPS040</v>
      </c>
      <c r="I97" s="83" t="str">
        <f t="shared" si="73"/>
        <v>607EPS017</v>
      </c>
      <c r="J97" s="83" t="str">
        <f t="shared" si="74"/>
        <v>607EAS016</v>
      </c>
      <c r="K97" s="104" t="s">
        <v>594</v>
      </c>
      <c r="L97" s="116" t="s">
        <v>624</v>
      </c>
      <c r="M97" s="106">
        <v>607</v>
      </c>
      <c r="N97" s="107">
        <v>0</v>
      </c>
      <c r="O97" s="108">
        <v>0</v>
      </c>
      <c r="P97" s="108">
        <v>0</v>
      </c>
      <c r="Q97" s="108">
        <v>16</v>
      </c>
      <c r="R97" s="108">
        <v>0</v>
      </c>
      <c r="S97" s="108">
        <v>0</v>
      </c>
      <c r="T97" s="108">
        <v>0</v>
      </c>
      <c r="U97" s="108">
        <v>0</v>
      </c>
      <c r="V97" s="126">
        <v>0</v>
      </c>
      <c r="W97" s="127">
        <v>16</v>
      </c>
      <c r="X97" s="107">
        <v>0</v>
      </c>
      <c r="Y97" s="108">
        <v>0</v>
      </c>
      <c r="Z97" s="108">
        <v>0</v>
      </c>
      <c r="AA97" s="108">
        <v>0</v>
      </c>
      <c r="AB97" s="108">
        <v>0</v>
      </c>
      <c r="AC97" s="108">
        <v>0</v>
      </c>
      <c r="AD97" s="108">
        <v>0</v>
      </c>
      <c r="AE97" s="108">
        <v>0</v>
      </c>
      <c r="AF97" s="126">
        <v>0</v>
      </c>
      <c r="AG97" s="127">
        <v>0</v>
      </c>
      <c r="AH97" s="107">
        <f t="shared" si="77"/>
        <v>0</v>
      </c>
      <c r="AI97" s="108">
        <f t="shared" si="78"/>
        <v>0</v>
      </c>
      <c r="AJ97" s="108">
        <f t="shared" si="79"/>
        <v>0</v>
      </c>
      <c r="AK97" s="108">
        <f t="shared" si="80"/>
        <v>0</v>
      </c>
      <c r="AL97" s="108">
        <f t="shared" si="81"/>
        <v>0</v>
      </c>
      <c r="AM97" s="108">
        <f t="shared" si="82"/>
        <v>0</v>
      </c>
      <c r="AN97" s="108">
        <f t="shared" si="83"/>
        <v>13</v>
      </c>
      <c r="AO97" s="108">
        <f t="shared" si="84"/>
        <v>0</v>
      </c>
      <c r="AP97" s="126">
        <f t="shared" si="85"/>
        <v>0</v>
      </c>
      <c r="AQ97" s="127">
        <f t="shared" si="65"/>
        <v>13</v>
      </c>
      <c r="AR97" s="84" t="str">
        <f t="shared" si="75"/>
        <v>887EPS010</v>
      </c>
      <c r="AS97" s="131" t="s">
        <v>1094</v>
      </c>
      <c r="AT97" s="131">
        <v>887</v>
      </c>
      <c r="AU97" s="131" t="s">
        <v>326</v>
      </c>
      <c r="AV97" s="132">
        <v>10</v>
      </c>
    </row>
    <row r="98" spans="2:48" ht="15" customHeight="1">
      <c r="B98" s="83" t="str">
        <f t="shared" si="66"/>
        <v>615EPS010</v>
      </c>
      <c r="C98" s="83" t="str">
        <f t="shared" si="67"/>
        <v>615EPS044</v>
      </c>
      <c r="D98" s="83" t="str">
        <f t="shared" si="68"/>
        <v>615EPS002</v>
      </c>
      <c r="E98" s="83" t="str">
        <f t="shared" si="69"/>
        <v>615EPS016</v>
      </c>
      <c r="F98" s="83" t="str">
        <f t="shared" si="70"/>
        <v>615EPS023</v>
      </c>
      <c r="G98" s="83" t="str">
        <f t="shared" si="71"/>
        <v>615EPS005</v>
      </c>
      <c r="H98" s="83" t="str">
        <f t="shared" si="72"/>
        <v>615EPS040</v>
      </c>
      <c r="I98" s="83" t="str">
        <f t="shared" si="73"/>
        <v>615EPS017</v>
      </c>
      <c r="J98" s="83" t="str">
        <f t="shared" si="74"/>
        <v>615EAS016</v>
      </c>
      <c r="K98" s="104" t="s">
        <v>443</v>
      </c>
      <c r="L98" s="116" t="s">
        <v>624</v>
      </c>
      <c r="M98" s="106">
        <v>615</v>
      </c>
      <c r="N98" s="107">
        <v>2415</v>
      </c>
      <c r="O98" s="108">
        <v>0</v>
      </c>
      <c r="P98" s="108">
        <v>65</v>
      </c>
      <c r="Q98" s="108">
        <v>141</v>
      </c>
      <c r="R98" s="108">
        <v>0</v>
      </c>
      <c r="S98" s="108">
        <v>87</v>
      </c>
      <c r="T98" s="108">
        <v>0</v>
      </c>
      <c r="U98" s="108">
        <v>0</v>
      </c>
      <c r="V98" s="126">
        <v>0</v>
      </c>
      <c r="W98" s="127">
        <v>2708</v>
      </c>
      <c r="X98" s="107">
        <v>243</v>
      </c>
      <c r="Y98" s="108">
        <v>0</v>
      </c>
      <c r="Z98" s="108">
        <v>84</v>
      </c>
      <c r="AA98" s="108">
        <v>38</v>
      </c>
      <c r="AB98" s="108">
        <v>0</v>
      </c>
      <c r="AC98" s="108">
        <v>194</v>
      </c>
      <c r="AD98" s="108">
        <v>0</v>
      </c>
      <c r="AE98" s="108">
        <v>0</v>
      </c>
      <c r="AF98" s="126">
        <v>0</v>
      </c>
      <c r="AG98" s="127">
        <v>559</v>
      </c>
      <c r="AH98" s="107">
        <f t="shared" si="77"/>
        <v>439</v>
      </c>
      <c r="AI98" s="108">
        <f t="shared" si="78"/>
        <v>0</v>
      </c>
      <c r="AJ98" s="108">
        <f t="shared" si="79"/>
        <v>96</v>
      </c>
      <c r="AK98" s="108">
        <f t="shared" si="80"/>
        <v>147</v>
      </c>
      <c r="AL98" s="108">
        <f t="shared" si="81"/>
        <v>0</v>
      </c>
      <c r="AM98" s="108">
        <f t="shared" si="82"/>
        <v>147</v>
      </c>
      <c r="AN98" s="108">
        <f t="shared" si="83"/>
        <v>88</v>
      </c>
      <c r="AO98" s="108">
        <f t="shared" si="84"/>
        <v>0</v>
      </c>
      <c r="AP98" s="126">
        <f t="shared" si="85"/>
        <v>0</v>
      </c>
      <c r="AQ98" s="127">
        <f t="shared" si="65"/>
        <v>917</v>
      </c>
      <c r="AR98" s="84" t="str">
        <f t="shared" si="75"/>
        <v>887EPS016</v>
      </c>
      <c r="AS98" s="131" t="s">
        <v>1094</v>
      </c>
      <c r="AT98" s="131">
        <v>887</v>
      </c>
      <c r="AU98" s="131" t="s">
        <v>770</v>
      </c>
      <c r="AV98" s="132">
        <v>47</v>
      </c>
    </row>
    <row r="99" spans="2:48" ht="15" customHeight="1">
      <c r="B99" s="83" t="str">
        <f t="shared" si="66"/>
        <v>649EPS010</v>
      </c>
      <c r="C99" s="83" t="str">
        <f t="shared" si="67"/>
        <v>649EPS044</v>
      </c>
      <c r="D99" s="83" t="str">
        <f t="shared" si="68"/>
        <v>649EPS002</v>
      </c>
      <c r="E99" s="83" t="str">
        <f t="shared" si="69"/>
        <v>649EPS016</v>
      </c>
      <c r="F99" s="83" t="str">
        <f t="shared" si="70"/>
        <v>649EPS023</v>
      </c>
      <c r="G99" s="83" t="str">
        <f t="shared" si="71"/>
        <v>649EPS005</v>
      </c>
      <c r="H99" s="83" t="str">
        <f t="shared" si="72"/>
        <v>649EPS040</v>
      </c>
      <c r="I99" s="83" t="str">
        <f t="shared" si="73"/>
        <v>649EPS017</v>
      </c>
      <c r="J99" s="83" t="str">
        <f t="shared" si="74"/>
        <v>649EAS016</v>
      </c>
      <c r="K99" s="104" t="s">
        <v>448</v>
      </c>
      <c r="L99" s="116" t="s">
        <v>624</v>
      </c>
      <c r="M99" s="106">
        <v>649</v>
      </c>
      <c r="N99" s="107">
        <v>0</v>
      </c>
      <c r="O99" s="108">
        <v>0</v>
      </c>
      <c r="P99" s="108">
        <v>0</v>
      </c>
      <c r="Q99" s="108">
        <v>1</v>
      </c>
      <c r="R99" s="108">
        <v>0</v>
      </c>
      <c r="S99" s="108">
        <v>0</v>
      </c>
      <c r="T99" s="108">
        <v>0</v>
      </c>
      <c r="U99" s="108">
        <v>0</v>
      </c>
      <c r="V99" s="126">
        <v>0</v>
      </c>
      <c r="W99" s="127">
        <v>1</v>
      </c>
      <c r="X99" s="107">
        <v>0</v>
      </c>
      <c r="Y99" s="108">
        <v>0</v>
      </c>
      <c r="Z99" s="108">
        <v>0</v>
      </c>
      <c r="AA99" s="108">
        <v>0</v>
      </c>
      <c r="AB99" s="108">
        <v>0</v>
      </c>
      <c r="AC99" s="108">
        <v>0</v>
      </c>
      <c r="AD99" s="108">
        <v>0</v>
      </c>
      <c r="AE99" s="108">
        <v>0</v>
      </c>
      <c r="AF99" s="126">
        <v>0</v>
      </c>
      <c r="AG99" s="127">
        <v>0</v>
      </c>
      <c r="AH99" s="107">
        <f t="shared" si="77"/>
        <v>0</v>
      </c>
      <c r="AI99" s="108">
        <f t="shared" si="78"/>
        <v>0</v>
      </c>
      <c r="AJ99" s="108">
        <f t="shared" si="79"/>
        <v>0</v>
      </c>
      <c r="AK99" s="108">
        <f t="shared" si="80"/>
        <v>0</v>
      </c>
      <c r="AL99" s="108">
        <f t="shared" si="81"/>
        <v>0</v>
      </c>
      <c r="AM99" s="108">
        <f t="shared" si="82"/>
        <v>0</v>
      </c>
      <c r="AN99" s="108">
        <f t="shared" si="83"/>
        <v>19</v>
      </c>
      <c r="AO99" s="108">
        <f t="shared" si="84"/>
        <v>0</v>
      </c>
      <c r="AP99" s="126">
        <f t="shared" si="85"/>
        <v>0</v>
      </c>
      <c r="AQ99" s="127">
        <f t="shared" si="65"/>
        <v>19</v>
      </c>
      <c r="AR99" s="84" t="str">
        <f t="shared" si="75"/>
        <v>887EPS040</v>
      </c>
      <c r="AS99" s="131" t="s">
        <v>1094</v>
      </c>
      <c r="AT99" s="131">
        <v>887</v>
      </c>
      <c r="AU99" s="131" t="s">
        <v>292</v>
      </c>
      <c r="AV99" s="132">
        <v>17</v>
      </c>
    </row>
    <row r="100" spans="2:48" ht="15" customHeight="1">
      <c r="B100" s="83" t="str">
        <f t="shared" si="66"/>
        <v>652EPS010</v>
      </c>
      <c r="C100" s="83" t="str">
        <f t="shared" si="67"/>
        <v>652EPS044</v>
      </c>
      <c r="D100" s="83" t="str">
        <f t="shared" si="68"/>
        <v>652EPS002</v>
      </c>
      <c r="E100" s="83" t="str">
        <f t="shared" si="69"/>
        <v>652EPS016</v>
      </c>
      <c r="F100" s="83" t="str">
        <f t="shared" si="70"/>
        <v>652EPS023</v>
      </c>
      <c r="G100" s="83" t="str">
        <f t="shared" si="71"/>
        <v>652EPS005</v>
      </c>
      <c r="H100" s="83" t="str">
        <f t="shared" si="72"/>
        <v>652EPS040</v>
      </c>
      <c r="I100" s="83" t="str">
        <f t="shared" si="73"/>
        <v>652EPS017</v>
      </c>
      <c r="J100" s="83" t="str">
        <f t="shared" si="74"/>
        <v>652EAS016</v>
      </c>
      <c r="K100" s="104" t="s">
        <v>449</v>
      </c>
      <c r="L100" s="116" t="s">
        <v>624</v>
      </c>
      <c r="M100" s="106">
        <v>652</v>
      </c>
      <c r="N100" s="107">
        <v>0</v>
      </c>
      <c r="O100" s="108">
        <v>0</v>
      </c>
      <c r="P100" s="108">
        <v>0</v>
      </c>
      <c r="Q100" s="108">
        <v>0</v>
      </c>
      <c r="R100" s="108">
        <v>0</v>
      </c>
      <c r="S100" s="108">
        <v>0</v>
      </c>
      <c r="T100" s="108">
        <v>0</v>
      </c>
      <c r="U100" s="108">
        <v>0</v>
      </c>
      <c r="V100" s="126">
        <v>0</v>
      </c>
      <c r="W100" s="127">
        <v>0</v>
      </c>
      <c r="X100" s="107">
        <v>0</v>
      </c>
      <c r="Y100" s="108">
        <v>0</v>
      </c>
      <c r="Z100" s="108">
        <v>0</v>
      </c>
      <c r="AA100" s="108">
        <v>0</v>
      </c>
      <c r="AB100" s="108">
        <v>0</v>
      </c>
      <c r="AC100" s="108">
        <v>0</v>
      </c>
      <c r="AD100" s="108">
        <v>0</v>
      </c>
      <c r="AE100" s="108">
        <v>0</v>
      </c>
      <c r="AF100" s="126">
        <v>0</v>
      </c>
      <c r="AG100" s="127">
        <v>0</v>
      </c>
      <c r="AH100" s="107">
        <f t="shared" si="77"/>
        <v>0</v>
      </c>
      <c r="AI100" s="108">
        <f t="shared" si="78"/>
        <v>0</v>
      </c>
      <c r="AJ100" s="108">
        <f t="shared" si="79"/>
        <v>0</v>
      </c>
      <c r="AK100" s="108">
        <f t="shared" si="80"/>
        <v>0</v>
      </c>
      <c r="AL100" s="108">
        <f t="shared" si="81"/>
        <v>0</v>
      </c>
      <c r="AM100" s="108">
        <f t="shared" si="82"/>
        <v>0</v>
      </c>
      <c r="AN100" s="108">
        <f t="shared" si="83"/>
        <v>2</v>
      </c>
      <c r="AO100" s="108">
        <f t="shared" si="84"/>
        <v>0</v>
      </c>
      <c r="AP100" s="126">
        <f t="shared" si="85"/>
        <v>0</v>
      </c>
      <c r="AQ100" s="127">
        <f t="shared" si="65"/>
        <v>2</v>
      </c>
      <c r="AR100" s="84" t="str">
        <f t="shared" si="75"/>
        <v>2EPS040</v>
      </c>
      <c r="AS100" s="131" t="s">
        <v>1096</v>
      </c>
      <c r="AT100" s="131">
        <v>2</v>
      </c>
      <c r="AU100" s="131" t="s">
        <v>292</v>
      </c>
      <c r="AV100" s="132">
        <v>12</v>
      </c>
    </row>
    <row r="101" spans="2:48" ht="15" customHeight="1">
      <c r="B101" s="83" t="str">
        <f t="shared" si="66"/>
        <v>660EPS010</v>
      </c>
      <c r="C101" s="83" t="str">
        <f t="shared" si="67"/>
        <v>660EPS044</v>
      </c>
      <c r="D101" s="83" t="str">
        <f t="shared" si="68"/>
        <v>660EPS002</v>
      </c>
      <c r="E101" s="83" t="str">
        <f t="shared" si="69"/>
        <v>660EPS016</v>
      </c>
      <c r="F101" s="83" t="str">
        <f t="shared" si="70"/>
        <v>660EPS023</v>
      </c>
      <c r="G101" s="83" t="str">
        <f t="shared" si="71"/>
        <v>660EPS005</v>
      </c>
      <c r="H101" s="83" t="str">
        <f t="shared" si="72"/>
        <v>660EPS040</v>
      </c>
      <c r="I101" s="83" t="str">
        <f t="shared" si="73"/>
        <v>660EPS017</v>
      </c>
      <c r="J101" s="83" t="str">
        <f t="shared" si="74"/>
        <v>660EAS016</v>
      </c>
      <c r="K101" s="104" t="s">
        <v>453</v>
      </c>
      <c r="L101" s="116" t="s">
        <v>624</v>
      </c>
      <c r="M101" s="106">
        <v>660</v>
      </c>
      <c r="N101" s="107">
        <v>0</v>
      </c>
      <c r="O101" s="108">
        <v>0</v>
      </c>
      <c r="P101" s="108">
        <v>0</v>
      </c>
      <c r="Q101" s="108">
        <v>0</v>
      </c>
      <c r="R101" s="108">
        <v>0</v>
      </c>
      <c r="S101" s="108">
        <v>0</v>
      </c>
      <c r="T101" s="108">
        <v>0</v>
      </c>
      <c r="U101" s="108">
        <v>0</v>
      </c>
      <c r="V101" s="126">
        <v>0</v>
      </c>
      <c r="W101" s="127">
        <v>0</v>
      </c>
      <c r="X101" s="107">
        <v>0</v>
      </c>
      <c r="Y101" s="108">
        <v>0</v>
      </c>
      <c r="Z101" s="108">
        <v>0</v>
      </c>
      <c r="AA101" s="108">
        <v>0</v>
      </c>
      <c r="AB101" s="108">
        <v>0</v>
      </c>
      <c r="AC101" s="108">
        <v>0</v>
      </c>
      <c r="AD101" s="108">
        <v>0</v>
      </c>
      <c r="AE101" s="108">
        <v>0</v>
      </c>
      <c r="AF101" s="126">
        <v>0</v>
      </c>
      <c r="AG101" s="127">
        <v>0</v>
      </c>
      <c r="AH101" s="107">
        <f t="shared" si="77"/>
        <v>0</v>
      </c>
      <c r="AI101" s="108">
        <f t="shared" si="78"/>
        <v>0</v>
      </c>
      <c r="AJ101" s="108">
        <f t="shared" si="79"/>
        <v>0</v>
      </c>
      <c r="AK101" s="108">
        <f t="shared" si="80"/>
        <v>0</v>
      </c>
      <c r="AL101" s="108">
        <f t="shared" si="81"/>
        <v>0</v>
      </c>
      <c r="AM101" s="108">
        <f t="shared" si="82"/>
        <v>0</v>
      </c>
      <c r="AN101" s="108">
        <f t="shared" si="83"/>
        <v>7</v>
      </c>
      <c r="AO101" s="108">
        <f t="shared" si="84"/>
        <v>0</v>
      </c>
      <c r="AP101" s="126">
        <f t="shared" si="85"/>
        <v>0</v>
      </c>
      <c r="AQ101" s="127">
        <f t="shared" si="65"/>
        <v>7</v>
      </c>
      <c r="AR101" s="84" t="str">
        <f t="shared" si="75"/>
        <v>21EPS040</v>
      </c>
      <c r="AS101" s="131" t="s">
        <v>1096</v>
      </c>
      <c r="AT101" s="131">
        <v>21</v>
      </c>
      <c r="AU101" s="131" t="s">
        <v>292</v>
      </c>
      <c r="AV101" s="132">
        <v>2</v>
      </c>
    </row>
    <row r="102" spans="2:48" ht="15" customHeight="1">
      <c r="B102" s="83" t="str">
        <f t="shared" si="66"/>
        <v>667EPS010</v>
      </c>
      <c r="C102" s="83" t="str">
        <f t="shared" si="67"/>
        <v>667EPS044</v>
      </c>
      <c r="D102" s="83" t="str">
        <f t="shared" si="68"/>
        <v>667EPS002</v>
      </c>
      <c r="E102" s="83" t="str">
        <f t="shared" si="69"/>
        <v>667EPS016</v>
      </c>
      <c r="F102" s="83" t="str">
        <f t="shared" si="70"/>
        <v>667EPS023</v>
      </c>
      <c r="G102" s="83" t="str">
        <f t="shared" si="71"/>
        <v>667EPS005</v>
      </c>
      <c r="H102" s="83" t="str">
        <f t="shared" si="72"/>
        <v>667EPS040</v>
      </c>
      <c r="I102" s="83" t="str">
        <f t="shared" si="73"/>
        <v>667EPS017</v>
      </c>
      <c r="J102" s="83" t="str">
        <f t="shared" si="74"/>
        <v>667EAS016</v>
      </c>
      <c r="K102" s="104" t="s">
        <v>456</v>
      </c>
      <c r="L102" s="116" t="s">
        <v>624</v>
      </c>
      <c r="M102" s="106">
        <v>667</v>
      </c>
      <c r="N102" s="107">
        <v>0</v>
      </c>
      <c r="O102" s="108">
        <v>0</v>
      </c>
      <c r="P102" s="108">
        <v>0</v>
      </c>
      <c r="Q102" s="108">
        <v>3</v>
      </c>
      <c r="R102" s="108">
        <v>0</v>
      </c>
      <c r="S102" s="108">
        <v>0</v>
      </c>
      <c r="T102" s="108">
        <v>0</v>
      </c>
      <c r="U102" s="108">
        <v>0</v>
      </c>
      <c r="V102" s="126">
        <v>0</v>
      </c>
      <c r="W102" s="127">
        <v>3</v>
      </c>
      <c r="X102" s="107">
        <v>0</v>
      </c>
      <c r="Y102" s="108">
        <v>0</v>
      </c>
      <c r="Z102" s="108">
        <v>0</v>
      </c>
      <c r="AA102" s="108">
        <v>0</v>
      </c>
      <c r="AB102" s="108">
        <v>0</v>
      </c>
      <c r="AC102" s="108">
        <v>0</v>
      </c>
      <c r="AD102" s="108">
        <v>0</v>
      </c>
      <c r="AE102" s="108">
        <v>0</v>
      </c>
      <c r="AF102" s="126">
        <v>0</v>
      </c>
      <c r="AG102" s="127">
        <v>0</v>
      </c>
      <c r="AH102" s="107">
        <f t="shared" si="77"/>
        <v>0</v>
      </c>
      <c r="AI102" s="108">
        <f t="shared" si="78"/>
        <v>0</v>
      </c>
      <c r="AJ102" s="108">
        <f t="shared" si="79"/>
        <v>0</v>
      </c>
      <c r="AK102" s="108">
        <f t="shared" si="80"/>
        <v>0</v>
      </c>
      <c r="AL102" s="108">
        <f t="shared" si="81"/>
        <v>0</v>
      </c>
      <c r="AM102" s="108">
        <f t="shared" si="82"/>
        <v>0</v>
      </c>
      <c r="AN102" s="108">
        <f t="shared" si="83"/>
        <v>15</v>
      </c>
      <c r="AO102" s="108">
        <f t="shared" si="84"/>
        <v>0</v>
      </c>
      <c r="AP102" s="126">
        <f t="shared" si="85"/>
        <v>0</v>
      </c>
      <c r="AQ102" s="127">
        <f t="shared" si="65"/>
        <v>15</v>
      </c>
      <c r="AR102" s="84" t="str">
        <f t="shared" si="75"/>
        <v>55EPS040</v>
      </c>
      <c r="AS102" s="131" t="s">
        <v>1096</v>
      </c>
      <c r="AT102" s="131">
        <v>55</v>
      </c>
      <c r="AU102" s="131" t="s">
        <v>292</v>
      </c>
      <c r="AV102" s="132">
        <v>2</v>
      </c>
    </row>
    <row r="103" spans="2:48" ht="15" customHeight="1">
      <c r="B103" s="83" t="str">
        <f t="shared" si="66"/>
        <v>674EPS010</v>
      </c>
      <c r="C103" s="83" t="str">
        <f t="shared" si="67"/>
        <v>674EPS044</v>
      </c>
      <c r="D103" s="83" t="str">
        <f t="shared" si="68"/>
        <v>674EPS002</v>
      </c>
      <c r="E103" s="83" t="str">
        <f t="shared" si="69"/>
        <v>674EPS016</v>
      </c>
      <c r="F103" s="83" t="str">
        <f t="shared" si="70"/>
        <v>674EPS023</v>
      </c>
      <c r="G103" s="83" t="str">
        <f t="shared" si="71"/>
        <v>674EPS005</v>
      </c>
      <c r="H103" s="83" t="str">
        <f t="shared" si="72"/>
        <v>674EPS040</v>
      </c>
      <c r="I103" s="83" t="str">
        <f t="shared" si="73"/>
        <v>674EPS017</v>
      </c>
      <c r="J103" s="83" t="str">
        <f t="shared" si="74"/>
        <v>674EAS016</v>
      </c>
      <c r="K103" s="104" t="s">
        <v>458</v>
      </c>
      <c r="L103" s="116" t="s">
        <v>624</v>
      </c>
      <c r="M103" s="106">
        <v>674</v>
      </c>
      <c r="N103" s="107">
        <v>0</v>
      </c>
      <c r="O103" s="108">
        <v>0</v>
      </c>
      <c r="P103" s="108">
        <v>0</v>
      </c>
      <c r="Q103" s="108">
        <v>0</v>
      </c>
      <c r="R103" s="108">
        <v>0</v>
      </c>
      <c r="S103" s="108">
        <v>1</v>
      </c>
      <c r="T103" s="108">
        <v>0</v>
      </c>
      <c r="U103" s="108">
        <v>0</v>
      </c>
      <c r="V103" s="126">
        <v>0</v>
      </c>
      <c r="W103" s="127">
        <v>1</v>
      </c>
      <c r="X103" s="107">
        <v>0</v>
      </c>
      <c r="Y103" s="108">
        <v>0</v>
      </c>
      <c r="Z103" s="108">
        <v>0</v>
      </c>
      <c r="AA103" s="108">
        <v>0</v>
      </c>
      <c r="AB103" s="108">
        <v>0</v>
      </c>
      <c r="AC103" s="108">
        <v>0</v>
      </c>
      <c r="AD103" s="108">
        <v>0</v>
      </c>
      <c r="AE103" s="108">
        <v>0</v>
      </c>
      <c r="AF103" s="126">
        <v>0</v>
      </c>
      <c r="AG103" s="127">
        <v>0</v>
      </c>
      <c r="AH103" s="107">
        <f t="shared" si="77"/>
        <v>0</v>
      </c>
      <c r="AI103" s="108">
        <f t="shared" si="78"/>
        <v>0</v>
      </c>
      <c r="AJ103" s="108">
        <f t="shared" si="79"/>
        <v>0</v>
      </c>
      <c r="AK103" s="108">
        <f t="shared" si="80"/>
        <v>0</v>
      </c>
      <c r="AL103" s="108">
        <f t="shared" si="81"/>
        <v>0</v>
      </c>
      <c r="AM103" s="108">
        <f t="shared" si="82"/>
        <v>0</v>
      </c>
      <c r="AN103" s="108">
        <f t="shared" si="83"/>
        <v>10</v>
      </c>
      <c r="AO103" s="108">
        <f t="shared" si="84"/>
        <v>0</v>
      </c>
      <c r="AP103" s="126">
        <f t="shared" si="85"/>
        <v>0</v>
      </c>
      <c r="AQ103" s="127">
        <f t="shared" si="65"/>
        <v>10</v>
      </c>
      <c r="AR103" s="84" t="str">
        <f t="shared" si="75"/>
        <v>148EPS016</v>
      </c>
      <c r="AS103" s="131" t="s">
        <v>1096</v>
      </c>
      <c r="AT103" s="131">
        <v>148</v>
      </c>
      <c r="AU103" s="131" t="s">
        <v>770</v>
      </c>
      <c r="AV103" s="132">
        <v>40</v>
      </c>
    </row>
    <row r="104" spans="2:48" ht="15" customHeight="1">
      <c r="B104" s="83" t="str">
        <f t="shared" ref="B104:B140" si="86">CONCATENATE(M104,$AH$5)</f>
        <v>697EPS010</v>
      </c>
      <c r="C104" s="83" t="str">
        <f t="shared" ref="C104:C140" si="87">CONCATENATE(M104,$AI$5)</f>
        <v>697EPS044</v>
      </c>
      <c r="D104" s="83" t="str">
        <f t="shared" ref="D104:D140" si="88">CONCATENATE(M104,$AJ$5)</f>
        <v>697EPS002</v>
      </c>
      <c r="E104" s="83" t="str">
        <f t="shared" ref="E104:E140" si="89">CONCATENATE(M104,$AK$5)</f>
        <v>697EPS016</v>
      </c>
      <c r="F104" s="83" t="str">
        <f t="shared" ref="F104:F140" si="90">CONCATENATE(M104,$AL$5)</f>
        <v>697EPS023</v>
      </c>
      <c r="G104" s="83" t="str">
        <f t="shared" ref="G104:G140" si="91">CONCATENATE(M104,$AM$5)</f>
        <v>697EPS005</v>
      </c>
      <c r="H104" s="83" t="str">
        <f t="shared" ref="H104:H140" si="92">CONCATENATE(M104,$AN$5)</f>
        <v>697EPS040</v>
      </c>
      <c r="I104" s="83" t="str">
        <f t="shared" ref="I104:I140" si="93">CONCATENATE(M104,$AO$5)</f>
        <v>697EPS017</v>
      </c>
      <c r="J104" s="83" t="str">
        <f t="shared" ref="J104:J140" si="94">CONCATENATE(M104,$AP$5)</f>
        <v>697EAS016</v>
      </c>
      <c r="K104" s="136" t="s">
        <v>462</v>
      </c>
      <c r="L104" s="116" t="s">
        <v>624</v>
      </c>
      <c r="M104" s="106">
        <v>697</v>
      </c>
      <c r="N104" s="107">
        <v>0</v>
      </c>
      <c r="O104" s="108">
        <v>0</v>
      </c>
      <c r="P104" s="108">
        <v>0</v>
      </c>
      <c r="Q104" s="108">
        <v>38</v>
      </c>
      <c r="R104" s="108">
        <v>0</v>
      </c>
      <c r="S104" s="108">
        <v>1</v>
      </c>
      <c r="T104" s="108">
        <v>0</v>
      </c>
      <c r="U104" s="108">
        <v>0</v>
      </c>
      <c r="V104" s="126">
        <v>0</v>
      </c>
      <c r="W104" s="127">
        <v>39</v>
      </c>
      <c r="X104" s="107">
        <v>0</v>
      </c>
      <c r="Y104" s="108">
        <v>0</v>
      </c>
      <c r="Z104" s="108">
        <v>0</v>
      </c>
      <c r="AA104" s="108">
        <v>11</v>
      </c>
      <c r="AB104" s="108">
        <v>0</v>
      </c>
      <c r="AC104" s="108">
        <v>0</v>
      </c>
      <c r="AD104" s="108">
        <v>0</v>
      </c>
      <c r="AE104" s="108">
        <v>0</v>
      </c>
      <c r="AF104" s="126">
        <v>0</v>
      </c>
      <c r="AG104" s="127">
        <v>11</v>
      </c>
      <c r="AH104" s="107">
        <f t="shared" si="77"/>
        <v>0</v>
      </c>
      <c r="AI104" s="108">
        <f t="shared" si="78"/>
        <v>0</v>
      </c>
      <c r="AJ104" s="108">
        <f t="shared" si="79"/>
        <v>0</v>
      </c>
      <c r="AK104" s="108">
        <f t="shared" si="80"/>
        <v>53</v>
      </c>
      <c r="AL104" s="108">
        <f t="shared" si="81"/>
        <v>0</v>
      </c>
      <c r="AM104" s="108">
        <f t="shared" si="82"/>
        <v>0</v>
      </c>
      <c r="AN104" s="108">
        <f t="shared" si="83"/>
        <v>12</v>
      </c>
      <c r="AO104" s="108">
        <f t="shared" si="84"/>
        <v>0</v>
      </c>
      <c r="AP104" s="126">
        <f t="shared" si="85"/>
        <v>0</v>
      </c>
      <c r="AQ104" s="127">
        <f t="shared" si="65"/>
        <v>65</v>
      </c>
      <c r="AR104" s="84" t="str">
        <f t="shared" si="75"/>
        <v>148EPS040</v>
      </c>
      <c r="AS104" s="131" t="s">
        <v>1096</v>
      </c>
      <c r="AT104" s="131">
        <v>148</v>
      </c>
      <c r="AU104" s="131" t="s">
        <v>292</v>
      </c>
      <c r="AV104" s="132">
        <v>26</v>
      </c>
    </row>
    <row r="105" spans="2:48" ht="15" customHeight="1">
      <c r="B105" s="83" t="str">
        <f t="shared" si="86"/>
        <v>756EPS010</v>
      </c>
      <c r="C105" s="83" t="str">
        <f t="shared" si="87"/>
        <v>756EPS044</v>
      </c>
      <c r="D105" s="83" t="str">
        <f t="shared" si="88"/>
        <v>756EPS002</v>
      </c>
      <c r="E105" s="83" t="str">
        <f t="shared" si="89"/>
        <v>756EPS016</v>
      </c>
      <c r="F105" s="83" t="str">
        <f t="shared" si="90"/>
        <v>756EPS023</v>
      </c>
      <c r="G105" s="83" t="str">
        <f t="shared" si="91"/>
        <v>756EPS005</v>
      </c>
      <c r="H105" s="83" t="str">
        <f t="shared" si="92"/>
        <v>756EPS040</v>
      </c>
      <c r="I105" s="83" t="str">
        <f t="shared" si="93"/>
        <v>756EPS017</v>
      </c>
      <c r="J105" s="83" t="str">
        <f t="shared" si="94"/>
        <v>756EAS016</v>
      </c>
      <c r="K105" s="104" t="s">
        <v>595</v>
      </c>
      <c r="L105" s="116" t="s">
        <v>624</v>
      </c>
      <c r="M105" s="106">
        <v>756</v>
      </c>
      <c r="N105" s="107">
        <v>0</v>
      </c>
      <c r="O105" s="108">
        <v>0</v>
      </c>
      <c r="P105" s="108">
        <v>0</v>
      </c>
      <c r="Q105" s="108">
        <v>27</v>
      </c>
      <c r="R105" s="108">
        <v>0</v>
      </c>
      <c r="S105" s="108">
        <v>0</v>
      </c>
      <c r="T105" s="108">
        <v>0</v>
      </c>
      <c r="U105" s="108">
        <v>0</v>
      </c>
      <c r="V105" s="126">
        <v>0</v>
      </c>
      <c r="W105" s="127">
        <v>27</v>
      </c>
      <c r="X105" s="107">
        <v>0</v>
      </c>
      <c r="Y105" s="108">
        <v>0</v>
      </c>
      <c r="Z105" s="108">
        <v>0</v>
      </c>
      <c r="AA105" s="108">
        <v>0</v>
      </c>
      <c r="AB105" s="108">
        <v>0</v>
      </c>
      <c r="AC105" s="108">
        <v>0</v>
      </c>
      <c r="AD105" s="108">
        <v>0</v>
      </c>
      <c r="AE105" s="108">
        <v>0</v>
      </c>
      <c r="AF105" s="126">
        <v>0</v>
      </c>
      <c r="AG105" s="127">
        <v>0</v>
      </c>
      <c r="AH105" s="107">
        <f t="shared" si="77"/>
        <v>0</v>
      </c>
      <c r="AI105" s="108">
        <f t="shared" si="78"/>
        <v>0</v>
      </c>
      <c r="AJ105" s="108">
        <f t="shared" si="79"/>
        <v>0</v>
      </c>
      <c r="AK105" s="108">
        <f t="shared" si="80"/>
        <v>0</v>
      </c>
      <c r="AL105" s="108">
        <f t="shared" si="81"/>
        <v>0</v>
      </c>
      <c r="AM105" s="108">
        <f t="shared" si="82"/>
        <v>0</v>
      </c>
      <c r="AN105" s="108">
        <f t="shared" si="83"/>
        <v>22</v>
      </c>
      <c r="AO105" s="108">
        <f t="shared" si="84"/>
        <v>0</v>
      </c>
      <c r="AP105" s="126">
        <f t="shared" si="85"/>
        <v>0</v>
      </c>
      <c r="AQ105" s="127">
        <f t="shared" si="65"/>
        <v>22</v>
      </c>
      <c r="AR105" s="84" t="str">
        <f t="shared" si="75"/>
        <v>197EPS040</v>
      </c>
      <c r="AS105" s="131" t="s">
        <v>1096</v>
      </c>
      <c r="AT105" s="131">
        <v>197</v>
      </c>
      <c r="AU105" s="131" t="s">
        <v>292</v>
      </c>
      <c r="AV105" s="132">
        <v>3</v>
      </c>
    </row>
    <row r="106" spans="2:48" ht="15" customHeight="1">
      <c r="B106" s="83" t="str">
        <f t="shared" si="86"/>
        <v>EPS010</v>
      </c>
      <c r="C106" s="83" t="str">
        <f t="shared" si="87"/>
        <v>EPS044</v>
      </c>
      <c r="D106" s="83" t="str">
        <f t="shared" si="88"/>
        <v>EPS002</v>
      </c>
      <c r="E106" s="83" t="str">
        <f t="shared" si="89"/>
        <v>EPS016</v>
      </c>
      <c r="F106" s="83" t="str">
        <f t="shared" si="90"/>
        <v>EPS023</v>
      </c>
      <c r="G106" s="83" t="str">
        <f t="shared" si="91"/>
        <v>EPS005</v>
      </c>
      <c r="H106" s="83" t="str">
        <f t="shared" si="92"/>
        <v>EPS040</v>
      </c>
      <c r="I106" s="83" t="str">
        <f t="shared" si="93"/>
        <v>EPS017</v>
      </c>
      <c r="J106" s="83" t="str">
        <f t="shared" si="94"/>
        <v>EAS016</v>
      </c>
      <c r="K106" s="110" t="s">
        <v>1097</v>
      </c>
      <c r="L106" s="111"/>
      <c r="M106" s="112"/>
      <c r="N106" s="113">
        <v>0</v>
      </c>
      <c r="O106" s="114">
        <v>4</v>
      </c>
      <c r="P106" s="114">
        <v>50</v>
      </c>
      <c r="Q106" s="114">
        <v>191</v>
      </c>
      <c r="R106" s="114">
        <v>0</v>
      </c>
      <c r="S106" s="114">
        <v>0</v>
      </c>
      <c r="T106" s="114">
        <v>0</v>
      </c>
      <c r="U106" s="114">
        <v>0</v>
      </c>
      <c r="V106" s="128">
        <v>0</v>
      </c>
      <c r="W106" s="125">
        <v>245</v>
      </c>
      <c r="X106" s="113">
        <v>0</v>
      </c>
      <c r="Y106" s="114">
        <v>0</v>
      </c>
      <c r="Z106" s="114">
        <v>74</v>
      </c>
      <c r="AA106" s="114">
        <v>1</v>
      </c>
      <c r="AB106" s="114">
        <v>0</v>
      </c>
      <c r="AC106" s="114">
        <v>0</v>
      </c>
      <c r="AD106" s="114">
        <v>0</v>
      </c>
      <c r="AE106" s="114">
        <v>0</v>
      </c>
      <c r="AF106" s="128">
        <v>0</v>
      </c>
      <c r="AG106" s="125">
        <v>75</v>
      </c>
      <c r="AH106" s="113">
        <f t="shared" ref="AH106:AP106" si="95">SUM(AH107:AH129)</f>
        <v>0</v>
      </c>
      <c r="AI106" s="114">
        <f t="shared" si="95"/>
        <v>0</v>
      </c>
      <c r="AJ106" s="114">
        <f t="shared" si="95"/>
        <v>98</v>
      </c>
      <c r="AK106" s="114">
        <f t="shared" si="95"/>
        <v>31</v>
      </c>
      <c r="AL106" s="114">
        <f t="shared" si="95"/>
        <v>0</v>
      </c>
      <c r="AM106" s="114">
        <f t="shared" si="95"/>
        <v>0</v>
      </c>
      <c r="AN106" s="114">
        <f t="shared" si="95"/>
        <v>176</v>
      </c>
      <c r="AO106" s="114">
        <f t="shared" si="95"/>
        <v>0</v>
      </c>
      <c r="AP106" s="128">
        <f t="shared" si="95"/>
        <v>0</v>
      </c>
      <c r="AQ106" s="125">
        <f t="shared" si="65"/>
        <v>305</v>
      </c>
      <c r="AR106" s="84" t="str">
        <f t="shared" si="75"/>
        <v>206EPS040</v>
      </c>
      <c r="AS106" s="131" t="s">
        <v>1096</v>
      </c>
      <c r="AT106" s="131">
        <v>206</v>
      </c>
      <c r="AU106" s="131" t="s">
        <v>292</v>
      </c>
      <c r="AV106" s="132">
        <v>2</v>
      </c>
    </row>
    <row r="107" spans="2:48" ht="15" customHeight="1">
      <c r="B107" s="83" t="str">
        <f t="shared" si="86"/>
        <v>30EPS010</v>
      </c>
      <c r="C107" s="83" t="str">
        <f t="shared" si="87"/>
        <v>30EPS044</v>
      </c>
      <c r="D107" s="83" t="str">
        <f t="shared" si="88"/>
        <v>30EPS002</v>
      </c>
      <c r="E107" s="83" t="str">
        <f t="shared" si="89"/>
        <v>30EPS016</v>
      </c>
      <c r="F107" s="83" t="str">
        <f t="shared" si="90"/>
        <v>30EPS023</v>
      </c>
      <c r="G107" s="83" t="str">
        <f t="shared" si="91"/>
        <v>30EPS005</v>
      </c>
      <c r="H107" s="83" t="str">
        <f t="shared" si="92"/>
        <v>30EPS040</v>
      </c>
      <c r="I107" s="83" t="str">
        <f t="shared" si="93"/>
        <v>30EPS017</v>
      </c>
      <c r="J107" s="83" t="str">
        <f t="shared" si="94"/>
        <v>30EAS016</v>
      </c>
      <c r="K107" s="104" t="s">
        <v>596</v>
      </c>
      <c r="L107" s="116" t="s">
        <v>618</v>
      </c>
      <c r="M107" s="106">
        <v>30</v>
      </c>
      <c r="N107" s="107">
        <v>0</v>
      </c>
      <c r="O107" s="108">
        <v>0</v>
      </c>
      <c r="P107" s="108">
        <v>50</v>
      </c>
      <c r="Q107" s="108">
        <v>43</v>
      </c>
      <c r="R107" s="108">
        <v>0</v>
      </c>
      <c r="S107" s="108">
        <v>0</v>
      </c>
      <c r="T107" s="108">
        <v>0</v>
      </c>
      <c r="U107" s="108">
        <v>0</v>
      </c>
      <c r="V107" s="126">
        <v>0</v>
      </c>
      <c r="W107" s="127">
        <v>93</v>
      </c>
      <c r="X107" s="107">
        <v>0</v>
      </c>
      <c r="Y107" s="108">
        <v>0</v>
      </c>
      <c r="Z107" s="108">
        <v>74</v>
      </c>
      <c r="AA107" s="108">
        <v>1</v>
      </c>
      <c r="AB107" s="108">
        <v>0</v>
      </c>
      <c r="AC107" s="108">
        <v>0</v>
      </c>
      <c r="AD107" s="108">
        <v>0</v>
      </c>
      <c r="AE107" s="108">
        <v>0</v>
      </c>
      <c r="AF107" s="126">
        <v>0</v>
      </c>
      <c r="AG107" s="127">
        <v>75</v>
      </c>
      <c r="AH107" s="107">
        <f t="shared" ref="AH107:AH129" si="96">IFERROR(VLOOKUP(B107,$AR$8:$AV$928,5,0),0)</f>
        <v>0</v>
      </c>
      <c r="AI107" s="108">
        <f t="shared" ref="AI107:AI129" si="97">IFERROR(VLOOKUP(C107,$AR$8:$AV$928,5,0),0)</f>
        <v>0</v>
      </c>
      <c r="AJ107" s="108">
        <f t="shared" ref="AJ107:AJ129" si="98">IFERROR(VLOOKUP(D107,$AR$8:$AV$928,5,0),0)</f>
        <v>98</v>
      </c>
      <c r="AK107" s="108">
        <f t="shared" ref="AK107:AK129" si="99">IFERROR(VLOOKUP(E107,$AR$8:$AV$928,5,0),0)</f>
        <v>25</v>
      </c>
      <c r="AL107" s="108">
        <f t="shared" ref="AL107:AL129" si="100">IFERROR(VLOOKUP(F107,$AR$8:$AV$928,5,0),0)</f>
        <v>0</v>
      </c>
      <c r="AM107" s="108">
        <f t="shared" ref="AM107:AM129" si="101">IFERROR(VLOOKUP(G107,$AR$8:$AV$928,5,0),0)</f>
        <v>0</v>
      </c>
      <c r="AN107" s="108">
        <f t="shared" ref="AN107:AN129" si="102">IFERROR(VLOOKUP(H107,$AR$8:$AV$928,5,0),0)</f>
        <v>8</v>
      </c>
      <c r="AO107" s="108">
        <f t="shared" ref="AO107:AO129" si="103">IFERROR(VLOOKUP(I107,$AR$8:$AV$928,5,0),0)</f>
        <v>0</v>
      </c>
      <c r="AP107" s="126">
        <f t="shared" ref="AP107:AP129" si="104">IFERROR(VLOOKUP(J107,$AR$8:$AV$928,5,0),0)</f>
        <v>0</v>
      </c>
      <c r="AQ107" s="127">
        <f t="shared" si="65"/>
        <v>131</v>
      </c>
      <c r="AR107" s="84" t="str">
        <f t="shared" si="75"/>
        <v>313EPS040</v>
      </c>
      <c r="AS107" s="131" t="s">
        <v>1096</v>
      </c>
      <c r="AT107" s="131">
        <v>313</v>
      </c>
      <c r="AU107" s="131" t="s">
        <v>292</v>
      </c>
      <c r="AV107" s="132">
        <v>5</v>
      </c>
    </row>
    <row r="108" spans="2:48" ht="15" customHeight="1">
      <c r="B108" s="83" t="str">
        <f t="shared" si="86"/>
        <v>34EPS010</v>
      </c>
      <c r="C108" s="83" t="str">
        <f t="shared" si="87"/>
        <v>34EPS044</v>
      </c>
      <c r="D108" s="83" t="str">
        <f t="shared" si="88"/>
        <v>34EPS002</v>
      </c>
      <c r="E108" s="83" t="str">
        <f t="shared" si="89"/>
        <v>34EPS016</v>
      </c>
      <c r="F108" s="83" t="str">
        <f t="shared" si="90"/>
        <v>34EPS023</v>
      </c>
      <c r="G108" s="83" t="str">
        <f t="shared" si="91"/>
        <v>34EPS005</v>
      </c>
      <c r="H108" s="83" t="str">
        <f t="shared" si="92"/>
        <v>34EPS040</v>
      </c>
      <c r="I108" s="83" t="str">
        <f t="shared" si="93"/>
        <v>34EPS017</v>
      </c>
      <c r="J108" s="83" t="str">
        <f t="shared" si="94"/>
        <v>34EAS016</v>
      </c>
      <c r="K108" s="104" t="s">
        <v>365</v>
      </c>
      <c r="L108" s="116" t="s">
        <v>618</v>
      </c>
      <c r="M108" s="106">
        <v>34</v>
      </c>
      <c r="N108" s="107">
        <v>0</v>
      </c>
      <c r="O108" s="108">
        <v>0</v>
      </c>
      <c r="P108" s="108">
        <v>0</v>
      </c>
      <c r="Q108" s="108">
        <v>15</v>
      </c>
      <c r="R108" s="108">
        <v>0</v>
      </c>
      <c r="S108" s="108">
        <v>0</v>
      </c>
      <c r="T108" s="108">
        <v>0</v>
      </c>
      <c r="U108" s="108">
        <v>0</v>
      </c>
      <c r="V108" s="126">
        <v>0</v>
      </c>
      <c r="W108" s="127">
        <v>15</v>
      </c>
      <c r="X108" s="107">
        <v>0</v>
      </c>
      <c r="Y108" s="108">
        <v>0</v>
      </c>
      <c r="Z108" s="108">
        <v>0</v>
      </c>
      <c r="AA108" s="108">
        <v>0</v>
      </c>
      <c r="AB108" s="108">
        <v>0</v>
      </c>
      <c r="AC108" s="108">
        <v>0</v>
      </c>
      <c r="AD108" s="108">
        <v>0</v>
      </c>
      <c r="AE108" s="108">
        <v>0</v>
      </c>
      <c r="AF108" s="126">
        <v>0</v>
      </c>
      <c r="AG108" s="127">
        <v>0</v>
      </c>
      <c r="AH108" s="107">
        <f t="shared" si="96"/>
        <v>0</v>
      </c>
      <c r="AI108" s="108">
        <f t="shared" si="97"/>
        <v>0</v>
      </c>
      <c r="AJ108" s="108">
        <f t="shared" si="98"/>
        <v>0</v>
      </c>
      <c r="AK108" s="108">
        <f t="shared" si="99"/>
        <v>0</v>
      </c>
      <c r="AL108" s="108">
        <f t="shared" si="100"/>
        <v>0</v>
      </c>
      <c r="AM108" s="108">
        <f t="shared" si="101"/>
        <v>0</v>
      </c>
      <c r="AN108" s="108">
        <f t="shared" si="102"/>
        <v>28</v>
      </c>
      <c r="AO108" s="108">
        <f t="shared" si="103"/>
        <v>0</v>
      </c>
      <c r="AP108" s="126">
        <f t="shared" si="104"/>
        <v>0</v>
      </c>
      <c r="AQ108" s="127">
        <f t="shared" si="65"/>
        <v>28</v>
      </c>
      <c r="AR108" s="84" t="str">
        <f t="shared" si="75"/>
        <v>318EPS002</v>
      </c>
      <c r="AS108" s="131" t="s">
        <v>1096</v>
      </c>
      <c r="AT108" s="131">
        <v>318</v>
      </c>
      <c r="AU108" s="131" t="s">
        <v>328</v>
      </c>
      <c r="AV108" s="132">
        <v>26</v>
      </c>
    </row>
    <row r="109" spans="2:48" ht="15" customHeight="1">
      <c r="B109" s="83" t="str">
        <f t="shared" si="86"/>
        <v>36EPS010</v>
      </c>
      <c r="C109" s="83" t="str">
        <f t="shared" si="87"/>
        <v>36EPS044</v>
      </c>
      <c r="D109" s="83" t="str">
        <f t="shared" si="88"/>
        <v>36EPS002</v>
      </c>
      <c r="E109" s="83" t="str">
        <f t="shared" si="89"/>
        <v>36EPS016</v>
      </c>
      <c r="F109" s="83" t="str">
        <f t="shared" si="90"/>
        <v>36EPS023</v>
      </c>
      <c r="G109" s="83" t="str">
        <f t="shared" si="91"/>
        <v>36EPS005</v>
      </c>
      <c r="H109" s="83" t="str">
        <f t="shared" si="92"/>
        <v>36EPS040</v>
      </c>
      <c r="I109" s="83" t="str">
        <f t="shared" si="93"/>
        <v>36EPS017</v>
      </c>
      <c r="J109" s="83" t="str">
        <f t="shared" si="94"/>
        <v>36EAS016</v>
      </c>
      <c r="K109" s="104" t="s">
        <v>597</v>
      </c>
      <c r="L109" s="116" t="s">
        <v>618</v>
      </c>
      <c r="M109" s="106">
        <v>36</v>
      </c>
      <c r="N109" s="107">
        <v>0</v>
      </c>
      <c r="O109" s="108">
        <v>0</v>
      </c>
      <c r="P109" s="108">
        <v>0</v>
      </c>
      <c r="Q109" s="108">
        <v>5</v>
      </c>
      <c r="R109" s="108">
        <v>0</v>
      </c>
      <c r="S109" s="108">
        <v>0</v>
      </c>
      <c r="T109" s="108">
        <v>0</v>
      </c>
      <c r="U109" s="108">
        <v>0</v>
      </c>
      <c r="V109" s="126">
        <v>0</v>
      </c>
      <c r="W109" s="127">
        <v>5</v>
      </c>
      <c r="X109" s="107">
        <v>0</v>
      </c>
      <c r="Y109" s="108">
        <v>0</v>
      </c>
      <c r="Z109" s="108">
        <v>0</v>
      </c>
      <c r="AA109" s="108">
        <v>0</v>
      </c>
      <c r="AB109" s="108">
        <v>0</v>
      </c>
      <c r="AC109" s="108">
        <v>0</v>
      </c>
      <c r="AD109" s="108">
        <v>0</v>
      </c>
      <c r="AE109" s="108">
        <v>0</v>
      </c>
      <c r="AF109" s="126">
        <v>0</v>
      </c>
      <c r="AG109" s="127">
        <v>0</v>
      </c>
      <c r="AH109" s="107">
        <f t="shared" si="96"/>
        <v>0</v>
      </c>
      <c r="AI109" s="108">
        <f t="shared" si="97"/>
        <v>0</v>
      </c>
      <c r="AJ109" s="108">
        <f t="shared" si="98"/>
        <v>0</v>
      </c>
      <c r="AK109" s="108">
        <f t="shared" si="99"/>
        <v>0</v>
      </c>
      <c r="AL109" s="108">
        <f t="shared" si="100"/>
        <v>0</v>
      </c>
      <c r="AM109" s="108">
        <f t="shared" si="101"/>
        <v>0</v>
      </c>
      <c r="AN109" s="108">
        <f t="shared" si="102"/>
        <v>0</v>
      </c>
      <c r="AO109" s="108">
        <f t="shared" si="103"/>
        <v>0</v>
      </c>
      <c r="AP109" s="126">
        <f t="shared" si="104"/>
        <v>0</v>
      </c>
      <c r="AQ109" s="127">
        <f t="shared" si="65"/>
        <v>0</v>
      </c>
      <c r="AR109" s="84" t="str">
        <f t="shared" si="75"/>
        <v>318EPS010</v>
      </c>
      <c r="AS109" s="131" t="s">
        <v>1096</v>
      </c>
      <c r="AT109" s="131">
        <v>318</v>
      </c>
      <c r="AU109" s="131" t="s">
        <v>326</v>
      </c>
      <c r="AV109" s="132">
        <v>60</v>
      </c>
    </row>
    <row r="110" spans="2:48" ht="15" customHeight="1">
      <c r="B110" s="83" t="str">
        <f t="shared" si="86"/>
        <v>91EPS010</v>
      </c>
      <c r="C110" s="83" t="str">
        <f t="shared" si="87"/>
        <v>91EPS044</v>
      </c>
      <c r="D110" s="83" t="str">
        <f t="shared" si="88"/>
        <v>91EPS002</v>
      </c>
      <c r="E110" s="83" t="str">
        <f t="shared" si="89"/>
        <v>91EPS016</v>
      </c>
      <c r="F110" s="83" t="str">
        <f t="shared" si="90"/>
        <v>91EPS023</v>
      </c>
      <c r="G110" s="83" t="str">
        <f t="shared" si="91"/>
        <v>91EPS005</v>
      </c>
      <c r="H110" s="83" t="str">
        <f t="shared" si="92"/>
        <v>91EPS040</v>
      </c>
      <c r="I110" s="83" t="str">
        <f t="shared" si="93"/>
        <v>91EPS017</v>
      </c>
      <c r="J110" s="83" t="str">
        <f t="shared" si="94"/>
        <v>91EAS016</v>
      </c>
      <c r="K110" s="104" t="s">
        <v>378</v>
      </c>
      <c r="L110" s="116" t="s">
        <v>618</v>
      </c>
      <c r="M110" s="106">
        <v>91</v>
      </c>
      <c r="N110" s="107">
        <v>0</v>
      </c>
      <c r="O110" s="108">
        <v>0</v>
      </c>
      <c r="P110" s="108">
        <v>0</v>
      </c>
      <c r="Q110" s="108">
        <v>0</v>
      </c>
      <c r="R110" s="108">
        <v>0</v>
      </c>
      <c r="S110" s="108">
        <v>0</v>
      </c>
      <c r="T110" s="108">
        <v>0</v>
      </c>
      <c r="U110" s="108">
        <v>0</v>
      </c>
      <c r="V110" s="126">
        <v>0</v>
      </c>
      <c r="W110" s="127">
        <v>0</v>
      </c>
      <c r="X110" s="107">
        <v>0</v>
      </c>
      <c r="Y110" s="108">
        <v>0</v>
      </c>
      <c r="Z110" s="108">
        <v>0</v>
      </c>
      <c r="AA110" s="108">
        <v>0</v>
      </c>
      <c r="AB110" s="108">
        <v>0</v>
      </c>
      <c r="AC110" s="108">
        <v>0</v>
      </c>
      <c r="AD110" s="108">
        <v>0</v>
      </c>
      <c r="AE110" s="108">
        <v>0</v>
      </c>
      <c r="AF110" s="126">
        <v>0</v>
      </c>
      <c r="AG110" s="127">
        <v>0</v>
      </c>
      <c r="AH110" s="107">
        <f t="shared" si="96"/>
        <v>0</v>
      </c>
      <c r="AI110" s="108">
        <f t="shared" si="97"/>
        <v>0</v>
      </c>
      <c r="AJ110" s="108">
        <f t="shared" si="98"/>
        <v>0</v>
      </c>
      <c r="AK110" s="108">
        <f t="shared" si="99"/>
        <v>0</v>
      </c>
      <c r="AL110" s="108">
        <f t="shared" si="100"/>
        <v>0</v>
      </c>
      <c r="AM110" s="108">
        <f t="shared" si="101"/>
        <v>0</v>
      </c>
      <c r="AN110" s="108">
        <f t="shared" si="102"/>
        <v>2</v>
      </c>
      <c r="AO110" s="108">
        <f t="shared" si="103"/>
        <v>0</v>
      </c>
      <c r="AP110" s="126">
        <f t="shared" si="104"/>
        <v>0</v>
      </c>
      <c r="AQ110" s="127">
        <f t="shared" si="65"/>
        <v>2</v>
      </c>
      <c r="AR110" s="84" t="str">
        <f t="shared" si="75"/>
        <v>318EPS016</v>
      </c>
      <c r="AS110" s="131" t="s">
        <v>1096</v>
      </c>
      <c r="AT110" s="131">
        <v>318</v>
      </c>
      <c r="AU110" s="131" t="s">
        <v>770</v>
      </c>
      <c r="AV110" s="132">
        <v>30</v>
      </c>
    </row>
    <row r="111" spans="2:48" ht="15" customHeight="1">
      <c r="B111" s="83" t="str">
        <f t="shared" si="86"/>
        <v>93EPS010</v>
      </c>
      <c r="C111" s="83" t="str">
        <f t="shared" si="87"/>
        <v>93EPS044</v>
      </c>
      <c r="D111" s="83" t="str">
        <f t="shared" si="88"/>
        <v>93EPS002</v>
      </c>
      <c r="E111" s="83" t="str">
        <f t="shared" si="89"/>
        <v>93EPS016</v>
      </c>
      <c r="F111" s="83" t="str">
        <f t="shared" si="90"/>
        <v>93EPS023</v>
      </c>
      <c r="G111" s="83" t="str">
        <f t="shared" si="91"/>
        <v>93EPS005</v>
      </c>
      <c r="H111" s="83" t="str">
        <f t="shared" si="92"/>
        <v>93EPS040</v>
      </c>
      <c r="I111" s="83" t="str">
        <f t="shared" si="93"/>
        <v>93EPS017</v>
      </c>
      <c r="J111" s="83" t="str">
        <f t="shared" si="94"/>
        <v>93EAS016</v>
      </c>
      <c r="K111" s="104" t="s">
        <v>379</v>
      </c>
      <c r="L111" s="116" t="s">
        <v>618</v>
      </c>
      <c r="M111" s="106">
        <v>93</v>
      </c>
      <c r="N111" s="107">
        <v>0</v>
      </c>
      <c r="O111" s="108">
        <v>0</v>
      </c>
      <c r="P111" s="108">
        <v>0</v>
      </c>
      <c r="Q111" s="108">
        <v>0</v>
      </c>
      <c r="R111" s="108">
        <v>0</v>
      </c>
      <c r="S111" s="108">
        <v>0</v>
      </c>
      <c r="T111" s="108">
        <v>0</v>
      </c>
      <c r="U111" s="108">
        <v>0</v>
      </c>
      <c r="V111" s="126">
        <v>0</v>
      </c>
      <c r="W111" s="127">
        <v>0</v>
      </c>
      <c r="X111" s="107">
        <v>0</v>
      </c>
      <c r="Y111" s="108">
        <v>0</v>
      </c>
      <c r="Z111" s="108">
        <v>0</v>
      </c>
      <c r="AA111" s="108">
        <v>0</v>
      </c>
      <c r="AB111" s="108">
        <v>0</v>
      </c>
      <c r="AC111" s="108">
        <v>0</v>
      </c>
      <c r="AD111" s="108">
        <v>0</v>
      </c>
      <c r="AE111" s="108">
        <v>0</v>
      </c>
      <c r="AF111" s="126">
        <v>0</v>
      </c>
      <c r="AG111" s="127">
        <v>0</v>
      </c>
      <c r="AH111" s="107">
        <f t="shared" si="96"/>
        <v>0</v>
      </c>
      <c r="AI111" s="108">
        <f t="shared" si="97"/>
        <v>0</v>
      </c>
      <c r="AJ111" s="108">
        <f t="shared" si="98"/>
        <v>0</v>
      </c>
      <c r="AK111" s="108">
        <f t="shared" si="99"/>
        <v>0</v>
      </c>
      <c r="AL111" s="108">
        <f t="shared" si="100"/>
        <v>0</v>
      </c>
      <c r="AM111" s="108">
        <f t="shared" si="101"/>
        <v>0</v>
      </c>
      <c r="AN111" s="108">
        <f t="shared" si="102"/>
        <v>5</v>
      </c>
      <c r="AO111" s="108">
        <f t="shared" si="103"/>
        <v>0</v>
      </c>
      <c r="AP111" s="126">
        <f t="shared" si="104"/>
        <v>0</v>
      </c>
      <c r="AQ111" s="127">
        <f t="shared" si="65"/>
        <v>5</v>
      </c>
      <c r="AR111" s="84" t="str">
        <f t="shared" si="75"/>
        <v>318EPS040</v>
      </c>
      <c r="AS111" s="131" t="s">
        <v>1096</v>
      </c>
      <c r="AT111" s="131">
        <v>318</v>
      </c>
      <c r="AU111" s="131" t="s">
        <v>292</v>
      </c>
      <c r="AV111" s="132">
        <v>29</v>
      </c>
    </row>
    <row r="112" spans="2:48" ht="15" customHeight="1">
      <c r="B112" s="83" t="str">
        <f t="shared" si="86"/>
        <v>101EPS010</v>
      </c>
      <c r="C112" s="83" t="str">
        <f t="shared" si="87"/>
        <v>101EPS044</v>
      </c>
      <c r="D112" s="83" t="str">
        <f t="shared" si="88"/>
        <v>101EPS002</v>
      </c>
      <c r="E112" s="83" t="str">
        <f t="shared" si="89"/>
        <v>101EPS016</v>
      </c>
      <c r="F112" s="83" t="str">
        <f t="shared" si="90"/>
        <v>101EPS023</v>
      </c>
      <c r="G112" s="83" t="str">
        <f t="shared" si="91"/>
        <v>101EPS005</v>
      </c>
      <c r="H112" s="83" t="str">
        <f t="shared" si="92"/>
        <v>101EPS040</v>
      </c>
      <c r="I112" s="83" t="str">
        <f t="shared" si="93"/>
        <v>101EPS017</v>
      </c>
      <c r="J112" s="83" t="str">
        <f t="shared" si="94"/>
        <v>101EAS016</v>
      </c>
      <c r="K112" s="109" t="s">
        <v>598</v>
      </c>
      <c r="L112" s="116" t="s">
        <v>618</v>
      </c>
      <c r="M112" s="106">
        <v>101</v>
      </c>
      <c r="N112" s="107">
        <v>0</v>
      </c>
      <c r="O112" s="108">
        <v>2</v>
      </c>
      <c r="P112" s="108">
        <v>0</v>
      </c>
      <c r="Q112" s="108">
        <v>23</v>
      </c>
      <c r="R112" s="108">
        <v>0</v>
      </c>
      <c r="S112" s="108">
        <v>0</v>
      </c>
      <c r="T112" s="108">
        <v>0</v>
      </c>
      <c r="U112" s="108">
        <v>0</v>
      </c>
      <c r="V112" s="126">
        <v>0</v>
      </c>
      <c r="W112" s="127">
        <v>25</v>
      </c>
      <c r="X112" s="107">
        <v>0</v>
      </c>
      <c r="Y112" s="108">
        <v>0</v>
      </c>
      <c r="Z112" s="108">
        <v>0</v>
      </c>
      <c r="AA112" s="108">
        <v>0</v>
      </c>
      <c r="AB112" s="108">
        <v>0</v>
      </c>
      <c r="AC112" s="108">
        <v>0</v>
      </c>
      <c r="AD112" s="108">
        <v>0</v>
      </c>
      <c r="AE112" s="108">
        <v>0</v>
      </c>
      <c r="AF112" s="126">
        <v>0</v>
      </c>
      <c r="AG112" s="127">
        <v>0</v>
      </c>
      <c r="AH112" s="107">
        <f t="shared" si="96"/>
        <v>0</v>
      </c>
      <c r="AI112" s="108">
        <f t="shared" si="97"/>
        <v>0</v>
      </c>
      <c r="AJ112" s="108">
        <f t="shared" si="98"/>
        <v>0</v>
      </c>
      <c r="AK112" s="108">
        <f t="shared" si="99"/>
        <v>0</v>
      </c>
      <c r="AL112" s="108">
        <f t="shared" si="100"/>
        <v>0</v>
      </c>
      <c r="AM112" s="108">
        <f t="shared" si="101"/>
        <v>0</v>
      </c>
      <c r="AN112" s="108">
        <f t="shared" si="102"/>
        <v>15</v>
      </c>
      <c r="AO112" s="108">
        <f t="shared" si="103"/>
        <v>0</v>
      </c>
      <c r="AP112" s="126">
        <f t="shared" si="104"/>
        <v>0</v>
      </c>
      <c r="AQ112" s="127">
        <f t="shared" si="65"/>
        <v>15</v>
      </c>
      <c r="AR112" s="84" t="str">
        <f t="shared" si="75"/>
        <v>318ESSC02</v>
      </c>
      <c r="AS112" s="131" t="s">
        <v>1096</v>
      </c>
      <c r="AT112" s="131">
        <v>318</v>
      </c>
      <c r="AU112" s="131" t="s">
        <v>1084</v>
      </c>
      <c r="AV112" s="132">
        <v>1</v>
      </c>
    </row>
    <row r="113" spans="2:48" ht="15" customHeight="1">
      <c r="B113" s="83" t="str">
        <f t="shared" si="86"/>
        <v>145EPS010</v>
      </c>
      <c r="C113" s="83" t="str">
        <f t="shared" si="87"/>
        <v>145EPS044</v>
      </c>
      <c r="D113" s="83" t="str">
        <f t="shared" si="88"/>
        <v>145EPS002</v>
      </c>
      <c r="E113" s="83" t="str">
        <f t="shared" si="89"/>
        <v>145EPS016</v>
      </c>
      <c r="F113" s="83" t="str">
        <f t="shared" si="90"/>
        <v>145EPS023</v>
      </c>
      <c r="G113" s="83" t="str">
        <f t="shared" si="91"/>
        <v>145EPS005</v>
      </c>
      <c r="H113" s="83" t="str">
        <f t="shared" si="92"/>
        <v>145EPS040</v>
      </c>
      <c r="I113" s="83" t="str">
        <f t="shared" si="93"/>
        <v>145EPS017</v>
      </c>
      <c r="J113" s="83" t="str">
        <f t="shared" si="94"/>
        <v>145EAS016</v>
      </c>
      <c r="K113" s="104" t="s">
        <v>389</v>
      </c>
      <c r="L113" s="116" t="s">
        <v>618</v>
      </c>
      <c r="M113" s="106">
        <v>145</v>
      </c>
      <c r="N113" s="107">
        <v>0</v>
      </c>
      <c r="O113" s="108">
        <v>0</v>
      </c>
      <c r="P113" s="108">
        <v>0</v>
      </c>
      <c r="Q113" s="108">
        <v>0</v>
      </c>
      <c r="R113" s="108">
        <v>0</v>
      </c>
      <c r="S113" s="108">
        <v>0</v>
      </c>
      <c r="T113" s="108">
        <v>0</v>
      </c>
      <c r="U113" s="108">
        <v>0</v>
      </c>
      <c r="V113" s="126">
        <v>0</v>
      </c>
      <c r="W113" s="127">
        <v>0</v>
      </c>
      <c r="X113" s="107">
        <v>0</v>
      </c>
      <c r="Y113" s="108">
        <v>0</v>
      </c>
      <c r="Z113" s="108">
        <v>0</v>
      </c>
      <c r="AA113" s="108">
        <v>0</v>
      </c>
      <c r="AB113" s="108">
        <v>0</v>
      </c>
      <c r="AC113" s="108">
        <v>0</v>
      </c>
      <c r="AD113" s="108">
        <v>0</v>
      </c>
      <c r="AE113" s="108">
        <v>0</v>
      </c>
      <c r="AF113" s="126">
        <v>0</v>
      </c>
      <c r="AG113" s="127">
        <v>0</v>
      </c>
      <c r="AH113" s="107">
        <f t="shared" si="96"/>
        <v>0</v>
      </c>
      <c r="AI113" s="108">
        <f t="shared" si="97"/>
        <v>0</v>
      </c>
      <c r="AJ113" s="108">
        <f t="shared" si="98"/>
        <v>0</v>
      </c>
      <c r="AK113" s="108">
        <f t="shared" si="99"/>
        <v>0</v>
      </c>
      <c r="AL113" s="108">
        <f t="shared" si="100"/>
        <v>0</v>
      </c>
      <c r="AM113" s="108">
        <f t="shared" si="101"/>
        <v>0</v>
      </c>
      <c r="AN113" s="108">
        <f t="shared" si="102"/>
        <v>1</v>
      </c>
      <c r="AO113" s="108">
        <f t="shared" si="103"/>
        <v>0</v>
      </c>
      <c r="AP113" s="126">
        <f t="shared" si="104"/>
        <v>0</v>
      </c>
      <c r="AQ113" s="127">
        <f t="shared" si="65"/>
        <v>1</v>
      </c>
      <c r="AR113" s="84" t="str">
        <f t="shared" si="75"/>
        <v>321EPS040</v>
      </c>
      <c r="AS113" s="131" t="s">
        <v>1096</v>
      </c>
      <c r="AT113" s="131">
        <v>321</v>
      </c>
      <c r="AU113" s="131" t="s">
        <v>292</v>
      </c>
      <c r="AV113" s="132">
        <v>4</v>
      </c>
    </row>
    <row r="114" spans="2:48" ht="15" customHeight="1">
      <c r="B114" s="83" t="str">
        <f t="shared" si="86"/>
        <v>209EPS010</v>
      </c>
      <c r="C114" s="83" t="str">
        <f t="shared" si="87"/>
        <v>209EPS044</v>
      </c>
      <c r="D114" s="83" t="str">
        <f t="shared" si="88"/>
        <v>209EPS002</v>
      </c>
      <c r="E114" s="83" t="str">
        <f t="shared" si="89"/>
        <v>209EPS016</v>
      </c>
      <c r="F114" s="83" t="str">
        <f t="shared" si="90"/>
        <v>209EPS023</v>
      </c>
      <c r="G114" s="83" t="str">
        <f t="shared" si="91"/>
        <v>209EPS005</v>
      </c>
      <c r="H114" s="83" t="str">
        <f t="shared" si="92"/>
        <v>209EPS040</v>
      </c>
      <c r="I114" s="83" t="str">
        <f t="shared" si="93"/>
        <v>209EPS017</v>
      </c>
      <c r="J114" s="83" t="str">
        <f t="shared" si="94"/>
        <v>209EAS016</v>
      </c>
      <c r="K114" s="104" t="s">
        <v>398</v>
      </c>
      <c r="L114" s="116" t="s">
        <v>618</v>
      </c>
      <c r="M114" s="106">
        <v>209</v>
      </c>
      <c r="N114" s="107">
        <v>0</v>
      </c>
      <c r="O114" s="108">
        <v>0</v>
      </c>
      <c r="P114" s="108">
        <v>0</v>
      </c>
      <c r="Q114" s="108">
        <v>0</v>
      </c>
      <c r="R114" s="108">
        <v>0</v>
      </c>
      <c r="S114" s="108">
        <v>0</v>
      </c>
      <c r="T114" s="108">
        <v>0</v>
      </c>
      <c r="U114" s="108">
        <v>0</v>
      </c>
      <c r="V114" s="126">
        <v>0</v>
      </c>
      <c r="W114" s="127">
        <v>0</v>
      </c>
      <c r="X114" s="107">
        <v>0</v>
      </c>
      <c r="Y114" s="108">
        <v>0</v>
      </c>
      <c r="Z114" s="108">
        <v>0</v>
      </c>
      <c r="AA114" s="108">
        <v>0</v>
      </c>
      <c r="AB114" s="108">
        <v>0</v>
      </c>
      <c r="AC114" s="108">
        <v>0</v>
      </c>
      <c r="AD114" s="108">
        <v>0</v>
      </c>
      <c r="AE114" s="108">
        <v>0</v>
      </c>
      <c r="AF114" s="126">
        <v>0</v>
      </c>
      <c r="AG114" s="127">
        <v>0</v>
      </c>
      <c r="AH114" s="107">
        <f t="shared" si="96"/>
        <v>0</v>
      </c>
      <c r="AI114" s="108">
        <f t="shared" si="97"/>
        <v>0</v>
      </c>
      <c r="AJ114" s="108">
        <f t="shared" si="98"/>
        <v>0</v>
      </c>
      <c r="AK114" s="108">
        <f t="shared" si="99"/>
        <v>0</v>
      </c>
      <c r="AL114" s="108">
        <f t="shared" si="100"/>
        <v>0</v>
      </c>
      <c r="AM114" s="108">
        <f t="shared" si="101"/>
        <v>0</v>
      </c>
      <c r="AN114" s="108">
        <f t="shared" si="102"/>
        <v>4</v>
      </c>
      <c r="AO114" s="108">
        <f t="shared" si="103"/>
        <v>0</v>
      </c>
      <c r="AP114" s="126">
        <f t="shared" si="104"/>
        <v>0</v>
      </c>
      <c r="AQ114" s="127">
        <f t="shared" si="65"/>
        <v>4</v>
      </c>
      <c r="AR114" s="84" t="str">
        <f t="shared" si="75"/>
        <v>376EPS002</v>
      </c>
      <c r="AS114" s="131" t="s">
        <v>1096</v>
      </c>
      <c r="AT114" s="131">
        <v>376</v>
      </c>
      <c r="AU114" s="131" t="s">
        <v>328</v>
      </c>
      <c r="AV114" s="132">
        <v>1</v>
      </c>
    </row>
    <row r="115" spans="2:48" ht="15" customHeight="1">
      <c r="B115" s="83" t="str">
        <f t="shared" si="86"/>
        <v>282EPS010</v>
      </c>
      <c r="C115" s="83" t="str">
        <f t="shared" si="87"/>
        <v>282EPS044</v>
      </c>
      <c r="D115" s="83" t="str">
        <f t="shared" si="88"/>
        <v>282EPS002</v>
      </c>
      <c r="E115" s="83" t="str">
        <f t="shared" si="89"/>
        <v>282EPS016</v>
      </c>
      <c r="F115" s="83" t="str">
        <f t="shared" si="90"/>
        <v>282EPS023</v>
      </c>
      <c r="G115" s="83" t="str">
        <f t="shared" si="91"/>
        <v>282EPS005</v>
      </c>
      <c r="H115" s="83" t="str">
        <f t="shared" si="92"/>
        <v>282EPS040</v>
      </c>
      <c r="I115" s="83" t="str">
        <f t="shared" si="93"/>
        <v>282EPS017</v>
      </c>
      <c r="J115" s="83" t="str">
        <f t="shared" si="94"/>
        <v>282EAS016</v>
      </c>
      <c r="K115" s="104" t="s">
        <v>406</v>
      </c>
      <c r="L115" s="116" t="s">
        <v>618</v>
      </c>
      <c r="M115" s="106">
        <v>282</v>
      </c>
      <c r="N115" s="107">
        <v>0</v>
      </c>
      <c r="O115" s="108">
        <v>0</v>
      </c>
      <c r="P115" s="108">
        <v>0</v>
      </c>
      <c r="Q115" s="108">
        <v>15</v>
      </c>
      <c r="R115" s="108">
        <v>0</v>
      </c>
      <c r="S115" s="108">
        <v>0</v>
      </c>
      <c r="T115" s="108">
        <v>0</v>
      </c>
      <c r="U115" s="108">
        <v>0</v>
      </c>
      <c r="V115" s="126">
        <v>0</v>
      </c>
      <c r="W115" s="127">
        <v>15</v>
      </c>
      <c r="X115" s="107">
        <v>0</v>
      </c>
      <c r="Y115" s="108">
        <v>0</v>
      </c>
      <c r="Z115" s="108">
        <v>0</v>
      </c>
      <c r="AA115" s="108">
        <v>0</v>
      </c>
      <c r="AB115" s="108">
        <v>0</v>
      </c>
      <c r="AC115" s="108">
        <v>0</v>
      </c>
      <c r="AD115" s="108">
        <v>0</v>
      </c>
      <c r="AE115" s="108">
        <v>0</v>
      </c>
      <c r="AF115" s="126">
        <v>0</v>
      </c>
      <c r="AG115" s="127">
        <v>0</v>
      </c>
      <c r="AH115" s="107">
        <f t="shared" si="96"/>
        <v>0</v>
      </c>
      <c r="AI115" s="108">
        <f t="shared" si="97"/>
        <v>0</v>
      </c>
      <c r="AJ115" s="108">
        <f t="shared" si="98"/>
        <v>0</v>
      </c>
      <c r="AK115" s="108">
        <f t="shared" si="99"/>
        <v>0</v>
      </c>
      <c r="AL115" s="108">
        <f t="shared" si="100"/>
        <v>0</v>
      </c>
      <c r="AM115" s="108">
        <f t="shared" si="101"/>
        <v>0</v>
      </c>
      <c r="AN115" s="108">
        <f t="shared" si="102"/>
        <v>26</v>
      </c>
      <c r="AO115" s="108">
        <f t="shared" si="103"/>
        <v>0</v>
      </c>
      <c r="AP115" s="126">
        <f t="shared" si="104"/>
        <v>0</v>
      </c>
      <c r="AQ115" s="127">
        <f t="shared" si="65"/>
        <v>26</v>
      </c>
      <c r="AR115" s="84" t="str">
        <f t="shared" si="75"/>
        <v>376EPS010</v>
      </c>
      <c r="AS115" s="131" t="s">
        <v>1096</v>
      </c>
      <c r="AT115" s="131">
        <v>376</v>
      </c>
      <c r="AU115" s="131" t="s">
        <v>326</v>
      </c>
      <c r="AV115" s="132">
        <v>138</v>
      </c>
    </row>
    <row r="116" spans="2:48" ht="15" customHeight="1">
      <c r="B116" s="83" t="str">
        <f t="shared" si="86"/>
        <v>353EPS010</v>
      </c>
      <c r="C116" s="83" t="str">
        <f t="shared" si="87"/>
        <v>353EPS044</v>
      </c>
      <c r="D116" s="83" t="str">
        <f t="shared" si="88"/>
        <v>353EPS002</v>
      </c>
      <c r="E116" s="83" t="str">
        <f t="shared" si="89"/>
        <v>353EPS016</v>
      </c>
      <c r="F116" s="83" t="str">
        <f t="shared" si="90"/>
        <v>353EPS023</v>
      </c>
      <c r="G116" s="83" t="str">
        <f t="shared" si="91"/>
        <v>353EPS005</v>
      </c>
      <c r="H116" s="83" t="str">
        <f t="shared" si="92"/>
        <v>353EPS040</v>
      </c>
      <c r="I116" s="83" t="str">
        <f t="shared" si="93"/>
        <v>353EPS017</v>
      </c>
      <c r="J116" s="83" t="str">
        <f t="shared" si="94"/>
        <v>353EAS016</v>
      </c>
      <c r="K116" s="104" t="s">
        <v>416</v>
      </c>
      <c r="L116" s="116" t="s">
        <v>618</v>
      </c>
      <c r="M116" s="106">
        <v>353</v>
      </c>
      <c r="N116" s="107">
        <v>0</v>
      </c>
      <c r="O116" s="108">
        <v>0</v>
      </c>
      <c r="P116" s="108">
        <v>0</v>
      </c>
      <c r="Q116" s="108">
        <v>0</v>
      </c>
      <c r="R116" s="108">
        <v>0</v>
      </c>
      <c r="S116" s="108">
        <v>0</v>
      </c>
      <c r="T116" s="108">
        <v>0</v>
      </c>
      <c r="U116" s="108">
        <v>0</v>
      </c>
      <c r="V116" s="126">
        <v>0</v>
      </c>
      <c r="W116" s="127">
        <v>0</v>
      </c>
      <c r="X116" s="107">
        <v>0</v>
      </c>
      <c r="Y116" s="108">
        <v>0</v>
      </c>
      <c r="Z116" s="108">
        <v>0</v>
      </c>
      <c r="AA116" s="108">
        <v>0</v>
      </c>
      <c r="AB116" s="108">
        <v>0</v>
      </c>
      <c r="AC116" s="108">
        <v>0</v>
      </c>
      <c r="AD116" s="108">
        <v>0</v>
      </c>
      <c r="AE116" s="108">
        <v>0</v>
      </c>
      <c r="AF116" s="126">
        <v>0</v>
      </c>
      <c r="AG116" s="127">
        <v>0</v>
      </c>
      <c r="AH116" s="107">
        <f t="shared" si="96"/>
        <v>0</v>
      </c>
      <c r="AI116" s="108">
        <f t="shared" si="97"/>
        <v>0</v>
      </c>
      <c r="AJ116" s="108">
        <f t="shared" si="98"/>
        <v>0</v>
      </c>
      <c r="AK116" s="108">
        <f t="shared" si="99"/>
        <v>0</v>
      </c>
      <c r="AL116" s="108">
        <f t="shared" si="100"/>
        <v>0</v>
      </c>
      <c r="AM116" s="108">
        <f t="shared" si="101"/>
        <v>0</v>
      </c>
      <c r="AN116" s="108">
        <f t="shared" si="102"/>
        <v>1</v>
      </c>
      <c r="AO116" s="108">
        <f t="shared" si="103"/>
        <v>0</v>
      </c>
      <c r="AP116" s="126">
        <f t="shared" si="104"/>
        <v>0</v>
      </c>
      <c r="AQ116" s="127">
        <f t="shared" si="65"/>
        <v>1</v>
      </c>
      <c r="AR116" s="84" t="str">
        <f t="shared" si="75"/>
        <v>376EPS016</v>
      </c>
      <c r="AS116" s="131" t="s">
        <v>1096</v>
      </c>
      <c r="AT116" s="131">
        <v>376</v>
      </c>
      <c r="AU116" s="131" t="s">
        <v>770</v>
      </c>
      <c r="AV116" s="132">
        <v>104</v>
      </c>
    </row>
    <row r="117" spans="2:48" ht="15" customHeight="1">
      <c r="B117" s="83" t="str">
        <f t="shared" si="86"/>
        <v>364EPS010</v>
      </c>
      <c r="C117" s="83" t="str">
        <f t="shared" si="87"/>
        <v>364EPS044</v>
      </c>
      <c r="D117" s="83" t="str">
        <f t="shared" si="88"/>
        <v>364EPS002</v>
      </c>
      <c r="E117" s="83" t="str">
        <f t="shared" si="89"/>
        <v>364EPS016</v>
      </c>
      <c r="F117" s="83" t="str">
        <f t="shared" si="90"/>
        <v>364EPS023</v>
      </c>
      <c r="G117" s="83" t="str">
        <f t="shared" si="91"/>
        <v>364EPS005</v>
      </c>
      <c r="H117" s="83" t="str">
        <f t="shared" si="92"/>
        <v>364EPS040</v>
      </c>
      <c r="I117" s="83" t="str">
        <f t="shared" si="93"/>
        <v>364EPS017</v>
      </c>
      <c r="J117" s="83" t="str">
        <f t="shared" si="94"/>
        <v>364EAS016</v>
      </c>
      <c r="K117" s="104" t="s">
        <v>599</v>
      </c>
      <c r="L117" s="116" t="s">
        <v>618</v>
      </c>
      <c r="M117" s="106">
        <v>364</v>
      </c>
      <c r="N117" s="107">
        <v>0</v>
      </c>
      <c r="O117" s="108">
        <v>0</v>
      </c>
      <c r="P117" s="108">
        <v>0</v>
      </c>
      <c r="Q117" s="108">
        <v>0</v>
      </c>
      <c r="R117" s="108">
        <v>0</v>
      </c>
      <c r="S117" s="108">
        <v>0</v>
      </c>
      <c r="T117" s="108">
        <v>0</v>
      </c>
      <c r="U117" s="108">
        <v>0</v>
      </c>
      <c r="V117" s="126">
        <v>0</v>
      </c>
      <c r="W117" s="127">
        <v>0</v>
      </c>
      <c r="X117" s="107">
        <v>0</v>
      </c>
      <c r="Y117" s="108">
        <v>0</v>
      </c>
      <c r="Z117" s="108">
        <v>0</v>
      </c>
      <c r="AA117" s="108">
        <v>0</v>
      </c>
      <c r="AB117" s="108">
        <v>0</v>
      </c>
      <c r="AC117" s="108">
        <v>0</v>
      </c>
      <c r="AD117" s="108">
        <v>0</v>
      </c>
      <c r="AE117" s="108">
        <v>0</v>
      </c>
      <c r="AF117" s="126">
        <v>0</v>
      </c>
      <c r="AG117" s="127">
        <v>0</v>
      </c>
      <c r="AH117" s="107">
        <f t="shared" si="96"/>
        <v>0</v>
      </c>
      <c r="AI117" s="108">
        <f t="shared" si="97"/>
        <v>0</v>
      </c>
      <c r="AJ117" s="108">
        <f t="shared" si="98"/>
        <v>0</v>
      </c>
      <c r="AK117" s="108">
        <f t="shared" si="99"/>
        <v>0</v>
      </c>
      <c r="AL117" s="108">
        <f t="shared" si="100"/>
        <v>0</v>
      </c>
      <c r="AM117" s="108">
        <f t="shared" si="101"/>
        <v>0</v>
      </c>
      <c r="AN117" s="108">
        <f t="shared" si="102"/>
        <v>15</v>
      </c>
      <c r="AO117" s="108">
        <f t="shared" si="103"/>
        <v>0</v>
      </c>
      <c r="AP117" s="126">
        <f t="shared" si="104"/>
        <v>0</v>
      </c>
      <c r="AQ117" s="127">
        <f t="shared" si="65"/>
        <v>15</v>
      </c>
      <c r="AR117" s="84" t="str">
        <f t="shared" si="75"/>
        <v>376EPS040</v>
      </c>
      <c r="AS117" s="131" t="s">
        <v>1096</v>
      </c>
      <c r="AT117" s="131">
        <v>376</v>
      </c>
      <c r="AU117" s="131" t="s">
        <v>292</v>
      </c>
      <c r="AV117" s="132">
        <v>28</v>
      </c>
    </row>
    <row r="118" spans="2:48" ht="15" customHeight="1">
      <c r="B118" s="83" t="str">
        <f t="shared" si="86"/>
        <v>368EPS010</v>
      </c>
      <c r="C118" s="83" t="str">
        <f t="shared" si="87"/>
        <v>368EPS044</v>
      </c>
      <c r="D118" s="83" t="str">
        <f t="shared" si="88"/>
        <v>368EPS002</v>
      </c>
      <c r="E118" s="83" t="str">
        <f t="shared" si="89"/>
        <v>368EPS016</v>
      </c>
      <c r="F118" s="83" t="str">
        <f t="shared" si="90"/>
        <v>368EPS023</v>
      </c>
      <c r="G118" s="83" t="str">
        <f t="shared" si="91"/>
        <v>368EPS005</v>
      </c>
      <c r="H118" s="83" t="str">
        <f t="shared" si="92"/>
        <v>368EPS040</v>
      </c>
      <c r="I118" s="83" t="str">
        <f t="shared" si="93"/>
        <v>368EPS017</v>
      </c>
      <c r="J118" s="83" t="str">
        <f t="shared" si="94"/>
        <v>368EAS016</v>
      </c>
      <c r="K118" s="104" t="s">
        <v>600</v>
      </c>
      <c r="L118" s="116" t="s">
        <v>618</v>
      </c>
      <c r="M118" s="106">
        <v>368</v>
      </c>
      <c r="N118" s="107">
        <v>0</v>
      </c>
      <c r="O118" s="108">
        <v>0</v>
      </c>
      <c r="P118" s="108">
        <v>0</v>
      </c>
      <c r="Q118" s="108">
        <v>22</v>
      </c>
      <c r="R118" s="108">
        <v>0</v>
      </c>
      <c r="S118" s="108">
        <v>0</v>
      </c>
      <c r="T118" s="108">
        <v>0</v>
      </c>
      <c r="U118" s="108">
        <v>0</v>
      </c>
      <c r="V118" s="126">
        <v>0</v>
      </c>
      <c r="W118" s="127">
        <v>22</v>
      </c>
      <c r="X118" s="107">
        <v>0</v>
      </c>
      <c r="Y118" s="108">
        <v>0</v>
      </c>
      <c r="Z118" s="108">
        <v>0</v>
      </c>
      <c r="AA118" s="108">
        <v>0</v>
      </c>
      <c r="AB118" s="108">
        <v>0</v>
      </c>
      <c r="AC118" s="108">
        <v>0</v>
      </c>
      <c r="AD118" s="108">
        <v>0</v>
      </c>
      <c r="AE118" s="108">
        <v>0</v>
      </c>
      <c r="AF118" s="126">
        <v>0</v>
      </c>
      <c r="AG118" s="127">
        <v>0</v>
      </c>
      <c r="AH118" s="107">
        <f t="shared" si="96"/>
        <v>0</v>
      </c>
      <c r="AI118" s="108">
        <f t="shared" si="97"/>
        <v>0</v>
      </c>
      <c r="AJ118" s="108">
        <f t="shared" si="98"/>
        <v>0</v>
      </c>
      <c r="AK118" s="108">
        <f t="shared" si="99"/>
        <v>0</v>
      </c>
      <c r="AL118" s="108">
        <f t="shared" si="100"/>
        <v>0</v>
      </c>
      <c r="AM118" s="108">
        <f t="shared" si="101"/>
        <v>0</v>
      </c>
      <c r="AN118" s="108">
        <f t="shared" si="102"/>
        <v>0</v>
      </c>
      <c r="AO118" s="108">
        <f t="shared" si="103"/>
        <v>0</v>
      </c>
      <c r="AP118" s="126">
        <f t="shared" si="104"/>
        <v>0</v>
      </c>
      <c r="AQ118" s="127">
        <f t="shared" si="65"/>
        <v>0</v>
      </c>
      <c r="AR118" s="84" t="str">
        <f t="shared" si="75"/>
        <v>400EPS002</v>
      </c>
      <c r="AS118" s="131" t="s">
        <v>1096</v>
      </c>
      <c r="AT118" s="131">
        <v>400</v>
      </c>
      <c r="AU118" s="131" t="s">
        <v>328</v>
      </c>
      <c r="AV118" s="132">
        <v>13</v>
      </c>
    </row>
    <row r="119" spans="2:48" ht="15" customHeight="1">
      <c r="B119" s="83" t="str">
        <f t="shared" si="86"/>
        <v>390EPS010</v>
      </c>
      <c r="C119" s="83" t="str">
        <f t="shared" si="87"/>
        <v>390EPS044</v>
      </c>
      <c r="D119" s="83" t="str">
        <f t="shared" si="88"/>
        <v>390EPS002</v>
      </c>
      <c r="E119" s="83" t="str">
        <f t="shared" si="89"/>
        <v>390EPS016</v>
      </c>
      <c r="F119" s="83" t="str">
        <f t="shared" si="90"/>
        <v>390EPS023</v>
      </c>
      <c r="G119" s="83" t="str">
        <f t="shared" si="91"/>
        <v>390EPS005</v>
      </c>
      <c r="H119" s="83" t="str">
        <f t="shared" si="92"/>
        <v>390EPS040</v>
      </c>
      <c r="I119" s="83" t="str">
        <f t="shared" si="93"/>
        <v>390EPS017</v>
      </c>
      <c r="J119" s="83" t="str">
        <f t="shared" si="94"/>
        <v>390EAS016</v>
      </c>
      <c r="K119" s="104" t="s">
        <v>423</v>
      </c>
      <c r="L119" s="116" t="s">
        <v>618</v>
      </c>
      <c r="M119" s="106">
        <v>390</v>
      </c>
      <c r="N119" s="107">
        <v>0</v>
      </c>
      <c r="O119" s="108">
        <v>0</v>
      </c>
      <c r="P119" s="108">
        <v>0</v>
      </c>
      <c r="Q119" s="108">
        <v>5</v>
      </c>
      <c r="R119" s="108">
        <v>0</v>
      </c>
      <c r="S119" s="108">
        <v>0</v>
      </c>
      <c r="T119" s="108">
        <v>0</v>
      </c>
      <c r="U119" s="108">
        <v>0</v>
      </c>
      <c r="V119" s="126">
        <v>0</v>
      </c>
      <c r="W119" s="127">
        <v>5</v>
      </c>
      <c r="X119" s="107">
        <v>0</v>
      </c>
      <c r="Y119" s="108">
        <v>0</v>
      </c>
      <c r="Z119" s="108">
        <v>0</v>
      </c>
      <c r="AA119" s="108">
        <v>0</v>
      </c>
      <c r="AB119" s="108">
        <v>0</v>
      </c>
      <c r="AC119" s="108">
        <v>0</v>
      </c>
      <c r="AD119" s="108">
        <v>0</v>
      </c>
      <c r="AE119" s="108">
        <v>0</v>
      </c>
      <c r="AF119" s="126">
        <v>0</v>
      </c>
      <c r="AG119" s="127">
        <v>0</v>
      </c>
      <c r="AH119" s="107">
        <f t="shared" si="96"/>
        <v>0</v>
      </c>
      <c r="AI119" s="108">
        <f t="shared" si="97"/>
        <v>0</v>
      </c>
      <c r="AJ119" s="108">
        <f t="shared" si="98"/>
        <v>0</v>
      </c>
      <c r="AK119" s="108">
        <f t="shared" si="99"/>
        <v>0</v>
      </c>
      <c r="AL119" s="108">
        <f t="shared" si="100"/>
        <v>0</v>
      </c>
      <c r="AM119" s="108">
        <f t="shared" si="101"/>
        <v>0</v>
      </c>
      <c r="AN119" s="108">
        <f t="shared" si="102"/>
        <v>18</v>
      </c>
      <c r="AO119" s="108">
        <f t="shared" si="103"/>
        <v>0</v>
      </c>
      <c r="AP119" s="126">
        <f t="shared" si="104"/>
        <v>0</v>
      </c>
      <c r="AQ119" s="127">
        <f t="shared" si="65"/>
        <v>18</v>
      </c>
      <c r="AR119" s="84" t="str">
        <f t="shared" si="75"/>
        <v>400EPS016</v>
      </c>
      <c r="AS119" s="131" t="s">
        <v>1096</v>
      </c>
      <c r="AT119" s="131">
        <v>400</v>
      </c>
      <c r="AU119" s="131" t="s">
        <v>770</v>
      </c>
      <c r="AV119" s="132">
        <v>31</v>
      </c>
    </row>
    <row r="120" spans="2:48" ht="15" customHeight="1">
      <c r="B120" s="83" t="str">
        <f t="shared" si="86"/>
        <v>467EPS010</v>
      </c>
      <c r="C120" s="83" t="str">
        <f t="shared" si="87"/>
        <v>467EPS044</v>
      </c>
      <c r="D120" s="83" t="str">
        <f t="shared" si="88"/>
        <v>467EPS002</v>
      </c>
      <c r="E120" s="83" t="str">
        <f t="shared" si="89"/>
        <v>467EPS016</v>
      </c>
      <c r="F120" s="83" t="str">
        <f t="shared" si="90"/>
        <v>467EPS023</v>
      </c>
      <c r="G120" s="83" t="str">
        <f t="shared" si="91"/>
        <v>467EPS005</v>
      </c>
      <c r="H120" s="83" t="str">
        <f t="shared" si="92"/>
        <v>467EPS040</v>
      </c>
      <c r="I120" s="83" t="str">
        <f t="shared" si="93"/>
        <v>467EPS017</v>
      </c>
      <c r="J120" s="83" t="str">
        <f t="shared" si="94"/>
        <v>467EAS016</v>
      </c>
      <c r="K120" s="104" t="s">
        <v>428</v>
      </c>
      <c r="L120" s="116" t="s">
        <v>618</v>
      </c>
      <c r="M120" s="106">
        <v>467</v>
      </c>
      <c r="N120" s="107">
        <v>0</v>
      </c>
      <c r="O120" s="108">
        <v>0</v>
      </c>
      <c r="P120" s="108">
        <v>0</v>
      </c>
      <c r="Q120" s="108">
        <v>0</v>
      </c>
      <c r="R120" s="108">
        <v>0</v>
      </c>
      <c r="S120" s="108">
        <v>0</v>
      </c>
      <c r="T120" s="108">
        <v>0</v>
      </c>
      <c r="U120" s="108">
        <v>0</v>
      </c>
      <c r="V120" s="126">
        <v>0</v>
      </c>
      <c r="W120" s="127">
        <v>0</v>
      </c>
      <c r="X120" s="107">
        <v>0</v>
      </c>
      <c r="Y120" s="108">
        <v>0</v>
      </c>
      <c r="Z120" s="108">
        <v>0</v>
      </c>
      <c r="AA120" s="108">
        <v>0</v>
      </c>
      <c r="AB120" s="108">
        <v>0</v>
      </c>
      <c r="AC120" s="108">
        <v>0</v>
      </c>
      <c r="AD120" s="108">
        <v>0</v>
      </c>
      <c r="AE120" s="108">
        <v>0</v>
      </c>
      <c r="AF120" s="126">
        <v>0</v>
      </c>
      <c r="AG120" s="127">
        <v>0</v>
      </c>
      <c r="AH120" s="107">
        <f t="shared" si="96"/>
        <v>0</v>
      </c>
      <c r="AI120" s="108">
        <f t="shared" si="97"/>
        <v>0</v>
      </c>
      <c r="AJ120" s="108">
        <f t="shared" si="98"/>
        <v>0</v>
      </c>
      <c r="AK120" s="108">
        <f t="shared" si="99"/>
        <v>0</v>
      </c>
      <c r="AL120" s="108">
        <f t="shared" si="100"/>
        <v>0</v>
      </c>
      <c r="AM120" s="108">
        <f t="shared" si="101"/>
        <v>0</v>
      </c>
      <c r="AN120" s="108">
        <f t="shared" si="102"/>
        <v>1</v>
      </c>
      <c r="AO120" s="108">
        <f t="shared" si="103"/>
        <v>0</v>
      </c>
      <c r="AP120" s="126">
        <f t="shared" si="104"/>
        <v>0</v>
      </c>
      <c r="AQ120" s="127">
        <f t="shared" si="65"/>
        <v>1</v>
      </c>
      <c r="AR120" s="84" t="str">
        <f t="shared" si="75"/>
        <v>400EPS040</v>
      </c>
      <c r="AS120" s="131" t="s">
        <v>1096</v>
      </c>
      <c r="AT120" s="131">
        <v>400</v>
      </c>
      <c r="AU120" s="131" t="s">
        <v>292</v>
      </c>
      <c r="AV120" s="132">
        <v>8</v>
      </c>
    </row>
    <row r="121" spans="2:48" ht="15" customHeight="1">
      <c r="B121" s="83" t="str">
        <f t="shared" si="86"/>
        <v>576EPS010</v>
      </c>
      <c r="C121" s="83" t="str">
        <f t="shared" si="87"/>
        <v>576EPS044</v>
      </c>
      <c r="D121" s="83" t="str">
        <f t="shared" si="88"/>
        <v>576EPS002</v>
      </c>
      <c r="E121" s="83" t="str">
        <f t="shared" si="89"/>
        <v>576EPS016</v>
      </c>
      <c r="F121" s="83" t="str">
        <f t="shared" si="90"/>
        <v>576EPS023</v>
      </c>
      <c r="G121" s="83" t="str">
        <f t="shared" si="91"/>
        <v>576EPS005</v>
      </c>
      <c r="H121" s="83" t="str">
        <f t="shared" si="92"/>
        <v>576EPS040</v>
      </c>
      <c r="I121" s="83" t="str">
        <f t="shared" si="93"/>
        <v>576EPS017</v>
      </c>
      <c r="J121" s="83" t="str">
        <f t="shared" si="94"/>
        <v>576EAS016</v>
      </c>
      <c r="K121" s="104" t="s">
        <v>437</v>
      </c>
      <c r="L121" s="116" t="s">
        <v>618</v>
      </c>
      <c r="M121" s="106">
        <v>576</v>
      </c>
      <c r="N121" s="107">
        <v>0</v>
      </c>
      <c r="O121" s="108">
        <v>0</v>
      </c>
      <c r="P121" s="108">
        <v>0</v>
      </c>
      <c r="Q121" s="108">
        <v>8</v>
      </c>
      <c r="R121" s="108">
        <v>0</v>
      </c>
      <c r="S121" s="108">
        <v>0</v>
      </c>
      <c r="T121" s="108">
        <v>0</v>
      </c>
      <c r="U121" s="108">
        <v>0</v>
      </c>
      <c r="V121" s="126">
        <v>0</v>
      </c>
      <c r="W121" s="127">
        <v>8</v>
      </c>
      <c r="X121" s="107">
        <v>0</v>
      </c>
      <c r="Y121" s="108">
        <v>0</v>
      </c>
      <c r="Z121" s="108">
        <v>0</v>
      </c>
      <c r="AA121" s="108">
        <v>0</v>
      </c>
      <c r="AB121" s="108">
        <v>0</v>
      </c>
      <c r="AC121" s="108">
        <v>0</v>
      </c>
      <c r="AD121" s="108">
        <v>0</v>
      </c>
      <c r="AE121" s="108">
        <v>0</v>
      </c>
      <c r="AF121" s="126">
        <v>0</v>
      </c>
      <c r="AG121" s="127">
        <v>0</v>
      </c>
      <c r="AH121" s="107">
        <f t="shared" si="96"/>
        <v>0</v>
      </c>
      <c r="AI121" s="108">
        <f t="shared" si="97"/>
        <v>0</v>
      </c>
      <c r="AJ121" s="108">
        <f t="shared" si="98"/>
        <v>0</v>
      </c>
      <c r="AK121" s="108">
        <f t="shared" si="99"/>
        <v>0</v>
      </c>
      <c r="AL121" s="108">
        <f t="shared" si="100"/>
        <v>0</v>
      </c>
      <c r="AM121" s="108">
        <f t="shared" si="101"/>
        <v>0</v>
      </c>
      <c r="AN121" s="108">
        <f t="shared" si="102"/>
        <v>2</v>
      </c>
      <c r="AO121" s="108">
        <f t="shared" si="103"/>
        <v>0</v>
      </c>
      <c r="AP121" s="126">
        <f t="shared" si="104"/>
        <v>0</v>
      </c>
      <c r="AQ121" s="127">
        <f t="shared" si="65"/>
        <v>2</v>
      </c>
      <c r="AR121" s="84" t="str">
        <f t="shared" si="75"/>
        <v>440EPS002</v>
      </c>
      <c r="AS121" s="131" t="s">
        <v>1096</v>
      </c>
      <c r="AT121" s="131">
        <v>440</v>
      </c>
      <c r="AU121" s="131" t="s">
        <v>328</v>
      </c>
      <c r="AV121" s="132">
        <v>28</v>
      </c>
    </row>
    <row r="122" spans="2:48" ht="15" customHeight="1">
      <c r="B122" s="83" t="str">
        <f t="shared" si="86"/>
        <v>642EPS010</v>
      </c>
      <c r="C122" s="83" t="str">
        <f t="shared" si="87"/>
        <v>642EPS044</v>
      </c>
      <c r="D122" s="83" t="str">
        <f t="shared" si="88"/>
        <v>642EPS002</v>
      </c>
      <c r="E122" s="83" t="str">
        <f t="shared" si="89"/>
        <v>642EPS016</v>
      </c>
      <c r="F122" s="83" t="str">
        <f t="shared" si="90"/>
        <v>642EPS023</v>
      </c>
      <c r="G122" s="83" t="str">
        <f t="shared" si="91"/>
        <v>642EPS005</v>
      </c>
      <c r="H122" s="83" t="str">
        <f t="shared" si="92"/>
        <v>642EPS040</v>
      </c>
      <c r="I122" s="83" t="str">
        <f t="shared" si="93"/>
        <v>642EPS017</v>
      </c>
      <c r="J122" s="83" t="str">
        <f t="shared" si="94"/>
        <v>642EAS016</v>
      </c>
      <c r="K122" s="104" t="s">
        <v>446</v>
      </c>
      <c r="L122" s="116" t="s">
        <v>618</v>
      </c>
      <c r="M122" s="106">
        <v>642</v>
      </c>
      <c r="N122" s="107">
        <v>0</v>
      </c>
      <c r="O122" s="108">
        <v>0</v>
      </c>
      <c r="P122" s="108">
        <v>0</v>
      </c>
      <c r="Q122" s="108">
        <v>13</v>
      </c>
      <c r="R122" s="108">
        <v>0</v>
      </c>
      <c r="S122" s="108">
        <v>0</v>
      </c>
      <c r="T122" s="108">
        <v>0</v>
      </c>
      <c r="U122" s="108">
        <v>0</v>
      </c>
      <c r="V122" s="126">
        <v>0</v>
      </c>
      <c r="W122" s="127">
        <v>13</v>
      </c>
      <c r="X122" s="107">
        <v>0</v>
      </c>
      <c r="Y122" s="108">
        <v>0</v>
      </c>
      <c r="Z122" s="108">
        <v>0</v>
      </c>
      <c r="AA122" s="108">
        <v>0</v>
      </c>
      <c r="AB122" s="108">
        <v>0</v>
      </c>
      <c r="AC122" s="108">
        <v>0</v>
      </c>
      <c r="AD122" s="108">
        <v>0</v>
      </c>
      <c r="AE122" s="108">
        <v>0</v>
      </c>
      <c r="AF122" s="126">
        <v>0</v>
      </c>
      <c r="AG122" s="127">
        <v>0</v>
      </c>
      <c r="AH122" s="107">
        <f t="shared" si="96"/>
        <v>0</v>
      </c>
      <c r="AI122" s="108">
        <f t="shared" si="97"/>
        <v>0</v>
      </c>
      <c r="AJ122" s="108">
        <f t="shared" si="98"/>
        <v>0</v>
      </c>
      <c r="AK122" s="108">
        <f t="shared" si="99"/>
        <v>0</v>
      </c>
      <c r="AL122" s="108">
        <f t="shared" si="100"/>
        <v>0</v>
      </c>
      <c r="AM122" s="108">
        <f t="shared" si="101"/>
        <v>0</v>
      </c>
      <c r="AN122" s="108">
        <f t="shared" si="102"/>
        <v>3</v>
      </c>
      <c r="AO122" s="108">
        <f t="shared" si="103"/>
        <v>0</v>
      </c>
      <c r="AP122" s="126">
        <f t="shared" si="104"/>
        <v>0</v>
      </c>
      <c r="AQ122" s="127">
        <f t="shared" si="65"/>
        <v>3</v>
      </c>
      <c r="AR122" s="84" t="str">
        <f t="shared" si="75"/>
        <v>440EPS005</v>
      </c>
      <c r="AS122" s="131" t="s">
        <v>1096</v>
      </c>
      <c r="AT122" s="131">
        <v>440</v>
      </c>
      <c r="AU122" s="131" t="s">
        <v>329</v>
      </c>
      <c r="AV122" s="132">
        <v>1</v>
      </c>
    </row>
    <row r="123" spans="2:48" ht="15" customHeight="1">
      <c r="B123" s="83" t="str">
        <f t="shared" si="86"/>
        <v>679EPS010</v>
      </c>
      <c r="C123" s="83" t="str">
        <f t="shared" si="87"/>
        <v>679EPS044</v>
      </c>
      <c r="D123" s="83" t="str">
        <f t="shared" si="88"/>
        <v>679EPS002</v>
      </c>
      <c r="E123" s="83" t="str">
        <f t="shared" si="89"/>
        <v>679EPS016</v>
      </c>
      <c r="F123" s="83" t="str">
        <f t="shared" si="90"/>
        <v>679EPS023</v>
      </c>
      <c r="G123" s="83" t="str">
        <f t="shared" si="91"/>
        <v>679EPS005</v>
      </c>
      <c r="H123" s="83" t="str">
        <f t="shared" si="92"/>
        <v>679EPS040</v>
      </c>
      <c r="I123" s="83" t="str">
        <f t="shared" si="93"/>
        <v>679EPS017</v>
      </c>
      <c r="J123" s="83" t="str">
        <f t="shared" si="94"/>
        <v>679EAS016</v>
      </c>
      <c r="K123" s="104" t="s">
        <v>601</v>
      </c>
      <c r="L123" s="116" t="s">
        <v>618</v>
      </c>
      <c r="M123" s="106">
        <v>679</v>
      </c>
      <c r="N123" s="107">
        <v>0</v>
      </c>
      <c r="O123" s="108">
        <v>0</v>
      </c>
      <c r="P123" s="108">
        <v>0</v>
      </c>
      <c r="Q123" s="108">
        <v>8</v>
      </c>
      <c r="R123" s="108">
        <v>0</v>
      </c>
      <c r="S123" s="108">
        <v>0</v>
      </c>
      <c r="T123" s="108">
        <v>0</v>
      </c>
      <c r="U123" s="108">
        <v>0</v>
      </c>
      <c r="V123" s="126">
        <v>0</v>
      </c>
      <c r="W123" s="127">
        <v>8</v>
      </c>
      <c r="X123" s="107">
        <v>0</v>
      </c>
      <c r="Y123" s="108">
        <v>0</v>
      </c>
      <c r="Z123" s="108">
        <v>0</v>
      </c>
      <c r="AA123" s="108">
        <v>0</v>
      </c>
      <c r="AB123" s="108">
        <v>0</v>
      </c>
      <c r="AC123" s="108">
        <v>0</v>
      </c>
      <c r="AD123" s="108">
        <v>0</v>
      </c>
      <c r="AE123" s="108">
        <v>0</v>
      </c>
      <c r="AF123" s="126">
        <v>0</v>
      </c>
      <c r="AG123" s="127">
        <v>0</v>
      </c>
      <c r="AH123" s="107">
        <f t="shared" si="96"/>
        <v>0</v>
      </c>
      <c r="AI123" s="108">
        <f t="shared" si="97"/>
        <v>0</v>
      </c>
      <c r="AJ123" s="108">
        <f t="shared" si="98"/>
        <v>0</v>
      </c>
      <c r="AK123" s="108">
        <f t="shared" si="99"/>
        <v>6</v>
      </c>
      <c r="AL123" s="108">
        <f t="shared" si="100"/>
        <v>0</v>
      </c>
      <c r="AM123" s="108">
        <f t="shared" si="101"/>
        <v>0</v>
      </c>
      <c r="AN123" s="108">
        <f t="shared" si="102"/>
        <v>6</v>
      </c>
      <c r="AO123" s="108">
        <f t="shared" si="103"/>
        <v>0</v>
      </c>
      <c r="AP123" s="126">
        <f t="shared" si="104"/>
        <v>0</v>
      </c>
      <c r="AQ123" s="127">
        <f t="shared" si="65"/>
        <v>12</v>
      </c>
      <c r="AR123" s="84" t="str">
        <f t="shared" si="75"/>
        <v>440EPS010</v>
      </c>
      <c r="AS123" s="131" t="s">
        <v>1096</v>
      </c>
      <c r="AT123" s="131">
        <v>440</v>
      </c>
      <c r="AU123" s="131" t="s">
        <v>326</v>
      </c>
      <c r="AV123" s="132">
        <v>77</v>
      </c>
    </row>
    <row r="124" spans="2:48" ht="15" customHeight="1">
      <c r="B124" s="83" t="str">
        <f t="shared" si="86"/>
        <v>789EPS010</v>
      </c>
      <c r="C124" s="83" t="str">
        <f t="shared" si="87"/>
        <v>789EPS044</v>
      </c>
      <c r="D124" s="83" t="str">
        <f t="shared" si="88"/>
        <v>789EPS002</v>
      </c>
      <c r="E124" s="83" t="str">
        <f t="shared" si="89"/>
        <v>789EPS016</v>
      </c>
      <c r="F124" s="83" t="str">
        <f t="shared" si="90"/>
        <v>789EPS023</v>
      </c>
      <c r="G124" s="83" t="str">
        <f t="shared" si="91"/>
        <v>789EPS005</v>
      </c>
      <c r="H124" s="83" t="str">
        <f t="shared" si="92"/>
        <v>789EPS040</v>
      </c>
      <c r="I124" s="83" t="str">
        <f t="shared" si="93"/>
        <v>789EPS017</v>
      </c>
      <c r="J124" s="83" t="str">
        <f t="shared" si="94"/>
        <v>789EAS016</v>
      </c>
      <c r="K124" s="104" t="s">
        <v>602</v>
      </c>
      <c r="L124" s="116" t="s">
        <v>618</v>
      </c>
      <c r="M124" s="106">
        <v>789</v>
      </c>
      <c r="N124" s="107">
        <v>0</v>
      </c>
      <c r="O124" s="108">
        <v>0</v>
      </c>
      <c r="P124" s="108">
        <v>0</v>
      </c>
      <c r="Q124" s="108">
        <v>22</v>
      </c>
      <c r="R124" s="108">
        <v>0</v>
      </c>
      <c r="S124" s="108">
        <v>0</v>
      </c>
      <c r="T124" s="108">
        <v>0</v>
      </c>
      <c r="U124" s="108">
        <v>0</v>
      </c>
      <c r="V124" s="126">
        <v>0</v>
      </c>
      <c r="W124" s="127">
        <v>22</v>
      </c>
      <c r="X124" s="107">
        <v>0</v>
      </c>
      <c r="Y124" s="108">
        <v>0</v>
      </c>
      <c r="Z124" s="108">
        <v>0</v>
      </c>
      <c r="AA124" s="108">
        <v>0</v>
      </c>
      <c r="AB124" s="108">
        <v>0</v>
      </c>
      <c r="AC124" s="108">
        <v>0</v>
      </c>
      <c r="AD124" s="108">
        <v>0</v>
      </c>
      <c r="AE124" s="108">
        <v>0</v>
      </c>
      <c r="AF124" s="126">
        <v>0</v>
      </c>
      <c r="AG124" s="127">
        <v>0</v>
      </c>
      <c r="AH124" s="107">
        <f t="shared" si="96"/>
        <v>0</v>
      </c>
      <c r="AI124" s="108">
        <f t="shared" si="97"/>
        <v>0</v>
      </c>
      <c r="AJ124" s="108">
        <f t="shared" si="98"/>
        <v>0</v>
      </c>
      <c r="AK124" s="108">
        <f t="shared" si="99"/>
        <v>0</v>
      </c>
      <c r="AL124" s="108">
        <f t="shared" si="100"/>
        <v>0</v>
      </c>
      <c r="AM124" s="108">
        <f t="shared" si="101"/>
        <v>0</v>
      </c>
      <c r="AN124" s="108">
        <f t="shared" si="102"/>
        <v>6</v>
      </c>
      <c r="AO124" s="108">
        <f t="shared" si="103"/>
        <v>0</v>
      </c>
      <c r="AP124" s="126">
        <f t="shared" si="104"/>
        <v>0</v>
      </c>
      <c r="AQ124" s="127">
        <f t="shared" si="65"/>
        <v>6</v>
      </c>
      <c r="AR124" s="84" t="str">
        <f t="shared" si="75"/>
        <v>440EPS016</v>
      </c>
      <c r="AS124" s="131" t="s">
        <v>1096</v>
      </c>
      <c r="AT124" s="131">
        <v>440</v>
      </c>
      <c r="AU124" s="131" t="s">
        <v>770</v>
      </c>
      <c r="AV124" s="132">
        <v>53</v>
      </c>
    </row>
    <row r="125" spans="2:48" ht="15" customHeight="1">
      <c r="B125" s="83" t="str">
        <f t="shared" si="86"/>
        <v>792EPS010</v>
      </c>
      <c r="C125" s="83" t="str">
        <f t="shared" si="87"/>
        <v>792EPS044</v>
      </c>
      <c r="D125" s="83" t="str">
        <f t="shared" si="88"/>
        <v>792EPS002</v>
      </c>
      <c r="E125" s="83" t="str">
        <f t="shared" si="89"/>
        <v>792EPS016</v>
      </c>
      <c r="F125" s="83" t="str">
        <f t="shared" si="90"/>
        <v>792EPS023</v>
      </c>
      <c r="G125" s="83" t="str">
        <f t="shared" si="91"/>
        <v>792EPS005</v>
      </c>
      <c r="H125" s="83" t="str">
        <f t="shared" si="92"/>
        <v>792EPS040</v>
      </c>
      <c r="I125" s="83" t="str">
        <f t="shared" si="93"/>
        <v>792EPS017</v>
      </c>
      <c r="J125" s="83" t="str">
        <f t="shared" si="94"/>
        <v>792EAS016</v>
      </c>
      <c r="K125" s="104" t="s">
        <v>468</v>
      </c>
      <c r="L125" s="116" t="s">
        <v>618</v>
      </c>
      <c r="M125" s="106">
        <v>792</v>
      </c>
      <c r="N125" s="107">
        <v>0</v>
      </c>
      <c r="O125" s="108">
        <v>0</v>
      </c>
      <c r="P125" s="108">
        <v>0</v>
      </c>
      <c r="Q125" s="108">
        <v>0</v>
      </c>
      <c r="R125" s="108">
        <v>0</v>
      </c>
      <c r="S125" s="108">
        <v>0</v>
      </c>
      <c r="T125" s="108">
        <v>0</v>
      </c>
      <c r="U125" s="108">
        <v>0</v>
      </c>
      <c r="V125" s="126">
        <v>0</v>
      </c>
      <c r="W125" s="127">
        <v>0</v>
      </c>
      <c r="X125" s="107">
        <v>0</v>
      </c>
      <c r="Y125" s="108">
        <v>0</v>
      </c>
      <c r="Z125" s="108">
        <v>0</v>
      </c>
      <c r="AA125" s="108">
        <v>0</v>
      </c>
      <c r="AB125" s="108">
        <v>0</v>
      </c>
      <c r="AC125" s="108">
        <v>0</v>
      </c>
      <c r="AD125" s="108">
        <v>0</v>
      </c>
      <c r="AE125" s="108">
        <v>0</v>
      </c>
      <c r="AF125" s="126">
        <v>0</v>
      </c>
      <c r="AG125" s="127">
        <v>0</v>
      </c>
      <c r="AH125" s="107">
        <f t="shared" si="96"/>
        <v>0</v>
      </c>
      <c r="AI125" s="108">
        <f t="shared" si="97"/>
        <v>0</v>
      </c>
      <c r="AJ125" s="108">
        <f t="shared" si="98"/>
        <v>0</v>
      </c>
      <c r="AK125" s="108">
        <f t="shared" si="99"/>
        <v>0</v>
      </c>
      <c r="AL125" s="108">
        <f t="shared" si="100"/>
        <v>0</v>
      </c>
      <c r="AM125" s="108">
        <f t="shared" si="101"/>
        <v>0</v>
      </c>
      <c r="AN125" s="108">
        <f t="shared" si="102"/>
        <v>0</v>
      </c>
      <c r="AO125" s="108">
        <f t="shared" si="103"/>
        <v>0</v>
      </c>
      <c r="AP125" s="126">
        <f t="shared" si="104"/>
        <v>0</v>
      </c>
      <c r="AQ125" s="127">
        <f t="shared" si="65"/>
        <v>0</v>
      </c>
      <c r="AR125" s="84" t="str">
        <f t="shared" si="75"/>
        <v>440EPS040</v>
      </c>
      <c r="AS125" s="131" t="s">
        <v>1096</v>
      </c>
      <c r="AT125" s="131">
        <v>440</v>
      </c>
      <c r="AU125" s="131" t="s">
        <v>292</v>
      </c>
      <c r="AV125" s="132">
        <v>24</v>
      </c>
    </row>
    <row r="126" spans="2:48" ht="15" customHeight="1">
      <c r="B126" s="83" t="str">
        <f t="shared" si="86"/>
        <v>809EPS010</v>
      </c>
      <c r="C126" s="83" t="str">
        <f t="shared" si="87"/>
        <v>809EPS044</v>
      </c>
      <c r="D126" s="83" t="str">
        <f t="shared" si="88"/>
        <v>809EPS002</v>
      </c>
      <c r="E126" s="83" t="str">
        <f t="shared" si="89"/>
        <v>809EPS016</v>
      </c>
      <c r="F126" s="83" t="str">
        <f t="shared" si="90"/>
        <v>809EPS023</v>
      </c>
      <c r="G126" s="83" t="str">
        <f t="shared" si="91"/>
        <v>809EPS005</v>
      </c>
      <c r="H126" s="83" t="str">
        <f t="shared" si="92"/>
        <v>809EPS040</v>
      </c>
      <c r="I126" s="83" t="str">
        <f t="shared" si="93"/>
        <v>809EPS017</v>
      </c>
      <c r="J126" s="83" t="str">
        <f t="shared" si="94"/>
        <v>809EAS016</v>
      </c>
      <c r="K126" s="104" t="s">
        <v>603</v>
      </c>
      <c r="L126" s="116" t="s">
        <v>618</v>
      </c>
      <c r="M126" s="106">
        <v>809</v>
      </c>
      <c r="N126" s="107">
        <v>0</v>
      </c>
      <c r="O126" s="108">
        <v>0</v>
      </c>
      <c r="P126" s="108">
        <v>0</v>
      </c>
      <c r="Q126" s="108">
        <v>5</v>
      </c>
      <c r="R126" s="108">
        <v>0</v>
      </c>
      <c r="S126" s="108">
        <v>0</v>
      </c>
      <c r="T126" s="108">
        <v>0</v>
      </c>
      <c r="U126" s="108">
        <v>0</v>
      </c>
      <c r="V126" s="126">
        <v>0</v>
      </c>
      <c r="W126" s="127">
        <v>5</v>
      </c>
      <c r="X126" s="107">
        <v>0</v>
      </c>
      <c r="Y126" s="108">
        <v>0</v>
      </c>
      <c r="Z126" s="108">
        <v>0</v>
      </c>
      <c r="AA126" s="108">
        <v>0</v>
      </c>
      <c r="AB126" s="108">
        <v>0</v>
      </c>
      <c r="AC126" s="108">
        <v>0</v>
      </c>
      <c r="AD126" s="108">
        <v>0</v>
      </c>
      <c r="AE126" s="108">
        <v>0</v>
      </c>
      <c r="AF126" s="126">
        <v>0</v>
      </c>
      <c r="AG126" s="127">
        <v>0</v>
      </c>
      <c r="AH126" s="107">
        <f t="shared" si="96"/>
        <v>0</v>
      </c>
      <c r="AI126" s="108">
        <f t="shared" si="97"/>
        <v>0</v>
      </c>
      <c r="AJ126" s="108">
        <f t="shared" si="98"/>
        <v>0</v>
      </c>
      <c r="AK126" s="108">
        <f t="shared" si="99"/>
        <v>0</v>
      </c>
      <c r="AL126" s="108">
        <f t="shared" si="100"/>
        <v>0</v>
      </c>
      <c r="AM126" s="108">
        <f t="shared" si="101"/>
        <v>0</v>
      </c>
      <c r="AN126" s="108">
        <f t="shared" si="102"/>
        <v>2</v>
      </c>
      <c r="AO126" s="108">
        <f t="shared" si="103"/>
        <v>0</v>
      </c>
      <c r="AP126" s="126">
        <f t="shared" si="104"/>
        <v>0</v>
      </c>
      <c r="AQ126" s="127">
        <f t="shared" si="65"/>
        <v>2</v>
      </c>
      <c r="AR126" s="84" t="str">
        <f t="shared" si="75"/>
        <v>483EPS040</v>
      </c>
      <c r="AS126" s="131" t="s">
        <v>1096</v>
      </c>
      <c r="AT126" s="131">
        <v>483</v>
      </c>
      <c r="AU126" s="131" t="s">
        <v>292</v>
      </c>
      <c r="AV126" s="132">
        <v>1</v>
      </c>
    </row>
    <row r="127" spans="2:48" ht="15" customHeight="1">
      <c r="B127" s="83" t="str">
        <f t="shared" si="86"/>
        <v>847EPS010</v>
      </c>
      <c r="C127" s="83" t="str">
        <f t="shared" si="87"/>
        <v>847EPS044</v>
      </c>
      <c r="D127" s="83" t="str">
        <f t="shared" si="88"/>
        <v>847EPS002</v>
      </c>
      <c r="E127" s="83" t="str">
        <f t="shared" si="89"/>
        <v>847EPS016</v>
      </c>
      <c r="F127" s="83" t="str">
        <f t="shared" si="90"/>
        <v>847EPS023</v>
      </c>
      <c r="G127" s="83" t="str">
        <f t="shared" si="91"/>
        <v>847EPS005</v>
      </c>
      <c r="H127" s="83" t="str">
        <f t="shared" si="92"/>
        <v>847EPS040</v>
      </c>
      <c r="I127" s="83" t="str">
        <f t="shared" si="93"/>
        <v>847EPS017</v>
      </c>
      <c r="J127" s="83" t="str">
        <f t="shared" si="94"/>
        <v>847EAS016</v>
      </c>
      <c r="K127" s="104" t="s">
        <v>473</v>
      </c>
      <c r="L127" s="116" t="s">
        <v>618</v>
      </c>
      <c r="M127" s="106">
        <v>847</v>
      </c>
      <c r="N127" s="107">
        <v>0</v>
      </c>
      <c r="O127" s="108">
        <v>1</v>
      </c>
      <c r="P127" s="108">
        <v>0</v>
      </c>
      <c r="Q127" s="108">
        <v>7</v>
      </c>
      <c r="R127" s="108">
        <v>0</v>
      </c>
      <c r="S127" s="108">
        <v>0</v>
      </c>
      <c r="T127" s="108">
        <v>0</v>
      </c>
      <c r="U127" s="108">
        <v>0</v>
      </c>
      <c r="V127" s="126">
        <v>0</v>
      </c>
      <c r="W127" s="127">
        <v>8</v>
      </c>
      <c r="X127" s="107">
        <v>0</v>
      </c>
      <c r="Y127" s="108">
        <v>0</v>
      </c>
      <c r="Z127" s="108">
        <v>0</v>
      </c>
      <c r="AA127" s="108">
        <v>0</v>
      </c>
      <c r="AB127" s="108">
        <v>0</v>
      </c>
      <c r="AC127" s="108">
        <v>0</v>
      </c>
      <c r="AD127" s="108">
        <v>0</v>
      </c>
      <c r="AE127" s="108">
        <v>0</v>
      </c>
      <c r="AF127" s="126">
        <v>0</v>
      </c>
      <c r="AG127" s="127">
        <v>0</v>
      </c>
      <c r="AH127" s="107">
        <f t="shared" si="96"/>
        <v>0</v>
      </c>
      <c r="AI127" s="108">
        <f t="shared" si="97"/>
        <v>0</v>
      </c>
      <c r="AJ127" s="108">
        <f t="shared" si="98"/>
        <v>0</v>
      </c>
      <c r="AK127" s="108">
        <f t="shared" si="99"/>
        <v>0</v>
      </c>
      <c r="AL127" s="108">
        <f t="shared" si="100"/>
        <v>0</v>
      </c>
      <c r="AM127" s="108">
        <f t="shared" si="101"/>
        <v>0</v>
      </c>
      <c r="AN127" s="108">
        <f t="shared" si="102"/>
        <v>17</v>
      </c>
      <c r="AO127" s="108">
        <f t="shared" si="103"/>
        <v>0</v>
      </c>
      <c r="AP127" s="126">
        <f t="shared" si="104"/>
        <v>0</v>
      </c>
      <c r="AQ127" s="127">
        <f t="shared" si="65"/>
        <v>17</v>
      </c>
      <c r="AR127" s="84" t="str">
        <f t="shared" si="75"/>
        <v>541EPS002</v>
      </c>
      <c r="AS127" s="131" t="s">
        <v>1096</v>
      </c>
      <c r="AT127" s="131">
        <v>541</v>
      </c>
      <c r="AU127" s="131" t="s">
        <v>328</v>
      </c>
      <c r="AV127" s="132">
        <v>11</v>
      </c>
    </row>
    <row r="128" spans="2:48" ht="15" customHeight="1">
      <c r="B128" s="83" t="str">
        <f t="shared" si="86"/>
        <v>856EPS010</v>
      </c>
      <c r="C128" s="83" t="str">
        <f t="shared" si="87"/>
        <v>856EPS044</v>
      </c>
      <c r="D128" s="83" t="str">
        <f t="shared" si="88"/>
        <v>856EPS002</v>
      </c>
      <c r="E128" s="83" t="str">
        <f t="shared" si="89"/>
        <v>856EPS016</v>
      </c>
      <c r="F128" s="83" t="str">
        <f t="shared" si="90"/>
        <v>856EPS023</v>
      </c>
      <c r="G128" s="83" t="str">
        <f t="shared" si="91"/>
        <v>856EPS005</v>
      </c>
      <c r="H128" s="83" t="str">
        <f t="shared" si="92"/>
        <v>856EPS040</v>
      </c>
      <c r="I128" s="83" t="str">
        <f t="shared" si="93"/>
        <v>856EPS017</v>
      </c>
      <c r="J128" s="83" t="str">
        <f t="shared" si="94"/>
        <v>856EAS016</v>
      </c>
      <c r="K128" s="104" t="s">
        <v>604</v>
      </c>
      <c r="L128" s="116" t="s">
        <v>618</v>
      </c>
      <c r="M128" s="106">
        <v>856</v>
      </c>
      <c r="N128" s="107">
        <v>0</v>
      </c>
      <c r="O128" s="108">
        <v>1</v>
      </c>
      <c r="P128" s="108">
        <v>0</v>
      </c>
      <c r="Q128" s="108">
        <v>0</v>
      </c>
      <c r="R128" s="108">
        <v>0</v>
      </c>
      <c r="S128" s="108">
        <v>0</v>
      </c>
      <c r="T128" s="108">
        <v>0</v>
      </c>
      <c r="U128" s="108">
        <v>0</v>
      </c>
      <c r="V128" s="126">
        <v>0</v>
      </c>
      <c r="W128" s="127">
        <v>1</v>
      </c>
      <c r="X128" s="107">
        <v>0</v>
      </c>
      <c r="Y128" s="108">
        <v>0</v>
      </c>
      <c r="Z128" s="108">
        <v>0</v>
      </c>
      <c r="AA128" s="108">
        <v>0</v>
      </c>
      <c r="AB128" s="108">
        <v>0</v>
      </c>
      <c r="AC128" s="108">
        <v>0</v>
      </c>
      <c r="AD128" s="108">
        <v>0</v>
      </c>
      <c r="AE128" s="108">
        <v>0</v>
      </c>
      <c r="AF128" s="126">
        <v>0</v>
      </c>
      <c r="AG128" s="127">
        <v>0</v>
      </c>
      <c r="AH128" s="107">
        <f t="shared" si="96"/>
        <v>0</v>
      </c>
      <c r="AI128" s="108">
        <f t="shared" si="97"/>
        <v>0</v>
      </c>
      <c r="AJ128" s="108">
        <f t="shared" si="98"/>
        <v>0</v>
      </c>
      <c r="AK128" s="108">
        <f t="shared" si="99"/>
        <v>0</v>
      </c>
      <c r="AL128" s="108">
        <f t="shared" si="100"/>
        <v>0</v>
      </c>
      <c r="AM128" s="108">
        <f t="shared" si="101"/>
        <v>0</v>
      </c>
      <c r="AN128" s="108">
        <f t="shared" si="102"/>
        <v>5</v>
      </c>
      <c r="AO128" s="108">
        <f t="shared" si="103"/>
        <v>0</v>
      </c>
      <c r="AP128" s="126">
        <f t="shared" si="104"/>
        <v>0</v>
      </c>
      <c r="AQ128" s="127">
        <f t="shared" si="65"/>
        <v>5</v>
      </c>
      <c r="AR128" s="84" t="str">
        <f t="shared" si="75"/>
        <v>541EPS040</v>
      </c>
      <c r="AS128" s="131" t="s">
        <v>1096</v>
      </c>
      <c r="AT128" s="131">
        <v>541</v>
      </c>
      <c r="AU128" s="131" t="s">
        <v>292</v>
      </c>
      <c r="AV128" s="132">
        <v>3</v>
      </c>
    </row>
    <row r="129" spans="2:48" ht="15" customHeight="1">
      <c r="B129" s="83" t="str">
        <f t="shared" si="86"/>
        <v>861EPS010</v>
      </c>
      <c r="C129" s="83" t="str">
        <f t="shared" si="87"/>
        <v>861EPS044</v>
      </c>
      <c r="D129" s="83" t="str">
        <f t="shared" si="88"/>
        <v>861EPS002</v>
      </c>
      <c r="E129" s="83" t="str">
        <f t="shared" si="89"/>
        <v>861EPS016</v>
      </c>
      <c r="F129" s="83" t="str">
        <f t="shared" si="90"/>
        <v>861EPS023</v>
      </c>
      <c r="G129" s="83" t="str">
        <f t="shared" si="91"/>
        <v>861EPS005</v>
      </c>
      <c r="H129" s="83" t="str">
        <f t="shared" si="92"/>
        <v>861EPS040</v>
      </c>
      <c r="I129" s="83" t="str">
        <f t="shared" si="93"/>
        <v>861EPS017</v>
      </c>
      <c r="J129" s="83" t="str">
        <f t="shared" si="94"/>
        <v>861EAS016</v>
      </c>
      <c r="K129" s="104" t="s">
        <v>477</v>
      </c>
      <c r="L129" s="116" t="s">
        <v>618</v>
      </c>
      <c r="M129" s="106">
        <v>861</v>
      </c>
      <c r="N129" s="107">
        <v>0</v>
      </c>
      <c r="O129" s="108">
        <v>0</v>
      </c>
      <c r="P129" s="108">
        <v>0</v>
      </c>
      <c r="Q129" s="108">
        <v>0</v>
      </c>
      <c r="R129" s="108">
        <v>0</v>
      </c>
      <c r="S129" s="108">
        <v>0</v>
      </c>
      <c r="T129" s="108">
        <v>0</v>
      </c>
      <c r="U129" s="108">
        <v>0</v>
      </c>
      <c r="V129" s="126">
        <v>0</v>
      </c>
      <c r="W129" s="127">
        <v>0</v>
      </c>
      <c r="X129" s="107">
        <v>0</v>
      </c>
      <c r="Y129" s="108">
        <v>0</v>
      </c>
      <c r="Z129" s="108">
        <v>0</v>
      </c>
      <c r="AA129" s="108">
        <v>0</v>
      </c>
      <c r="AB129" s="108">
        <v>0</v>
      </c>
      <c r="AC129" s="108">
        <v>0</v>
      </c>
      <c r="AD129" s="108">
        <v>0</v>
      </c>
      <c r="AE129" s="108">
        <v>0</v>
      </c>
      <c r="AF129" s="126">
        <v>0</v>
      </c>
      <c r="AG129" s="127">
        <v>0</v>
      </c>
      <c r="AH129" s="107">
        <f t="shared" si="96"/>
        <v>0</v>
      </c>
      <c r="AI129" s="108">
        <f t="shared" si="97"/>
        <v>0</v>
      </c>
      <c r="AJ129" s="108">
        <f t="shared" si="98"/>
        <v>0</v>
      </c>
      <c r="AK129" s="108">
        <f t="shared" si="99"/>
        <v>0</v>
      </c>
      <c r="AL129" s="108">
        <f t="shared" si="100"/>
        <v>0</v>
      </c>
      <c r="AM129" s="108">
        <f t="shared" si="101"/>
        <v>0</v>
      </c>
      <c r="AN129" s="108">
        <f t="shared" si="102"/>
        <v>11</v>
      </c>
      <c r="AO129" s="108">
        <f t="shared" si="103"/>
        <v>0</v>
      </c>
      <c r="AP129" s="126">
        <f t="shared" si="104"/>
        <v>0</v>
      </c>
      <c r="AQ129" s="127">
        <f t="shared" si="65"/>
        <v>11</v>
      </c>
      <c r="AR129" s="84" t="str">
        <f t="shared" si="75"/>
        <v>607EPS040</v>
      </c>
      <c r="AS129" s="131" t="s">
        <v>1096</v>
      </c>
      <c r="AT129" s="131">
        <v>607</v>
      </c>
      <c r="AU129" s="131" t="s">
        <v>292</v>
      </c>
      <c r="AV129" s="132">
        <v>13</v>
      </c>
    </row>
    <row r="130" spans="2:48" ht="15" customHeight="1">
      <c r="B130" s="83" t="str">
        <f t="shared" si="86"/>
        <v>EPS010</v>
      </c>
      <c r="C130" s="83" t="str">
        <f t="shared" si="87"/>
        <v>EPS044</v>
      </c>
      <c r="D130" s="83" t="str">
        <f t="shared" si="88"/>
        <v>EPS002</v>
      </c>
      <c r="E130" s="83" t="str">
        <f t="shared" si="89"/>
        <v>EPS016</v>
      </c>
      <c r="F130" s="83" t="str">
        <f t="shared" si="90"/>
        <v>EPS023</v>
      </c>
      <c r="G130" s="83" t="str">
        <f t="shared" si="91"/>
        <v>EPS005</v>
      </c>
      <c r="H130" s="83" t="str">
        <f t="shared" si="92"/>
        <v>EPS040</v>
      </c>
      <c r="I130" s="83" t="str">
        <f t="shared" si="93"/>
        <v>EPS017</v>
      </c>
      <c r="J130" s="83" t="str">
        <f t="shared" si="94"/>
        <v>EAS016</v>
      </c>
      <c r="K130" s="110" t="s">
        <v>1098</v>
      </c>
      <c r="L130" s="111"/>
      <c r="M130" s="112"/>
      <c r="N130" s="113">
        <v>64695</v>
      </c>
      <c r="O130" s="114">
        <v>10</v>
      </c>
      <c r="P130" s="114">
        <v>4056</v>
      </c>
      <c r="Q130" s="114">
        <v>2649</v>
      </c>
      <c r="R130" s="114">
        <v>3844</v>
      </c>
      <c r="S130" s="114">
        <v>2002</v>
      </c>
      <c r="T130" s="114">
        <v>6</v>
      </c>
      <c r="U130" s="114">
        <v>1</v>
      </c>
      <c r="V130" s="128">
        <v>1</v>
      </c>
      <c r="W130" s="125">
        <v>77264</v>
      </c>
      <c r="X130" s="113">
        <v>6853</v>
      </c>
      <c r="Y130" s="114">
        <v>0</v>
      </c>
      <c r="Z130" s="114">
        <v>4187</v>
      </c>
      <c r="AA130" s="114">
        <v>532</v>
      </c>
      <c r="AB130" s="114">
        <v>3397</v>
      </c>
      <c r="AC130" s="114">
        <v>3075</v>
      </c>
      <c r="AD130" s="114">
        <v>0</v>
      </c>
      <c r="AE130" s="114">
        <v>4</v>
      </c>
      <c r="AF130" s="128">
        <v>1</v>
      </c>
      <c r="AG130" s="125">
        <v>18049</v>
      </c>
      <c r="AH130" s="113">
        <f t="shared" ref="AH130:AP130" si="105">SUM(AH131:AH140)</f>
        <v>12159</v>
      </c>
      <c r="AI130" s="114">
        <f t="shared" si="105"/>
        <v>0</v>
      </c>
      <c r="AJ130" s="114">
        <f t="shared" si="105"/>
        <v>5915</v>
      </c>
      <c r="AK130" s="114">
        <f t="shared" si="105"/>
        <v>2543</v>
      </c>
      <c r="AL130" s="114">
        <f t="shared" si="105"/>
        <v>2994</v>
      </c>
      <c r="AM130" s="114">
        <f t="shared" si="105"/>
        <v>2584</v>
      </c>
      <c r="AN130" s="114">
        <f t="shared" si="105"/>
        <v>2034</v>
      </c>
      <c r="AO130" s="114">
        <f t="shared" si="105"/>
        <v>3</v>
      </c>
      <c r="AP130" s="128">
        <f t="shared" si="105"/>
        <v>4</v>
      </c>
      <c r="AQ130" s="125">
        <f t="shared" si="65"/>
        <v>28236</v>
      </c>
      <c r="AR130" s="84" t="str">
        <f t="shared" si="75"/>
        <v>615EPS002</v>
      </c>
      <c r="AS130" s="131" t="s">
        <v>1096</v>
      </c>
      <c r="AT130" s="131">
        <v>615</v>
      </c>
      <c r="AU130" s="131" t="s">
        <v>328</v>
      </c>
      <c r="AV130" s="132">
        <v>96</v>
      </c>
    </row>
    <row r="131" spans="2:48" ht="15" customHeight="1">
      <c r="B131" s="83" t="str">
        <f t="shared" si="86"/>
        <v>1EPS010</v>
      </c>
      <c r="C131" s="83" t="str">
        <f t="shared" si="87"/>
        <v>1EPS044</v>
      </c>
      <c r="D131" s="83" t="str">
        <f t="shared" si="88"/>
        <v>1EPS002</v>
      </c>
      <c r="E131" s="83" t="str">
        <f t="shared" si="89"/>
        <v>1EPS016</v>
      </c>
      <c r="F131" s="83" t="str">
        <f t="shared" si="90"/>
        <v>1EPS023</v>
      </c>
      <c r="G131" s="83" t="str">
        <f t="shared" si="91"/>
        <v>1EPS005</v>
      </c>
      <c r="H131" s="83" t="str">
        <f t="shared" si="92"/>
        <v>1EPS040</v>
      </c>
      <c r="I131" s="83" t="str">
        <f t="shared" si="93"/>
        <v>1EPS017</v>
      </c>
      <c r="J131" s="83" t="str">
        <f t="shared" si="94"/>
        <v>1EAS016</v>
      </c>
      <c r="K131" s="109" t="s">
        <v>605</v>
      </c>
      <c r="L131" s="116" t="s">
        <v>806</v>
      </c>
      <c r="M131" s="106">
        <v>1</v>
      </c>
      <c r="N131" s="107">
        <v>42294</v>
      </c>
      <c r="O131" s="108">
        <v>7</v>
      </c>
      <c r="P131" s="108">
        <v>3129</v>
      </c>
      <c r="Q131" s="108">
        <v>1963</v>
      </c>
      <c r="R131" s="108">
        <v>3207</v>
      </c>
      <c r="S131" s="108">
        <v>1612</v>
      </c>
      <c r="T131" s="108">
        <v>5</v>
      </c>
      <c r="U131" s="108">
        <v>1</v>
      </c>
      <c r="V131" s="126">
        <v>1</v>
      </c>
      <c r="W131" s="127">
        <v>52219</v>
      </c>
      <c r="X131" s="107">
        <v>4657</v>
      </c>
      <c r="Y131" s="108">
        <v>0</v>
      </c>
      <c r="Z131" s="108">
        <v>3259</v>
      </c>
      <c r="AA131" s="108">
        <v>385</v>
      </c>
      <c r="AB131" s="108">
        <v>2813</v>
      </c>
      <c r="AC131" s="108">
        <v>2446</v>
      </c>
      <c r="AD131" s="108">
        <v>0</v>
      </c>
      <c r="AE131" s="108">
        <v>4</v>
      </c>
      <c r="AF131" s="126">
        <v>1</v>
      </c>
      <c r="AG131" s="127">
        <v>13565</v>
      </c>
      <c r="AH131" s="107">
        <f t="shared" ref="AH131:AH140" si="106">IFERROR(VLOOKUP(B131,$AR$8:$AV$928,5,0),0)</f>
        <v>8393</v>
      </c>
      <c r="AI131" s="108">
        <f t="shared" ref="AI131:AI140" si="107">IFERROR(VLOOKUP(C131,$AR$8:$AV$928,5,0),0)</f>
        <v>0</v>
      </c>
      <c r="AJ131" s="108">
        <f t="shared" ref="AJ131:AJ140" si="108">IFERROR(VLOOKUP(D131,$AR$8:$AV$928,5,0),0)</f>
        <v>4629</v>
      </c>
      <c r="AK131" s="108">
        <f t="shared" ref="AK131:AK140" si="109">IFERROR(VLOOKUP(E131,$AR$8:$AV$928,5,0),0)</f>
        <v>1826</v>
      </c>
      <c r="AL131" s="108">
        <f t="shared" ref="AL131:AL140" si="110">IFERROR(VLOOKUP(F131,$AR$8:$AV$928,5,0),0)</f>
        <v>2344</v>
      </c>
      <c r="AM131" s="108">
        <f t="shared" ref="AM131:AM140" si="111">IFERROR(VLOOKUP(G131,$AR$8:$AV$928,5,0),0)</f>
        <v>2139</v>
      </c>
      <c r="AN131" s="108">
        <f t="shared" ref="AN131:AN140" si="112">IFERROR(VLOOKUP(H131,$AR$8:$AV$928,5,0),0)</f>
        <v>1557</v>
      </c>
      <c r="AO131" s="108">
        <f t="shared" ref="AO131:AO140" si="113">IFERROR(VLOOKUP(I131,$AR$8:$AV$928,5,0),0)</f>
        <v>3</v>
      </c>
      <c r="AP131" s="126">
        <f t="shared" ref="AP131:AP140" si="114">IFERROR(VLOOKUP(J131,$AR$8:$AV$928,5,0),0)</f>
        <v>3</v>
      </c>
      <c r="AQ131" s="127">
        <f t="shared" si="65"/>
        <v>20894</v>
      </c>
      <c r="AR131" s="84" t="str">
        <f t="shared" si="75"/>
        <v>615EPS005</v>
      </c>
      <c r="AS131" s="131" t="s">
        <v>1096</v>
      </c>
      <c r="AT131" s="131">
        <v>615</v>
      </c>
      <c r="AU131" s="131" t="s">
        <v>329</v>
      </c>
      <c r="AV131" s="132">
        <v>147</v>
      </c>
    </row>
    <row r="132" spans="2:48" ht="15" customHeight="1">
      <c r="B132" s="83" t="str">
        <f t="shared" si="86"/>
        <v>79EPS010</v>
      </c>
      <c r="C132" s="83" t="str">
        <f t="shared" si="87"/>
        <v>79EPS044</v>
      </c>
      <c r="D132" s="83" t="str">
        <f t="shared" si="88"/>
        <v>79EPS002</v>
      </c>
      <c r="E132" s="83" t="str">
        <f t="shared" si="89"/>
        <v>79EPS016</v>
      </c>
      <c r="F132" s="83" t="str">
        <f t="shared" si="90"/>
        <v>79EPS023</v>
      </c>
      <c r="G132" s="83" t="str">
        <f t="shared" si="91"/>
        <v>79EPS005</v>
      </c>
      <c r="H132" s="83" t="str">
        <f t="shared" si="92"/>
        <v>79EPS040</v>
      </c>
      <c r="I132" s="83" t="str">
        <f t="shared" si="93"/>
        <v>79EPS017</v>
      </c>
      <c r="J132" s="83" t="str">
        <f t="shared" si="94"/>
        <v>79EAS016</v>
      </c>
      <c r="K132" s="104" t="s">
        <v>375</v>
      </c>
      <c r="L132" s="116" t="s">
        <v>806</v>
      </c>
      <c r="M132" s="106">
        <v>79</v>
      </c>
      <c r="N132" s="107">
        <v>393</v>
      </c>
      <c r="O132" s="108">
        <v>0</v>
      </c>
      <c r="P132" s="108">
        <v>3</v>
      </c>
      <c r="Q132" s="108">
        <v>26</v>
      </c>
      <c r="R132" s="108">
        <v>0</v>
      </c>
      <c r="S132" s="108">
        <v>0</v>
      </c>
      <c r="T132" s="108">
        <v>0</v>
      </c>
      <c r="U132" s="108">
        <v>0</v>
      </c>
      <c r="V132" s="126">
        <v>0</v>
      </c>
      <c r="W132" s="127">
        <v>422</v>
      </c>
      <c r="X132" s="107">
        <v>29</v>
      </c>
      <c r="Y132" s="108">
        <v>0</v>
      </c>
      <c r="Z132" s="108">
        <v>4</v>
      </c>
      <c r="AA132" s="108">
        <v>5</v>
      </c>
      <c r="AB132" s="108">
        <v>0</v>
      </c>
      <c r="AC132" s="108">
        <v>0</v>
      </c>
      <c r="AD132" s="108">
        <v>0</v>
      </c>
      <c r="AE132" s="108">
        <v>0</v>
      </c>
      <c r="AF132" s="126">
        <v>0</v>
      </c>
      <c r="AG132" s="127">
        <v>38</v>
      </c>
      <c r="AH132" s="107">
        <f t="shared" si="106"/>
        <v>39</v>
      </c>
      <c r="AI132" s="108">
        <f t="shared" si="107"/>
        <v>0</v>
      </c>
      <c r="AJ132" s="108">
        <f t="shared" si="108"/>
        <v>11</v>
      </c>
      <c r="AK132" s="108">
        <f t="shared" si="109"/>
        <v>37</v>
      </c>
      <c r="AL132" s="108">
        <f t="shared" si="110"/>
        <v>0</v>
      </c>
      <c r="AM132" s="108">
        <f t="shared" si="111"/>
        <v>0</v>
      </c>
      <c r="AN132" s="108">
        <f t="shared" si="112"/>
        <v>24</v>
      </c>
      <c r="AO132" s="108">
        <f t="shared" si="113"/>
        <v>0</v>
      </c>
      <c r="AP132" s="126">
        <f t="shared" si="114"/>
        <v>0</v>
      </c>
      <c r="AQ132" s="127">
        <f t="shared" si="65"/>
        <v>111</v>
      </c>
      <c r="AR132" s="84" t="str">
        <f t="shared" si="75"/>
        <v>615EPS010</v>
      </c>
      <c r="AS132" s="131" t="s">
        <v>1096</v>
      </c>
      <c r="AT132" s="131">
        <v>615</v>
      </c>
      <c r="AU132" s="131" t="s">
        <v>326</v>
      </c>
      <c r="AV132" s="132">
        <v>439</v>
      </c>
    </row>
    <row r="133" spans="2:48" ht="15" customHeight="1">
      <c r="B133" s="83" t="str">
        <f t="shared" si="86"/>
        <v>88EPS010</v>
      </c>
      <c r="C133" s="83" t="str">
        <f t="shared" si="87"/>
        <v>88EPS044</v>
      </c>
      <c r="D133" s="83" t="str">
        <f t="shared" si="88"/>
        <v>88EPS002</v>
      </c>
      <c r="E133" s="83" t="str">
        <f t="shared" si="89"/>
        <v>88EPS016</v>
      </c>
      <c r="F133" s="83" t="str">
        <f t="shared" si="90"/>
        <v>88EPS023</v>
      </c>
      <c r="G133" s="83" t="str">
        <f t="shared" si="91"/>
        <v>88EPS005</v>
      </c>
      <c r="H133" s="83" t="str">
        <f t="shared" si="92"/>
        <v>88EPS040</v>
      </c>
      <c r="I133" s="83" t="str">
        <f t="shared" si="93"/>
        <v>88EPS017</v>
      </c>
      <c r="J133" s="83" t="str">
        <f t="shared" si="94"/>
        <v>88EAS016</v>
      </c>
      <c r="K133" s="104" t="s">
        <v>377</v>
      </c>
      <c r="L133" s="116" t="s">
        <v>806</v>
      </c>
      <c r="M133" s="106">
        <v>88</v>
      </c>
      <c r="N133" s="107">
        <v>6818</v>
      </c>
      <c r="O133" s="108">
        <v>2</v>
      </c>
      <c r="P133" s="108">
        <v>359</v>
      </c>
      <c r="Q133" s="108">
        <v>246</v>
      </c>
      <c r="R133" s="108">
        <v>338</v>
      </c>
      <c r="S133" s="108">
        <v>106</v>
      </c>
      <c r="T133" s="108">
        <v>0</v>
      </c>
      <c r="U133" s="108">
        <v>0</v>
      </c>
      <c r="V133" s="126">
        <v>0</v>
      </c>
      <c r="W133" s="127">
        <v>7869</v>
      </c>
      <c r="X133" s="107">
        <v>636</v>
      </c>
      <c r="Y133" s="108">
        <v>0</v>
      </c>
      <c r="Z133" s="108">
        <v>347</v>
      </c>
      <c r="AA133" s="108">
        <v>48</v>
      </c>
      <c r="AB133" s="108">
        <v>332</v>
      </c>
      <c r="AC133" s="108">
        <v>180</v>
      </c>
      <c r="AD133" s="108">
        <v>0</v>
      </c>
      <c r="AE133" s="108">
        <v>0</v>
      </c>
      <c r="AF133" s="126">
        <v>0</v>
      </c>
      <c r="AG133" s="127">
        <v>1543</v>
      </c>
      <c r="AH133" s="107">
        <f t="shared" si="106"/>
        <v>1031</v>
      </c>
      <c r="AI133" s="108">
        <f t="shared" si="107"/>
        <v>0</v>
      </c>
      <c r="AJ133" s="108">
        <f t="shared" si="108"/>
        <v>487</v>
      </c>
      <c r="AK133" s="108">
        <f t="shared" si="109"/>
        <v>238</v>
      </c>
      <c r="AL133" s="108">
        <f t="shared" si="110"/>
        <v>362</v>
      </c>
      <c r="AM133" s="108">
        <f t="shared" si="111"/>
        <v>153</v>
      </c>
      <c r="AN133" s="108">
        <f t="shared" si="112"/>
        <v>176</v>
      </c>
      <c r="AO133" s="108">
        <f t="shared" si="113"/>
        <v>0</v>
      </c>
      <c r="AP133" s="126">
        <f t="shared" si="114"/>
        <v>0</v>
      </c>
      <c r="AQ133" s="127">
        <f t="shared" si="65"/>
        <v>2447</v>
      </c>
      <c r="AR133" s="84" t="str">
        <f t="shared" si="75"/>
        <v>615EPS016</v>
      </c>
      <c r="AS133" s="131" t="s">
        <v>1096</v>
      </c>
      <c r="AT133" s="131">
        <v>615</v>
      </c>
      <c r="AU133" s="131" t="s">
        <v>770</v>
      </c>
      <c r="AV133" s="132">
        <v>147</v>
      </c>
    </row>
    <row r="134" spans="2:48" ht="15" customHeight="1">
      <c r="B134" s="83" t="str">
        <f t="shared" si="86"/>
        <v>129EPS010</v>
      </c>
      <c r="C134" s="83" t="str">
        <f t="shared" si="87"/>
        <v>129EPS044</v>
      </c>
      <c r="D134" s="83" t="str">
        <f t="shared" si="88"/>
        <v>129EPS002</v>
      </c>
      <c r="E134" s="83" t="str">
        <f t="shared" si="89"/>
        <v>129EPS016</v>
      </c>
      <c r="F134" s="83" t="str">
        <f t="shared" si="90"/>
        <v>129EPS023</v>
      </c>
      <c r="G134" s="83" t="str">
        <f t="shared" si="91"/>
        <v>129EPS005</v>
      </c>
      <c r="H134" s="83" t="str">
        <f t="shared" si="92"/>
        <v>129EPS040</v>
      </c>
      <c r="I134" s="83" t="str">
        <f t="shared" si="93"/>
        <v>129EPS017</v>
      </c>
      <c r="J134" s="83" t="str">
        <f t="shared" si="94"/>
        <v>129EAS016</v>
      </c>
      <c r="K134" s="104" t="s">
        <v>385</v>
      </c>
      <c r="L134" s="116" t="s">
        <v>806</v>
      </c>
      <c r="M134" s="106">
        <v>129</v>
      </c>
      <c r="N134" s="107">
        <v>1527</v>
      </c>
      <c r="O134" s="108">
        <v>0</v>
      </c>
      <c r="P134" s="108">
        <v>39</v>
      </c>
      <c r="Q134" s="108">
        <v>21</v>
      </c>
      <c r="R134" s="108">
        <v>2</v>
      </c>
      <c r="S134" s="108">
        <v>6</v>
      </c>
      <c r="T134" s="108">
        <v>0</v>
      </c>
      <c r="U134" s="108">
        <v>0</v>
      </c>
      <c r="V134" s="126">
        <v>0</v>
      </c>
      <c r="W134" s="127">
        <v>1595</v>
      </c>
      <c r="X134" s="107">
        <v>111</v>
      </c>
      <c r="Y134" s="108">
        <v>0</v>
      </c>
      <c r="Z134" s="108">
        <v>62</v>
      </c>
      <c r="AA134" s="108">
        <v>0</v>
      </c>
      <c r="AB134" s="108">
        <v>4</v>
      </c>
      <c r="AC134" s="108">
        <v>9</v>
      </c>
      <c r="AD134" s="108">
        <v>0</v>
      </c>
      <c r="AE134" s="108">
        <v>0</v>
      </c>
      <c r="AF134" s="126">
        <v>0</v>
      </c>
      <c r="AG134" s="127">
        <v>186</v>
      </c>
      <c r="AH134" s="107">
        <f t="shared" si="106"/>
        <v>220</v>
      </c>
      <c r="AI134" s="108">
        <f t="shared" si="107"/>
        <v>0</v>
      </c>
      <c r="AJ134" s="108">
        <f t="shared" si="108"/>
        <v>85</v>
      </c>
      <c r="AK134" s="108">
        <f t="shared" si="109"/>
        <v>33</v>
      </c>
      <c r="AL134" s="108">
        <f t="shared" si="110"/>
        <v>0</v>
      </c>
      <c r="AM134" s="108">
        <f t="shared" si="111"/>
        <v>1</v>
      </c>
      <c r="AN134" s="108">
        <f t="shared" si="112"/>
        <v>53</v>
      </c>
      <c r="AO134" s="108">
        <f t="shared" si="113"/>
        <v>0</v>
      </c>
      <c r="AP134" s="126">
        <f t="shared" si="114"/>
        <v>0</v>
      </c>
      <c r="AQ134" s="127">
        <f t="shared" si="65"/>
        <v>392</v>
      </c>
      <c r="AR134" s="84" t="str">
        <f t="shared" si="75"/>
        <v>615EPS040</v>
      </c>
      <c r="AS134" s="131" t="s">
        <v>1096</v>
      </c>
      <c r="AT134" s="131">
        <v>615</v>
      </c>
      <c r="AU134" s="131" t="s">
        <v>292</v>
      </c>
      <c r="AV134" s="132">
        <v>88</v>
      </c>
    </row>
    <row r="135" spans="2:48" ht="15" customHeight="1">
      <c r="B135" s="83" t="str">
        <f t="shared" si="86"/>
        <v>212EPS010</v>
      </c>
      <c r="C135" s="83" t="str">
        <f t="shared" si="87"/>
        <v>212EPS044</v>
      </c>
      <c r="D135" s="83" t="str">
        <f t="shared" si="88"/>
        <v>212EPS002</v>
      </c>
      <c r="E135" s="83" t="str">
        <f t="shared" si="89"/>
        <v>212EPS016</v>
      </c>
      <c r="F135" s="83" t="str">
        <f t="shared" si="90"/>
        <v>212EPS023</v>
      </c>
      <c r="G135" s="83" t="str">
        <f t="shared" si="91"/>
        <v>212EPS005</v>
      </c>
      <c r="H135" s="83" t="str">
        <f t="shared" si="92"/>
        <v>212EPS040</v>
      </c>
      <c r="I135" s="83" t="str">
        <f t="shared" si="93"/>
        <v>212EPS017</v>
      </c>
      <c r="J135" s="83" t="str">
        <f t="shared" si="94"/>
        <v>212EAS016</v>
      </c>
      <c r="K135" s="104" t="s">
        <v>399</v>
      </c>
      <c r="L135" s="116" t="s">
        <v>806</v>
      </c>
      <c r="M135" s="106">
        <v>212</v>
      </c>
      <c r="N135" s="107">
        <v>1067</v>
      </c>
      <c r="O135" s="108">
        <v>0</v>
      </c>
      <c r="P135" s="108">
        <v>14</v>
      </c>
      <c r="Q135" s="108">
        <v>21</v>
      </c>
      <c r="R135" s="108">
        <v>0</v>
      </c>
      <c r="S135" s="108">
        <v>14</v>
      </c>
      <c r="T135" s="108">
        <v>0</v>
      </c>
      <c r="U135" s="108">
        <v>0</v>
      </c>
      <c r="V135" s="126">
        <v>0</v>
      </c>
      <c r="W135" s="127">
        <v>1116</v>
      </c>
      <c r="X135" s="107">
        <v>102</v>
      </c>
      <c r="Y135" s="108">
        <v>0</v>
      </c>
      <c r="Z135" s="108">
        <v>9</v>
      </c>
      <c r="AA135" s="108">
        <v>0</v>
      </c>
      <c r="AB135" s="108">
        <v>0</v>
      </c>
      <c r="AC135" s="108">
        <v>16</v>
      </c>
      <c r="AD135" s="108">
        <v>0</v>
      </c>
      <c r="AE135" s="108">
        <v>0</v>
      </c>
      <c r="AF135" s="126">
        <v>0</v>
      </c>
      <c r="AG135" s="127">
        <v>127</v>
      </c>
      <c r="AH135" s="107">
        <f t="shared" si="106"/>
        <v>196</v>
      </c>
      <c r="AI135" s="108">
        <f t="shared" si="107"/>
        <v>0</v>
      </c>
      <c r="AJ135" s="108">
        <f t="shared" si="108"/>
        <v>24</v>
      </c>
      <c r="AK135" s="108">
        <f t="shared" si="109"/>
        <v>0</v>
      </c>
      <c r="AL135" s="108">
        <f t="shared" si="110"/>
        <v>0</v>
      </c>
      <c r="AM135" s="108">
        <f t="shared" si="111"/>
        <v>6</v>
      </c>
      <c r="AN135" s="108">
        <f t="shared" si="112"/>
        <v>31</v>
      </c>
      <c r="AO135" s="108">
        <f t="shared" si="113"/>
        <v>0</v>
      </c>
      <c r="AP135" s="126">
        <f t="shared" si="114"/>
        <v>0</v>
      </c>
      <c r="AQ135" s="127">
        <f t="shared" ref="AQ135:AQ140" si="115">SUM(AH135:AP135)</f>
        <v>257</v>
      </c>
      <c r="AR135" s="84" t="str">
        <f t="shared" si="75"/>
        <v>649EPS040</v>
      </c>
      <c r="AS135" s="131" t="s">
        <v>1096</v>
      </c>
      <c r="AT135" s="131">
        <v>649</v>
      </c>
      <c r="AU135" s="131" t="s">
        <v>292</v>
      </c>
      <c r="AV135" s="132">
        <v>19</v>
      </c>
    </row>
    <row r="136" spans="2:48" ht="15" customHeight="1">
      <c r="B136" s="83" t="str">
        <f t="shared" si="86"/>
        <v>266EPS010</v>
      </c>
      <c r="C136" s="83" t="str">
        <f t="shared" si="87"/>
        <v>266EPS044</v>
      </c>
      <c r="D136" s="83" t="str">
        <f t="shared" si="88"/>
        <v>266EPS002</v>
      </c>
      <c r="E136" s="83" t="str">
        <f t="shared" si="89"/>
        <v>266EPS016</v>
      </c>
      <c r="F136" s="83" t="str">
        <f t="shared" si="90"/>
        <v>266EPS023</v>
      </c>
      <c r="G136" s="83" t="str">
        <f t="shared" si="91"/>
        <v>266EPS005</v>
      </c>
      <c r="H136" s="83" t="str">
        <f t="shared" si="92"/>
        <v>266EPS040</v>
      </c>
      <c r="I136" s="83" t="str">
        <f t="shared" si="93"/>
        <v>266EPS017</v>
      </c>
      <c r="J136" s="83" t="str">
        <f t="shared" si="94"/>
        <v>266EAS016</v>
      </c>
      <c r="K136" s="104" t="s">
        <v>405</v>
      </c>
      <c r="L136" s="116" t="s">
        <v>806</v>
      </c>
      <c r="M136" s="106">
        <v>266</v>
      </c>
      <c r="N136" s="107">
        <v>3728</v>
      </c>
      <c r="O136" s="108">
        <v>0</v>
      </c>
      <c r="P136" s="108">
        <v>125</v>
      </c>
      <c r="Q136" s="108">
        <v>168</v>
      </c>
      <c r="R136" s="108">
        <v>21</v>
      </c>
      <c r="S136" s="108">
        <v>147</v>
      </c>
      <c r="T136" s="108">
        <v>0</v>
      </c>
      <c r="U136" s="108">
        <v>0</v>
      </c>
      <c r="V136" s="126">
        <v>0</v>
      </c>
      <c r="W136" s="127">
        <v>4189</v>
      </c>
      <c r="X136" s="107">
        <v>451</v>
      </c>
      <c r="Y136" s="108">
        <v>0</v>
      </c>
      <c r="Z136" s="108">
        <v>121</v>
      </c>
      <c r="AA136" s="108">
        <v>78</v>
      </c>
      <c r="AB136" s="108">
        <v>12</v>
      </c>
      <c r="AC136" s="108">
        <v>226</v>
      </c>
      <c r="AD136" s="108">
        <v>0</v>
      </c>
      <c r="AE136" s="108">
        <v>0</v>
      </c>
      <c r="AF136" s="126">
        <v>0</v>
      </c>
      <c r="AG136" s="127">
        <v>888</v>
      </c>
      <c r="AH136" s="107">
        <f t="shared" si="106"/>
        <v>802</v>
      </c>
      <c r="AI136" s="108">
        <f t="shared" si="107"/>
        <v>0</v>
      </c>
      <c r="AJ136" s="108">
        <f t="shared" si="108"/>
        <v>181</v>
      </c>
      <c r="AK136" s="108">
        <f t="shared" si="109"/>
        <v>204</v>
      </c>
      <c r="AL136" s="108">
        <f t="shared" si="110"/>
        <v>18</v>
      </c>
      <c r="AM136" s="108">
        <f t="shared" si="111"/>
        <v>178</v>
      </c>
      <c r="AN136" s="108">
        <f t="shared" si="112"/>
        <v>41</v>
      </c>
      <c r="AO136" s="108">
        <f t="shared" si="113"/>
        <v>0</v>
      </c>
      <c r="AP136" s="126">
        <f t="shared" si="114"/>
        <v>1</v>
      </c>
      <c r="AQ136" s="127">
        <f t="shared" si="115"/>
        <v>1425</v>
      </c>
      <c r="AR136" s="84" t="str">
        <f t="shared" si="75"/>
        <v>652EPS040</v>
      </c>
      <c r="AS136" s="131" t="s">
        <v>1096</v>
      </c>
      <c r="AT136" s="131">
        <v>652</v>
      </c>
      <c r="AU136" s="131" t="s">
        <v>292</v>
      </c>
      <c r="AV136" s="132">
        <v>2</v>
      </c>
    </row>
    <row r="137" spans="2:48" ht="15" customHeight="1">
      <c r="B137" s="83" t="str">
        <f t="shared" si="86"/>
        <v>308EPS010</v>
      </c>
      <c r="C137" s="83" t="str">
        <f t="shared" si="87"/>
        <v>308EPS044</v>
      </c>
      <c r="D137" s="83" t="str">
        <f t="shared" si="88"/>
        <v>308EPS002</v>
      </c>
      <c r="E137" s="83" t="str">
        <f t="shared" si="89"/>
        <v>308EPS016</v>
      </c>
      <c r="F137" s="83" t="str">
        <f t="shared" si="90"/>
        <v>308EPS023</v>
      </c>
      <c r="G137" s="83" t="str">
        <f t="shared" si="91"/>
        <v>308EPS005</v>
      </c>
      <c r="H137" s="83" t="str">
        <f t="shared" si="92"/>
        <v>308EPS040</v>
      </c>
      <c r="I137" s="83" t="str">
        <f t="shared" si="93"/>
        <v>308EPS017</v>
      </c>
      <c r="J137" s="83" t="str">
        <f t="shared" si="94"/>
        <v>308EAS016</v>
      </c>
      <c r="K137" s="104" t="s">
        <v>409</v>
      </c>
      <c r="L137" s="116" t="s">
        <v>806</v>
      </c>
      <c r="M137" s="106">
        <v>308</v>
      </c>
      <c r="N137" s="107">
        <v>695</v>
      </c>
      <c r="O137" s="108">
        <v>0</v>
      </c>
      <c r="P137" s="108">
        <v>31</v>
      </c>
      <c r="Q137" s="108">
        <v>17</v>
      </c>
      <c r="R137" s="108">
        <v>0</v>
      </c>
      <c r="S137" s="108">
        <v>0</v>
      </c>
      <c r="T137" s="108">
        <v>0</v>
      </c>
      <c r="U137" s="108">
        <v>0</v>
      </c>
      <c r="V137" s="126">
        <v>0</v>
      </c>
      <c r="W137" s="127">
        <v>743</v>
      </c>
      <c r="X137" s="107">
        <v>72</v>
      </c>
      <c r="Y137" s="108">
        <v>0</v>
      </c>
      <c r="Z137" s="108">
        <v>22</v>
      </c>
      <c r="AA137" s="108">
        <v>0</v>
      </c>
      <c r="AB137" s="108">
        <v>0</v>
      </c>
      <c r="AC137" s="108">
        <v>0</v>
      </c>
      <c r="AD137" s="108">
        <v>0</v>
      </c>
      <c r="AE137" s="108">
        <v>0</v>
      </c>
      <c r="AF137" s="126">
        <v>0</v>
      </c>
      <c r="AG137" s="127">
        <v>94</v>
      </c>
      <c r="AH137" s="107">
        <f t="shared" si="106"/>
        <v>149</v>
      </c>
      <c r="AI137" s="108">
        <f t="shared" si="107"/>
        <v>0</v>
      </c>
      <c r="AJ137" s="108">
        <f t="shared" si="108"/>
        <v>28</v>
      </c>
      <c r="AK137" s="108">
        <f t="shared" si="109"/>
        <v>0</v>
      </c>
      <c r="AL137" s="108">
        <f t="shared" si="110"/>
        <v>0</v>
      </c>
      <c r="AM137" s="108">
        <f t="shared" si="111"/>
        <v>0</v>
      </c>
      <c r="AN137" s="108">
        <f t="shared" si="112"/>
        <v>23</v>
      </c>
      <c r="AO137" s="108">
        <f t="shared" si="113"/>
        <v>0</v>
      </c>
      <c r="AP137" s="126">
        <f t="shared" si="114"/>
        <v>0</v>
      </c>
      <c r="AQ137" s="127">
        <f t="shared" si="115"/>
        <v>200</v>
      </c>
      <c r="AR137" s="84" t="str">
        <f t="shared" ref="AR137:AR200" si="116">CONCATENATE(AT137,AU137)</f>
        <v>660EPS040</v>
      </c>
      <c r="AS137" s="131" t="s">
        <v>1096</v>
      </c>
      <c r="AT137" s="131">
        <v>660</v>
      </c>
      <c r="AU137" s="131" t="s">
        <v>292</v>
      </c>
      <c r="AV137" s="132">
        <v>7</v>
      </c>
    </row>
    <row r="138" spans="2:48" ht="15" customHeight="1">
      <c r="B138" s="83" t="str">
        <f t="shared" si="86"/>
        <v>360EPS010</v>
      </c>
      <c r="C138" s="83" t="str">
        <f t="shared" si="87"/>
        <v>360EPS044</v>
      </c>
      <c r="D138" s="83" t="str">
        <f t="shared" si="88"/>
        <v>360EPS002</v>
      </c>
      <c r="E138" s="83" t="str">
        <f t="shared" si="89"/>
        <v>360EPS016</v>
      </c>
      <c r="F138" s="83" t="str">
        <f t="shared" si="90"/>
        <v>360EPS023</v>
      </c>
      <c r="G138" s="83" t="str">
        <f t="shared" si="91"/>
        <v>360EPS005</v>
      </c>
      <c r="H138" s="83" t="str">
        <f t="shared" si="92"/>
        <v>360EPS040</v>
      </c>
      <c r="I138" s="83" t="str">
        <f t="shared" si="93"/>
        <v>360EPS017</v>
      </c>
      <c r="J138" s="83" t="str">
        <f t="shared" si="94"/>
        <v>360EAS016</v>
      </c>
      <c r="K138" s="133" t="s">
        <v>606</v>
      </c>
      <c r="L138" s="116" t="s">
        <v>806</v>
      </c>
      <c r="M138" s="106">
        <v>360</v>
      </c>
      <c r="N138" s="107">
        <v>6560</v>
      </c>
      <c r="O138" s="108">
        <v>1</v>
      </c>
      <c r="P138" s="108">
        <v>356</v>
      </c>
      <c r="Q138" s="108">
        <v>110</v>
      </c>
      <c r="R138" s="108">
        <v>275</v>
      </c>
      <c r="S138" s="108">
        <v>67</v>
      </c>
      <c r="T138" s="108">
        <v>1</v>
      </c>
      <c r="U138" s="108">
        <v>0</v>
      </c>
      <c r="V138" s="126">
        <v>0</v>
      </c>
      <c r="W138" s="127">
        <v>7370</v>
      </c>
      <c r="X138" s="107">
        <v>592</v>
      </c>
      <c r="Y138" s="108">
        <v>0</v>
      </c>
      <c r="Z138" s="108">
        <v>363</v>
      </c>
      <c r="AA138" s="108">
        <v>12</v>
      </c>
      <c r="AB138" s="108">
        <v>234</v>
      </c>
      <c r="AC138" s="108">
        <v>106</v>
      </c>
      <c r="AD138" s="108">
        <v>0</v>
      </c>
      <c r="AE138" s="108">
        <v>0</v>
      </c>
      <c r="AF138" s="126">
        <v>0</v>
      </c>
      <c r="AG138" s="127">
        <v>1307</v>
      </c>
      <c r="AH138" s="107">
        <f t="shared" si="106"/>
        <v>904</v>
      </c>
      <c r="AI138" s="108">
        <f t="shared" si="107"/>
        <v>0</v>
      </c>
      <c r="AJ138" s="108">
        <f t="shared" si="108"/>
        <v>470</v>
      </c>
      <c r="AK138" s="108">
        <f t="shared" si="109"/>
        <v>154</v>
      </c>
      <c r="AL138" s="108">
        <f t="shared" si="110"/>
        <v>266</v>
      </c>
      <c r="AM138" s="108">
        <f t="shared" si="111"/>
        <v>91</v>
      </c>
      <c r="AN138" s="108">
        <f t="shared" si="112"/>
        <v>96</v>
      </c>
      <c r="AO138" s="108">
        <f t="shared" si="113"/>
        <v>0</v>
      </c>
      <c r="AP138" s="126">
        <f t="shared" si="114"/>
        <v>0</v>
      </c>
      <c r="AQ138" s="127">
        <f t="shared" si="115"/>
        <v>1981</v>
      </c>
      <c r="AR138" s="84" t="str">
        <f t="shared" si="116"/>
        <v>667EPS040</v>
      </c>
      <c r="AS138" s="131" t="s">
        <v>1096</v>
      </c>
      <c r="AT138" s="131">
        <v>667</v>
      </c>
      <c r="AU138" s="131" t="s">
        <v>292</v>
      </c>
      <c r="AV138" s="132">
        <v>15</v>
      </c>
    </row>
    <row r="139" spans="2:48" ht="15" customHeight="1">
      <c r="B139" s="83" t="str">
        <f t="shared" si="86"/>
        <v>380EPS010</v>
      </c>
      <c r="C139" s="83" t="str">
        <f t="shared" si="87"/>
        <v>380EPS044</v>
      </c>
      <c r="D139" s="83" t="str">
        <f t="shared" si="88"/>
        <v>380EPS002</v>
      </c>
      <c r="E139" s="83" t="str">
        <f t="shared" si="89"/>
        <v>380EPS016</v>
      </c>
      <c r="F139" s="83" t="str">
        <f t="shared" si="90"/>
        <v>380EPS023</v>
      </c>
      <c r="G139" s="83" t="str">
        <f t="shared" si="91"/>
        <v>380EPS005</v>
      </c>
      <c r="H139" s="83" t="str">
        <f t="shared" si="92"/>
        <v>380EPS040</v>
      </c>
      <c r="I139" s="83" t="str">
        <f t="shared" si="93"/>
        <v>380EPS017</v>
      </c>
      <c r="J139" s="83" t="str">
        <f t="shared" si="94"/>
        <v>380EAS016</v>
      </c>
      <c r="K139" s="104" t="s">
        <v>422</v>
      </c>
      <c r="L139" s="116" t="s">
        <v>806</v>
      </c>
      <c r="M139" s="106">
        <v>380</v>
      </c>
      <c r="N139" s="107">
        <v>0</v>
      </c>
      <c r="O139" s="108">
        <v>0</v>
      </c>
      <c r="P139" s="108">
        <v>0</v>
      </c>
      <c r="Q139" s="108">
        <v>16</v>
      </c>
      <c r="R139" s="108">
        <v>1</v>
      </c>
      <c r="S139" s="108">
        <v>12</v>
      </c>
      <c r="T139" s="108">
        <v>0</v>
      </c>
      <c r="U139" s="108">
        <v>0</v>
      </c>
      <c r="V139" s="126">
        <v>0</v>
      </c>
      <c r="W139" s="127">
        <v>29</v>
      </c>
      <c r="X139" s="107">
        <v>0</v>
      </c>
      <c r="Y139" s="108">
        <v>0</v>
      </c>
      <c r="Z139" s="108">
        <v>0</v>
      </c>
      <c r="AA139" s="108">
        <v>0</v>
      </c>
      <c r="AB139" s="108">
        <v>2</v>
      </c>
      <c r="AC139" s="108">
        <v>17</v>
      </c>
      <c r="AD139" s="108">
        <v>0</v>
      </c>
      <c r="AE139" s="108">
        <v>0</v>
      </c>
      <c r="AF139" s="126">
        <v>0</v>
      </c>
      <c r="AG139" s="127">
        <v>19</v>
      </c>
      <c r="AH139" s="107">
        <f t="shared" si="106"/>
        <v>0</v>
      </c>
      <c r="AI139" s="108">
        <f t="shared" si="107"/>
        <v>0</v>
      </c>
      <c r="AJ139" s="108">
        <f t="shared" si="108"/>
        <v>0</v>
      </c>
      <c r="AK139" s="108">
        <f t="shared" si="109"/>
        <v>0</v>
      </c>
      <c r="AL139" s="108">
        <f t="shared" si="110"/>
        <v>2</v>
      </c>
      <c r="AM139" s="108">
        <f t="shared" si="111"/>
        <v>4</v>
      </c>
      <c r="AN139" s="108">
        <f t="shared" si="112"/>
        <v>15</v>
      </c>
      <c r="AO139" s="108">
        <f t="shared" si="113"/>
        <v>0</v>
      </c>
      <c r="AP139" s="126">
        <f t="shared" si="114"/>
        <v>0</v>
      </c>
      <c r="AQ139" s="127">
        <f t="shared" si="115"/>
        <v>21</v>
      </c>
      <c r="AR139" s="84" t="str">
        <f t="shared" si="116"/>
        <v>674EPS040</v>
      </c>
      <c r="AS139" s="131" t="s">
        <v>1096</v>
      </c>
      <c r="AT139" s="131">
        <v>674</v>
      </c>
      <c r="AU139" s="131" t="s">
        <v>292</v>
      </c>
      <c r="AV139" s="132">
        <v>10</v>
      </c>
    </row>
    <row r="140" spans="2:48" ht="15" customHeight="1">
      <c r="B140" s="83" t="str">
        <f t="shared" si="86"/>
        <v>631EPS010</v>
      </c>
      <c r="C140" s="83" t="str">
        <f t="shared" si="87"/>
        <v>631EPS044</v>
      </c>
      <c r="D140" s="83" t="str">
        <f t="shared" si="88"/>
        <v>631EPS002</v>
      </c>
      <c r="E140" s="83" t="str">
        <f t="shared" si="89"/>
        <v>631EPS016</v>
      </c>
      <c r="F140" s="83" t="str">
        <f t="shared" si="90"/>
        <v>631EPS023</v>
      </c>
      <c r="G140" s="83" t="str">
        <f t="shared" si="91"/>
        <v>631EPS005</v>
      </c>
      <c r="H140" s="83" t="str">
        <f t="shared" si="92"/>
        <v>631EPS040</v>
      </c>
      <c r="I140" s="83" t="str">
        <f t="shared" si="93"/>
        <v>631EPS017</v>
      </c>
      <c r="J140" s="83" t="str">
        <f t="shared" si="94"/>
        <v>631EAS016</v>
      </c>
      <c r="K140" s="137" t="s">
        <v>445</v>
      </c>
      <c r="L140" s="138" t="s">
        <v>806</v>
      </c>
      <c r="M140" s="139">
        <v>631</v>
      </c>
      <c r="N140" s="140">
        <v>1613</v>
      </c>
      <c r="O140" s="141">
        <v>0</v>
      </c>
      <c r="P140" s="141">
        <v>0</v>
      </c>
      <c r="Q140" s="141">
        <v>61</v>
      </c>
      <c r="R140" s="141">
        <v>0</v>
      </c>
      <c r="S140" s="141">
        <v>38</v>
      </c>
      <c r="T140" s="141">
        <v>0</v>
      </c>
      <c r="U140" s="141">
        <v>0</v>
      </c>
      <c r="V140" s="143">
        <v>0</v>
      </c>
      <c r="W140" s="144">
        <v>1712</v>
      </c>
      <c r="X140" s="140">
        <v>203</v>
      </c>
      <c r="Y140" s="141">
        <v>0</v>
      </c>
      <c r="Z140" s="141">
        <v>0</v>
      </c>
      <c r="AA140" s="141">
        <v>4</v>
      </c>
      <c r="AB140" s="141">
        <v>0</v>
      </c>
      <c r="AC140" s="141">
        <v>75</v>
      </c>
      <c r="AD140" s="141">
        <v>0</v>
      </c>
      <c r="AE140" s="141">
        <v>0</v>
      </c>
      <c r="AF140" s="143">
        <v>0</v>
      </c>
      <c r="AG140" s="144">
        <v>282</v>
      </c>
      <c r="AH140" s="140">
        <f t="shared" si="106"/>
        <v>425</v>
      </c>
      <c r="AI140" s="141">
        <f t="shared" si="107"/>
        <v>0</v>
      </c>
      <c r="AJ140" s="141">
        <f t="shared" si="108"/>
        <v>0</v>
      </c>
      <c r="AK140" s="141">
        <f t="shared" si="109"/>
        <v>51</v>
      </c>
      <c r="AL140" s="141">
        <f t="shared" si="110"/>
        <v>2</v>
      </c>
      <c r="AM140" s="141">
        <f t="shared" si="111"/>
        <v>12</v>
      </c>
      <c r="AN140" s="141">
        <f t="shared" si="112"/>
        <v>18</v>
      </c>
      <c r="AO140" s="141">
        <f t="shared" si="113"/>
        <v>0</v>
      </c>
      <c r="AP140" s="143">
        <f t="shared" si="114"/>
        <v>0</v>
      </c>
      <c r="AQ140" s="144">
        <f t="shared" si="115"/>
        <v>508</v>
      </c>
      <c r="AR140" s="84" t="str">
        <f t="shared" si="116"/>
        <v>697EPS016</v>
      </c>
      <c r="AS140" s="131" t="s">
        <v>1096</v>
      </c>
      <c r="AT140" s="131">
        <v>697</v>
      </c>
      <c r="AU140" s="131" t="s">
        <v>770</v>
      </c>
      <c r="AV140" s="132">
        <v>53</v>
      </c>
    </row>
    <row r="141" spans="2:48" ht="15" customHeight="1">
      <c r="AR141" s="84" t="str">
        <f t="shared" si="116"/>
        <v>697EPS040</v>
      </c>
      <c r="AS141" s="131" t="s">
        <v>1096</v>
      </c>
      <c r="AT141" s="131">
        <v>697</v>
      </c>
      <c r="AU141" s="131" t="s">
        <v>292</v>
      </c>
      <c r="AV141" s="132">
        <v>12</v>
      </c>
    </row>
    <row r="142" spans="2:48" ht="15" customHeight="1">
      <c r="K142" s="35" t="s">
        <v>540</v>
      </c>
      <c r="L142" s="987" t="str">
        <f>'1. Población_Afiliada_Regimen'!D140</f>
        <v>JUNIO 2025</v>
      </c>
      <c r="M142" s="988"/>
      <c r="AR142" s="84" t="str">
        <f t="shared" si="116"/>
        <v>756EPS040</v>
      </c>
      <c r="AS142" s="131" t="s">
        <v>1096</v>
      </c>
      <c r="AT142" s="131">
        <v>756</v>
      </c>
      <c r="AU142" s="131" t="s">
        <v>292</v>
      </c>
      <c r="AV142" s="132">
        <v>22</v>
      </c>
    </row>
    <row r="143" spans="2:48" ht="15" customHeight="1">
      <c r="K143" s="142"/>
      <c r="L143" s="989" t="s">
        <v>1099</v>
      </c>
      <c r="M143" s="990"/>
      <c r="AR143" s="84" t="str">
        <f t="shared" si="116"/>
        <v>30EPS002</v>
      </c>
      <c r="AS143" s="131" t="s">
        <v>1100</v>
      </c>
      <c r="AT143" s="131">
        <v>30</v>
      </c>
      <c r="AU143" s="131" t="s">
        <v>328</v>
      </c>
      <c r="AV143" s="132">
        <v>98</v>
      </c>
    </row>
    <row r="144" spans="2:48" ht="15" customHeight="1">
      <c r="K144" s="36" t="s">
        <v>1101</v>
      </c>
      <c r="L144" s="991" t="s">
        <v>544</v>
      </c>
      <c r="M144" s="992"/>
      <c r="AR144" s="84" t="str">
        <f t="shared" si="116"/>
        <v>30EPS016</v>
      </c>
      <c r="AS144" s="131" t="s">
        <v>1100</v>
      </c>
      <c r="AT144" s="131">
        <v>30</v>
      </c>
      <c r="AU144" s="131" t="s">
        <v>770</v>
      </c>
      <c r="AV144" s="132">
        <v>25</v>
      </c>
    </row>
    <row r="145" spans="44:48" ht="15" customHeight="1">
      <c r="AR145" s="84" t="str">
        <f t="shared" si="116"/>
        <v>30EPS040</v>
      </c>
      <c r="AS145" s="131" t="s">
        <v>1100</v>
      </c>
      <c r="AT145" s="131">
        <v>30</v>
      </c>
      <c r="AU145" s="131" t="s">
        <v>292</v>
      </c>
      <c r="AV145" s="132">
        <v>8</v>
      </c>
    </row>
    <row r="146" spans="44:48" ht="15" customHeight="1">
      <c r="AR146" s="84" t="str">
        <f t="shared" si="116"/>
        <v>34EPS040</v>
      </c>
      <c r="AS146" s="131" t="s">
        <v>1100</v>
      </c>
      <c r="AT146" s="131">
        <v>34</v>
      </c>
      <c r="AU146" s="131" t="s">
        <v>292</v>
      </c>
      <c r="AV146" s="132">
        <v>28</v>
      </c>
    </row>
    <row r="147" spans="44:48" ht="15" customHeight="1">
      <c r="AR147" s="84" t="str">
        <f t="shared" si="116"/>
        <v>91EPS040</v>
      </c>
      <c r="AS147" s="131" t="s">
        <v>1100</v>
      </c>
      <c r="AT147" s="131">
        <v>91</v>
      </c>
      <c r="AU147" s="131" t="s">
        <v>292</v>
      </c>
      <c r="AV147" s="132">
        <v>2</v>
      </c>
    </row>
    <row r="148" spans="44:48" ht="15" customHeight="1">
      <c r="AR148" s="84" t="str">
        <f t="shared" si="116"/>
        <v>93EPS040</v>
      </c>
      <c r="AS148" s="131" t="s">
        <v>1100</v>
      </c>
      <c r="AT148" s="131">
        <v>93</v>
      </c>
      <c r="AU148" s="131" t="s">
        <v>292</v>
      </c>
      <c r="AV148" s="132">
        <v>5</v>
      </c>
    </row>
    <row r="149" spans="44:48" ht="15" customHeight="1">
      <c r="AR149" s="84" t="str">
        <f t="shared" si="116"/>
        <v>101EPS040</v>
      </c>
      <c r="AS149" s="131" t="s">
        <v>1100</v>
      </c>
      <c r="AT149" s="131">
        <v>101</v>
      </c>
      <c r="AU149" s="131" t="s">
        <v>292</v>
      </c>
      <c r="AV149" s="132">
        <v>15</v>
      </c>
    </row>
    <row r="150" spans="44:48" ht="15" customHeight="1">
      <c r="AR150" s="84" t="str">
        <f t="shared" si="116"/>
        <v>145EPS040</v>
      </c>
      <c r="AS150" s="131" t="s">
        <v>1100</v>
      </c>
      <c r="AT150" s="131">
        <v>145</v>
      </c>
      <c r="AU150" s="131" t="s">
        <v>292</v>
      </c>
      <c r="AV150" s="132">
        <v>1</v>
      </c>
    </row>
    <row r="151" spans="44:48" ht="15" customHeight="1">
      <c r="AR151" s="84" t="str">
        <f t="shared" si="116"/>
        <v>209EPS040</v>
      </c>
      <c r="AS151" s="131" t="s">
        <v>1100</v>
      </c>
      <c r="AT151" s="131">
        <v>209</v>
      </c>
      <c r="AU151" s="131" t="s">
        <v>292</v>
      </c>
      <c r="AV151" s="132">
        <v>4</v>
      </c>
    </row>
    <row r="152" spans="44:48" ht="15" customHeight="1">
      <c r="AR152" s="84" t="str">
        <f t="shared" si="116"/>
        <v>282EPS040</v>
      </c>
      <c r="AS152" s="131" t="s">
        <v>1100</v>
      </c>
      <c r="AT152" s="131">
        <v>282</v>
      </c>
      <c r="AU152" s="131" t="s">
        <v>292</v>
      </c>
      <c r="AV152" s="132">
        <v>26</v>
      </c>
    </row>
    <row r="153" spans="44:48" ht="15" customHeight="1">
      <c r="AR153" s="84" t="str">
        <f t="shared" si="116"/>
        <v>353EPS040</v>
      </c>
      <c r="AS153" s="131" t="s">
        <v>1100</v>
      </c>
      <c r="AT153" s="131">
        <v>353</v>
      </c>
      <c r="AU153" s="131" t="s">
        <v>292</v>
      </c>
      <c r="AV153" s="132">
        <v>1</v>
      </c>
    </row>
    <row r="154" spans="44:48" ht="15" customHeight="1">
      <c r="AR154" s="84" t="str">
        <f t="shared" si="116"/>
        <v>364EPS040</v>
      </c>
      <c r="AS154" s="131" t="s">
        <v>1100</v>
      </c>
      <c r="AT154" s="131">
        <v>364</v>
      </c>
      <c r="AU154" s="131" t="s">
        <v>292</v>
      </c>
      <c r="AV154" s="132">
        <v>15</v>
      </c>
    </row>
    <row r="155" spans="44:48" ht="15" customHeight="1">
      <c r="AR155" s="84" t="str">
        <f t="shared" si="116"/>
        <v>390EPS040</v>
      </c>
      <c r="AS155" s="131" t="s">
        <v>1100</v>
      </c>
      <c r="AT155" s="131">
        <v>390</v>
      </c>
      <c r="AU155" s="131" t="s">
        <v>292</v>
      </c>
      <c r="AV155" s="132">
        <v>18</v>
      </c>
    </row>
    <row r="156" spans="44:48" ht="15" customHeight="1">
      <c r="AR156" s="84" t="str">
        <f t="shared" si="116"/>
        <v>467EPS040</v>
      </c>
      <c r="AS156" s="131" t="s">
        <v>1100</v>
      </c>
      <c r="AT156" s="131">
        <v>467</v>
      </c>
      <c r="AU156" s="131" t="s">
        <v>292</v>
      </c>
      <c r="AV156" s="132">
        <v>1</v>
      </c>
    </row>
    <row r="157" spans="44:48" ht="15" customHeight="1">
      <c r="AR157" s="84" t="str">
        <f t="shared" si="116"/>
        <v>576EPS040</v>
      </c>
      <c r="AS157" s="131" t="s">
        <v>1100</v>
      </c>
      <c r="AT157" s="131">
        <v>576</v>
      </c>
      <c r="AU157" s="131" t="s">
        <v>292</v>
      </c>
      <c r="AV157" s="132">
        <v>2</v>
      </c>
    </row>
    <row r="158" spans="44:48" ht="15" customHeight="1">
      <c r="AR158" s="84" t="str">
        <f t="shared" si="116"/>
        <v>642EPS040</v>
      </c>
      <c r="AS158" s="131" t="s">
        <v>1100</v>
      </c>
      <c r="AT158" s="131">
        <v>642</v>
      </c>
      <c r="AU158" s="131" t="s">
        <v>292</v>
      </c>
      <c r="AV158" s="132">
        <v>3</v>
      </c>
    </row>
    <row r="159" spans="44:48" ht="15" customHeight="1">
      <c r="AR159" s="84" t="str">
        <f t="shared" si="116"/>
        <v>679EPS016</v>
      </c>
      <c r="AS159" s="131" t="s">
        <v>1100</v>
      </c>
      <c r="AT159" s="131">
        <v>679</v>
      </c>
      <c r="AU159" s="131" t="s">
        <v>770</v>
      </c>
      <c r="AV159" s="132">
        <v>6</v>
      </c>
    </row>
    <row r="160" spans="44:48" ht="15" customHeight="1">
      <c r="AR160" s="84" t="str">
        <f t="shared" si="116"/>
        <v>679EPS040</v>
      </c>
      <c r="AS160" s="131" t="s">
        <v>1100</v>
      </c>
      <c r="AT160" s="131">
        <v>679</v>
      </c>
      <c r="AU160" s="131" t="s">
        <v>292</v>
      </c>
      <c r="AV160" s="132">
        <v>6</v>
      </c>
    </row>
    <row r="161" spans="44:48" ht="15" customHeight="1">
      <c r="AR161" s="84" t="str">
        <f t="shared" si="116"/>
        <v>789EPS040</v>
      </c>
      <c r="AS161" s="131" t="s">
        <v>1100</v>
      </c>
      <c r="AT161" s="131">
        <v>789</v>
      </c>
      <c r="AU161" s="131" t="s">
        <v>292</v>
      </c>
      <c r="AV161" s="132">
        <v>6</v>
      </c>
    </row>
    <row r="162" spans="44:48" ht="15" customHeight="1">
      <c r="AR162" s="84" t="str">
        <f t="shared" si="116"/>
        <v>809EPS040</v>
      </c>
      <c r="AS162" s="131" t="s">
        <v>1100</v>
      </c>
      <c r="AT162" s="131">
        <v>809</v>
      </c>
      <c r="AU162" s="131" t="s">
        <v>292</v>
      </c>
      <c r="AV162" s="132">
        <v>2</v>
      </c>
    </row>
    <row r="163" spans="44:48" ht="15" customHeight="1">
      <c r="AR163" s="84" t="str">
        <f t="shared" si="116"/>
        <v>847EPS040</v>
      </c>
      <c r="AS163" s="131" t="s">
        <v>1100</v>
      </c>
      <c r="AT163" s="131">
        <v>847</v>
      </c>
      <c r="AU163" s="131" t="s">
        <v>292</v>
      </c>
      <c r="AV163" s="132">
        <v>17</v>
      </c>
    </row>
    <row r="164" spans="44:48" ht="15" customHeight="1">
      <c r="AR164" s="84" t="str">
        <f t="shared" si="116"/>
        <v>856EPS040</v>
      </c>
      <c r="AS164" s="131" t="s">
        <v>1100</v>
      </c>
      <c r="AT164" s="131">
        <v>856</v>
      </c>
      <c r="AU164" s="131" t="s">
        <v>292</v>
      </c>
      <c r="AV164" s="132">
        <v>5</v>
      </c>
    </row>
    <row r="165" spans="44:48" ht="15" customHeight="1">
      <c r="AR165" s="84" t="str">
        <f t="shared" si="116"/>
        <v>861EPS040</v>
      </c>
      <c r="AS165" s="131" t="s">
        <v>1100</v>
      </c>
      <c r="AT165" s="131">
        <v>861</v>
      </c>
      <c r="AU165" s="131" t="s">
        <v>292</v>
      </c>
      <c r="AV165" s="132">
        <v>11</v>
      </c>
    </row>
    <row r="166" spans="44:48" ht="15" customHeight="1">
      <c r="AR166" s="84" t="str">
        <f t="shared" si="116"/>
        <v>1EAS016</v>
      </c>
      <c r="AS166" s="131" t="s">
        <v>1102</v>
      </c>
      <c r="AT166" s="131">
        <v>1</v>
      </c>
      <c r="AU166" s="131" t="s">
        <v>331</v>
      </c>
      <c r="AV166" s="132">
        <v>3</v>
      </c>
    </row>
    <row r="167" spans="44:48" ht="15" customHeight="1">
      <c r="AR167" s="84" t="str">
        <f t="shared" si="116"/>
        <v>1EPS002</v>
      </c>
      <c r="AS167" s="131" t="s">
        <v>1102</v>
      </c>
      <c r="AT167" s="131">
        <v>1</v>
      </c>
      <c r="AU167" s="131" t="s">
        <v>328</v>
      </c>
      <c r="AV167" s="132">
        <v>4629</v>
      </c>
    </row>
    <row r="168" spans="44:48" ht="15" customHeight="1">
      <c r="AR168" s="84" t="str">
        <f t="shared" si="116"/>
        <v>1EPS005</v>
      </c>
      <c r="AS168" s="131" t="s">
        <v>1102</v>
      </c>
      <c r="AT168" s="131">
        <v>1</v>
      </c>
      <c r="AU168" s="131" t="s">
        <v>329</v>
      </c>
      <c r="AV168" s="132">
        <v>2139</v>
      </c>
    </row>
    <row r="169" spans="44:48" ht="15" customHeight="1">
      <c r="AR169" s="84" t="str">
        <f t="shared" si="116"/>
        <v>1EPS010</v>
      </c>
      <c r="AS169" s="131" t="s">
        <v>1102</v>
      </c>
      <c r="AT169" s="131">
        <v>1</v>
      </c>
      <c r="AU169" s="131" t="s">
        <v>326</v>
      </c>
      <c r="AV169" s="132">
        <v>8393</v>
      </c>
    </row>
    <row r="170" spans="44:48" ht="15" customHeight="1">
      <c r="AR170" s="84" t="str">
        <f t="shared" si="116"/>
        <v>1EPS016</v>
      </c>
      <c r="AS170" s="131" t="s">
        <v>1102</v>
      </c>
      <c r="AT170" s="131">
        <v>1</v>
      </c>
      <c r="AU170" s="131" t="s">
        <v>770</v>
      </c>
      <c r="AV170" s="132">
        <v>1826</v>
      </c>
    </row>
    <row r="171" spans="44:48" ht="15" customHeight="1">
      <c r="AR171" s="84" t="str">
        <f t="shared" si="116"/>
        <v>1EPS017</v>
      </c>
      <c r="AS171" s="131" t="s">
        <v>1102</v>
      </c>
      <c r="AT171" s="131">
        <v>1</v>
      </c>
      <c r="AU171" s="131" t="s">
        <v>340</v>
      </c>
      <c r="AV171" s="132">
        <v>3</v>
      </c>
    </row>
    <row r="172" spans="44:48" ht="15" customHeight="1">
      <c r="AR172" s="84" t="str">
        <f t="shared" si="116"/>
        <v>1EPS023</v>
      </c>
      <c r="AS172" s="131" t="s">
        <v>1102</v>
      </c>
      <c r="AT172" s="131">
        <v>1</v>
      </c>
      <c r="AU172" s="131" t="s">
        <v>1075</v>
      </c>
      <c r="AV172" s="132">
        <v>2344</v>
      </c>
    </row>
    <row r="173" spans="44:48" ht="15" customHeight="1">
      <c r="AR173" s="84" t="str">
        <f t="shared" si="116"/>
        <v>1EPS040</v>
      </c>
      <c r="AS173" s="131" t="s">
        <v>1102</v>
      </c>
      <c r="AT173" s="131">
        <v>1</v>
      </c>
      <c r="AU173" s="131" t="s">
        <v>292</v>
      </c>
      <c r="AV173" s="132">
        <v>1557</v>
      </c>
    </row>
    <row r="174" spans="44:48" ht="15" customHeight="1">
      <c r="AR174" s="84" t="str">
        <f t="shared" si="116"/>
        <v>1ESSC02</v>
      </c>
      <c r="AS174" s="131" t="s">
        <v>1102</v>
      </c>
      <c r="AT174" s="131">
        <v>1</v>
      </c>
      <c r="AU174" s="131" t="s">
        <v>1084</v>
      </c>
      <c r="AV174" s="132">
        <v>15</v>
      </c>
    </row>
    <row r="175" spans="44:48" ht="15" customHeight="1">
      <c r="AR175" s="84" t="str">
        <f t="shared" si="116"/>
        <v>79EPS002</v>
      </c>
      <c r="AS175" s="131" t="s">
        <v>1102</v>
      </c>
      <c r="AT175" s="131">
        <v>79</v>
      </c>
      <c r="AU175" s="131" t="s">
        <v>328</v>
      </c>
      <c r="AV175" s="132">
        <v>11</v>
      </c>
    </row>
    <row r="176" spans="44:48" ht="15" customHeight="1">
      <c r="AR176" s="84" t="str">
        <f t="shared" si="116"/>
        <v>79EPS010</v>
      </c>
      <c r="AS176" s="131" t="s">
        <v>1102</v>
      </c>
      <c r="AT176" s="131">
        <v>79</v>
      </c>
      <c r="AU176" s="131" t="s">
        <v>326</v>
      </c>
      <c r="AV176" s="132">
        <v>39</v>
      </c>
    </row>
    <row r="177" spans="44:48" ht="15" customHeight="1">
      <c r="AR177" s="84" t="str">
        <f t="shared" si="116"/>
        <v>79EPS016</v>
      </c>
      <c r="AS177" s="131" t="s">
        <v>1102</v>
      </c>
      <c r="AT177" s="131">
        <v>79</v>
      </c>
      <c r="AU177" s="131" t="s">
        <v>770</v>
      </c>
      <c r="AV177" s="132">
        <v>37</v>
      </c>
    </row>
    <row r="178" spans="44:48" ht="15" customHeight="1">
      <c r="AR178" s="84" t="str">
        <f t="shared" si="116"/>
        <v>79EPS040</v>
      </c>
      <c r="AS178" s="131" t="s">
        <v>1102</v>
      </c>
      <c r="AT178" s="131">
        <v>79</v>
      </c>
      <c r="AU178" s="131" t="s">
        <v>292</v>
      </c>
      <c r="AV178" s="132">
        <v>24</v>
      </c>
    </row>
    <row r="179" spans="44:48" ht="15" customHeight="1">
      <c r="AR179" s="84" t="str">
        <f t="shared" si="116"/>
        <v>88EPS002</v>
      </c>
      <c r="AS179" s="131" t="s">
        <v>1102</v>
      </c>
      <c r="AT179" s="131">
        <v>88</v>
      </c>
      <c r="AU179" s="131" t="s">
        <v>328</v>
      </c>
      <c r="AV179" s="132">
        <v>487</v>
      </c>
    </row>
    <row r="180" spans="44:48" ht="15" customHeight="1">
      <c r="AR180" s="84" t="str">
        <f t="shared" si="116"/>
        <v>88EPS005</v>
      </c>
      <c r="AS180" s="131" t="s">
        <v>1102</v>
      </c>
      <c r="AT180" s="131">
        <v>88</v>
      </c>
      <c r="AU180" s="131" t="s">
        <v>329</v>
      </c>
      <c r="AV180" s="132">
        <v>153</v>
      </c>
    </row>
    <row r="181" spans="44:48" ht="15" customHeight="1">
      <c r="AR181" s="84" t="str">
        <f t="shared" si="116"/>
        <v>88EPS010</v>
      </c>
      <c r="AS181" s="131" t="s">
        <v>1102</v>
      </c>
      <c r="AT181" s="131">
        <v>88</v>
      </c>
      <c r="AU181" s="131" t="s">
        <v>326</v>
      </c>
      <c r="AV181" s="132">
        <v>1031</v>
      </c>
    </row>
    <row r="182" spans="44:48" ht="15" customHeight="1">
      <c r="AR182" s="84" t="str">
        <f t="shared" si="116"/>
        <v>88EPS016</v>
      </c>
      <c r="AS182" s="131" t="s">
        <v>1102</v>
      </c>
      <c r="AT182" s="131">
        <v>88</v>
      </c>
      <c r="AU182" s="131" t="s">
        <v>770</v>
      </c>
      <c r="AV182" s="132">
        <v>238</v>
      </c>
    </row>
    <row r="183" spans="44:48" ht="15" customHeight="1">
      <c r="AR183" s="84" t="str">
        <f t="shared" si="116"/>
        <v>88EPS023</v>
      </c>
      <c r="AS183" s="131" t="s">
        <v>1102</v>
      </c>
      <c r="AT183" s="131">
        <v>88</v>
      </c>
      <c r="AU183" s="131" t="s">
        <v>1075</v>
      </c>
      <c r="AV183" s="132">
        <v>362</v>
      </c>
    </row>
    <row r="184" spans="44:48" ht="15" customHeight="1">
      <c r="AR184" s="84" t="str">
        <f t="shared" si="116"/>
        <v>88EPS040</v>
      </c>
      <c r="AS184" s="131" t="s">
        <v>1102</v>
      </c>
      <c r="AT184" s="131">
        <v>88</v>
      </c>
      <c r="AU184" s="131" t="s">
        <v>292</v>
      </c>
      <c r="AV184" s="132">
        <v>176</v>
      </c>
    </row>
    <row r="185" spans="44:48" ht="15" customHeight="1">
      <c r="AR185" s="84" t="str">
        <f t="shared" si="116"/>
        <v>129EPS002</v>
      </c>
      <c r="AS185" s="131" t="s">
        <v>1102</v>
      </c>
      <c r="AT185" s="131">
        <v>129</v>
      </c>
      <c r="AU185" s="131" t="s">
        <v>328</v>
      </c>
      <c r="AV185" s="132">
        <v>85</v>
      </c>
    </row>
    <row r="186" spans="44:48" ht="15" customHeight="1">
      <c r="AR186" s="84" t="str">
        <f t="shared" si="116"/>
        <v>129EPS005</v>
      </c>
      <c r="AS186" s="131" t="s">
        <v>1102</v>
      </c>
      <c r="AT186" s="131">
        <v>129</v>
      </c>
      <c r="AU186" s="131" t="s">
        <v>329</v>
      </c>
      <c r="AV186" s="132">
        <v>1</v>
      </c>
    </row>
    <row r="187" spans="44:48" ht="15" customHeight="1">
      <c r="AR187" s="84" t="str">
        <f t="shared" si="116"/>
        <v>129EPS010</v>
      </c>
      <c r="AS187" s="131" t="s">
        <v>1102</v>
      </c>
      <c r="AT187" s="131">
        <v>129</v>
      </c>
      <c r="AU187" s="131" t="s">
        <v>326</v>
      </c>
      <c r="AV187" s="132">
        <v>220</v>
      </c>
    </row>
    <row r="188" spans="44:48" ht="15" customHeight="1">
      <c r="AR188" s="84" t="str">
        <f t="shared" si="116"/>
        <v>129EPS016</v>
      </c>
      <c r="AS188" s="131" t="s">
        <v>1102</v>
      </c>
      <c r="AT188" s="131">
        <v>129</v>
      </c>
      <c r="AU188" s="131" t="s">
        <v>770</v>
      </c>
      <c r="AV188" s="132">
        <v>33</v>
      </c>
    </row>
    <row r="189" spans="44:48" ht="15" customHeight="1">
      <c r="AR189" s="84" t="str">
        <f t="shared" si="116"/>
        <v>129EPS040</v>
      </c>
      <c r="AS189" s="131" t="s">
        <v>1102</v>
      </c>
      <c r="AT189" s="131">
        <v>129</v>
      </c>
      <c r="AU189" s="131" t="s">
        <v>292</v>
      </c>
      <c r="AV189" s="132">
        <v>53</v>
      </c>
    </row>
    <row r="190" spans="44:48" ht="15" customHeight="1">
      <c r="AR190" s="84" t="str">
        <f t="shared" si="116"/>
        <v>212EPS002</v>
      </c>
      <c r="AS190" s="131" t="s">
        <v>1102</v>
      </c>
      <c r="AT190" s="131">
        <v>212</v>
      </c>
      <c r="AU190" s="131" t="s">
        <v>328</v>
      </c>
      <c r="AV190" s="132">
        <v>24</v>
      </c>
    </row>
    <row r="191" spans="44:48" ht="15" customHeight="1">
      <c r="AR191" s="84" t="str">
        <f t="shared" si="116"/>
        <v>212EPS005</v>
      </c>
      <c r="AS191" s="131" t="s">
        <v>1102</v>
      </c>
      <c r="AT191" s="131">
        <v>212</v>
      </c>
      <c r="AU191" s="131" t="s">
        <v>329</v>
      </c>
      <c r="AV191" s="132">
        <v>6</v>
      </c>
    </row>
    <row r="192" spans="44:48" ht="15" customHeight="1">
      <c r="AR192" s="84" t="str">
        <f t="shared" si="116"/>
        <v>212EPS010</v>
      </c>
      <c r="AS192" s="131" t="s">
        <v>1102</v>
      </c>
      <c r="AT192" s="131">
        <v>212</v>
      </c>
      <c r="AU192" s="131" t="s">
        <v>326</v>
      </c>
      <c r="AV192" s="132">
        <v>196</v>
      </c>
    </row>
    <row r="193" spans="44:48" ht="15" customHeight="1">
      <c r="AR193" s="84" t="str">
        <f t="shared" si="116"/>
        <v>212EPS040</v>
      </c>
      <c r="AS193" s="131" t="s">
        <v>1102</v>
      </c>
      <c r="AT193" s="131">
        <v>212</v>
      </c>
      <c r="AU193" s="131" t="s">
        <v>292</v>
      </c>
      <c r="AV193" s="132">
        <v>31</v>
      </c>
    </row>
    <row r="194" spans="44:48" ht="15" customHeight="1">
      <c r="AR194" s="84" t="str">
        <f t="shared" si="116"/>
        <v>266EAS016</v>
      </c>
      <c r="AS194" s="131" t="s">
        <v>1102</v>
      </c>
      <c r="AT194" s="131">
        <v>266</v>
      </c>
      <c r="AU194" s="131" t="s">
        <v>331</v>
      </c>
      <c r="AV194" s="132">
        <v>1</v>
      </c>
    </row>
    <row r="195" spans="44:48" ht="15" customHeight="1">
      <c r="AR195" s="84" t="str">
        <f t="shared" si="116"/>
        <v>266EPS002</v>
      </c>
      <c r="AS195" s="131" t="s">
        <v>1102</v>
      </c>
      <c r="AT195" s="131">
        <v>266</v>
      </c>
      <c r="AU195" s="131" t="s">
        <v>328</v>
      </c>
      <c r="AV195" s="132">
        <v>181</v>
      </c>
    </row>
    <row r="196" spans="44:48" ht="15" customHeight="1">
      <c r="AR196" s="84" t="str">
        <f t="shared" si="116"/>
        <v>266EPS005</v>
      </c>
      <c r="AS196" s="131" t="s">
        <v>1102</v>
      </c>
      <c r="AT196" s="131">
        <v>266</v>
      </c>
      <c r="AU196" s="131" t="s">
        <v>329</v>
      </c>
      <c r="AV196" s="132">
        <v>178</v>
      </c>
    </row>
    <row r="197" spans="44:48" ht="15" customHeight="1">
      <c r="AR197" s="84" t="str">
        <f t="shared" si="116"/>
        <v>266EPS010</v>
      </c>
      <c r="AS197" s="131" t="s">
        <v>1102</v>
      </c>
      <c r="AT197" s="131">
        <v>266</v>
      </c>
      <c r="AU197" s="131" t="s">
        <v>326</v>
      </c>
      <c r="AV197" s="132">
        <v>802</v>
      </c>
    </row>
    <row r="198" spans="44:48" ht="15" customHeight="1">
      <c r="AR198" s="84" t="str">
        <f t="shared" si="116"/>
        <v>266EPS016</v>
      </c>
      <c r="AS198" s="131" t="s">
        <v>1102</v>
      </c>
      <c r="AT198" s="131">
        <v>266</v>
      </c>
      <c r="AU198" s="131" t="s">
        <v>770</v>
      </c>
      <c r="AV198" s="132">
        <v>204</v>
      </c>
    </row>
    <row r="199" spans="44:48" ht="15" customHeight="1">
      <c r="AR199" s="84" t="str">
        <f t="shared" si="116"/>
        <v>266EPS023</v>
      </c>
      <c r="AS199" s="131" t="s">
        <v>1102</v>
      </c>
      <c r="AT199" s="131">
        <v>266</v>
      </c>
      <c r="AU199" s="131" t="s">
        <v>1075</v>
      </c>
      <c r="AV199" s="132">
        <v>18</v>
      </c>
    </row>
    <row r="200" spans="44:48" ht="15" customHeight="1">
      <c r="AR200" s="84" t="str">
        <f t="shared" si="116"/>
        <v>266EPS040</v>
      </c>
      <c r="AS200" s="131" t="s">
        <v>1102</v>
      </c>
      <c r="AT200" s="131">
        <v>266</v>
      </c>
      <c r="AU200" s="131" t="s">
        <v>292</v>
      </c>
      <c r="AV200" s="132">
        <v>41</v>
      </c>
    </row>
    <row r="201" spans="44:48" ht="15" customHeight="1">
      <c r="AR201" s="84" t="str">
        <f t="shared" ref="AR201:AR264" si="117">CONCATENATE(AT201,AU201)</f>
        <v>308EPS002</v>
      </c>
      <c r="AS201" s="131" t="s">
        <v>1102</v>
      </c>
      <c r="AT201" s="131">
        <v>308</v>
      </c>
      <c r="AU201" s="131" t="s">
        <v>328</v>
      </c>
      <c r="AV201" s="132">
        <v>28</v>
      </c>
    </row>
    <row r="202" spans="44:48" ht="15" customHeight="1">
      <c r="AR202" s="84" t="str">
        <f t="shared" si="117"/>
        <v>308EPS010</v>
      </c>
      <c r="AS202" s="131" t="s">
        <v>1102</v>
      </c>
      <c r="AT202" s="131">
        <v>308</v>
      </c>
      <c r="AU202" s="131" t="s">
        <v>326</v>
      </c>
      <c r="AV202" s="132">
        <v>149</v>
      </c>
    </row>
    <row r="203" spans="44:48" ht="15" customHeight="1">
      <c r="AR203" s="84" t="str">
        <f t="shared" si="117"/>
        <v>308EPS040</v>
      </c>
      <c r="AS203" s="131" t="s">
        <v>1102</v>
      </c>
      <c r="AT203" s="131">
        <v>308</v>
      </c>
      <c r="AU203" s="131" t="s">
        <v>292</v>
      </c>
      <c r="AV203" s="132">
        <v>23</v>
      </c>
    </row>
    <row r="204" spans="44:48" ht="15" customHeight="1">
      <c r="AR204" s="84" t="str">
        <f t="shared" si="117"/>
        <v>360EPS002</v>
      </c>
      <c r="AS204" s="131" t="s">
        <v>1102</v>
      </c>
      <c r="AT204" s="131">
        <v>360</v>
      </c>
      <c r="AU204" s="131" t="s">
        <v>328</v>
      </c>
      <c r="AV204" s="132">
        <v>470</v>
      </c>
    </row>
    <row r="205" spans="44:48" ht="15" customHeight="1">
      <c r="AR205" s="84" t="str">
        <f t="shared" si="117"/>
        <v>360EPS005</v>
      </c>
      <c r="AS205" s="131" t="s">
        <v>1102</v>
      </c>
      <c r="AT205" s="131">
        <v>360</v>
      </c>
      <c r="AU205" s="131" t="s">
        <v>329</v>
      </c>
      <c r="AV205" s="132">
        <v>91</v>
      </c>
    </row>
    <row r="206" spans="44:48" ht="15" customHeight="1">
      <c r="AR206" s="84" t="str">
        <f t="shared" si="117"/>
        <v>360EPS010</v>
      </c>
      <c r="AS206" s="131" t="s">
        <v>1102</v>
      </c>
      <c r="AT206" s="131">
        <v>360</v>
      </c>
      <c r="AU206" s="131" t="s">
        <v>326</v>
      </c>
      <c r="AV206" s="132">
        <v>904</v>
      </c>
    </row>
    <row r="207" spans="44:48" ht="15" customHeight="1">
      <c r="AR207" s="84" t="str">
        <f t="shared" si="117"/>
        <v>360EPS016</v>
      </c>
      <c r="AS207" s="131" t="s">
        <v>1102</v>
      </c>
      <c r="AT207" s="131">
        <v>360</v>
      </c>
      <c r="AU207" s="131" t="s">
        <v>770</v>
      </c>
      <c r="AV207" s="132">
        <v>154</v>
      </c>
    </row>
    <row r="208" spans="44:48" ht="15" customHeight="1">
      <c r="AR208" s="84" t="str">
        <f t="shared" si="117"/>
        <v>360EPS023</v>
      </c>
      <c r="AS208" s="131" t="s">
        <v>1102</v>
      </c>
      <c r="AT208" s="131">
        <v>360</v>
      </c>
      <c r="AU208" s="131" t="s">
        <v>1075</v>
      </c>
      <c r="AV208" s="132">
        <v>266</v>
      </c>
    </row>
    <row r="209" spans="44:48" ht="15" customHeight="1">
      <c r="AR209" s="84" t="str">
        <f t="shared" si="117"/>
        <v>360EPS040</v>
      </c>
      <c r="AS209" s="131" t="s">
        <v>1102</v>
      </c>
      <c r="AT209" s="131">
        <v>360</v>
      </c>
      <c r="AU209" s="131" t="s">
        <v>292</v>
      </c>
      <c r="AV209" s="132">
        <v>96</v>
      </c>
    </row>
    <row r="210" spans="44:48" ht="15" customHeight="1">
      <c r="AR210" s="84" t="str">
        <f t="shared" si="117"/>
        <v>380EPS005</v>
      </c>
      <c r="AS210" s="131" t="s">
        <v>1102</v>
      </c>
      <c r="AT210" s="131">
        <v>380</v>
      </c>
      <c r="AU210" s="131" t="s">
        <v>329</v>
      </c>
      <c r="AV210" s="132">
        <v>4</v>
      </c>
    </row>
    <row r="211" spans="44:48" ht="15" customHeight="1">
      <c r="AR211" s="84" t="str">
        <f t="shared" si="117"/>
        <v>380EPS023</v>
      </c>
      <c r="AS211" s="131" t="s">
        <v>1102</v>
      </c>
      <c r="AT211" s="131">
        <v>380</v>
      </c>
      <c r="AU211" s="131" t="s">
        <v>1075</v>
      </c>
      <c r="AV211" s="132">
        <v>2</v>
      </c>
    </row>
    <row r="212" spans="44:48" ht="15" customHeight="1">
      <c r="AR212" s="84" t="str">
        <f t="shared" si="117"/>
        <v>380EPS040</v>
      </c>
      <c r="AS212" s="131" t="s">
        <v>1102</v>
      </c>
      <c r="AT212" s="131">
        <v>380</v>
      </c>
      <c r="AU212" s="131" t="s">
        <v>292</v>
      </c>
      <c r="AV212" s="132">
        <v>15</v>
      </c>
    </row>
    <row r="213" spans="44:48" ht="15" customHeight="1">
      <c r="AR213" s="84" t="str">
        <f t="shared" si="117"/>
        <v>380ESSC02</v>
      </c>
      <c r="AS213" s="131" t="s">
        <v>1102</v>
      </c>
      <c r="AT213" s="131">
        <v>380</v>
      </c>
      <c r="AU213" s="131" t="s">
        <v>1084</v>
      </c>
      <c r="AV213" s="132">
        <v>1</v>
      </c>
    </row>
    <row r="214" spans="44:48" ht="15" customHeight="1">
      <c r="AR214" s="84" t="str">
        <f t="shared" si="117"/>
        <v>631EPS005</v>
      </c>
      <c r="AS214" s="131" t="s">
        <v>1102</v>
      </c>
      <c r="AT214" s="131">
        <v>631</v>
      </c>
      <c r="AU214" s="131" t="s">
        <v>329</v>
      </c>
      <c r="AV214" s="132">
        <v>12</v>
      </c>
    </row>
    <row r="215" spans="44:48" ht="15" customHeight="1">
      <c r="AR215" s="84" t="str">
        <f t="shared" si="117"/>
        <v>631EPS010</v>
      </c>
      <c r="AS215" s="131" t="s">
        <v>1102</v>
      </c>
      <c r="AT215" s="131">
        <v>631</v>
      </c>
      <c r="AU215" s="131" t="s">
        <v>326</v>
      </c>
      <c r="AV215" s="132">
        <v>425</v>
      </c>
    </row>
    <row r="216" spans="44:48" ht="15" customHeight="1">
      <c r="AR216" s="84" t="str">
        <f t="shared" si="117"/>
        <v>631EPS016</v>
      </c>
      <c r="AS216" s="131" t="s">
        <v>1102</v>
      </c>
      <c r="AT216" s="131">
        <v>631</v>
      </c>
      <c r="AU216" s="131" t="s">
        <v>770</v>
      </c>
      <c r="AV216" s="132">
        <v>51</v>
      </c>
    </row>
    <row r="217" spans="44:48" ht="15" customHeight="1">
      <c r="AR217" s="84" t="str">
        <f t="shared" si="117"/>
        <v>631EPS023</v>
      </c>
      <c r="AS217" s="131" t="s">
        <v>1102</v>
      </c>
      <c r="AT217" s="131">
        <v>631</v>
      </c>
      <c r="AU217" s="131" t="s">
        <v>1075</v>
      </c>
      <c r="AV217" s="132">
        <v>2</v>
      </c>
    </row>
    <row r="218" spans="44:48" ht="15" customHeight="1">
      <c r="AR218" s="84" t="str">
        <f t="shared" si="117"/>
        <v>631EPS040</v>
      </c>
      <c r="AS218" s="131" t="s">
        <v>1102</v>
      </c>
      <c r="AT218" s="131">
        <v>631</v>
      </c>
      <c r="AU218" s="131" t="s">
        <v>292</v>
      </c>
      <c r="AV218" s="132">
        <v>18</v>
      </c>
    </row>
    <row r="219" spans="44:48" ht="15" customHeight="1">
      <c r="AR219" s="84" t="str">
        <f t="shared" si="117"/>
        <v/>
      </c>
      <c r="AS219" s="145"/>
      <c r="AT219" s="145"/>
      <c r="AU219" s="145"/>
      <c r="AV219" s="146"/>
    </row>
    <row r="220" spans="44:48" ht="15" customHeight="1">
      <c r="AR220" s="84" t="str">
        <f t="shared" si="117"/>
        <v/>
      </c>
      <c r="AS220" s="145"/>
      <c r="AT220" s="145"/>
      <c r="AU220" s="145"/>
      <c r="AV220" s="146"/>
    </row>
    <row r="221" spans="44:48" ht="15" customHeight="1">
      <c r="AR221" s="84" t="str">
        <f t="shared" si="117"/>
        <v/>
      </c>
      <c r="AS221" s="145"/>
      <c r="AT221" s="145"/>
      <c r="AU221" s="145"/>
      <c r="AV221" s="146"/>
    </row>
    <row r="222" spans="44:48" ht="15" customHeight="1">
      <c r="AR222" s="84" t="str">
        <f t="shared" si="117"/>
        <v/>
      </c>
      <c r="AS222" s="145"/>
      <c r="AT222" s="145"/>
      <c r="AU222" s="145"/>
      <c r="AV222" s="146"/>
    </row>
    <row r="223" spans="44:48" ht="15" customHeight="1">
      <c r="AR223" s="84" t="str">
        <f t="shared" si="117"/>
        <v/>
      </c>
      <c r="AS223" s="147"/>
      <c r="AT223" s="147"/>
      <c r="AU223" s="147"/>
      <c r="AV223" s="148"/>
    </row>
    <row r="224" spans="44:48" ht="15" customHeight="1">
      <c r="AR224" s="84" t="str">
        <f t="shared" si="117"/>
        <v/>
      </c>
      <c r="AS224" s="147"/>
      <c r="AT224" s="147"/>
      <c r="AU224" s="147"/>
      <c r="AV224" s="148"/>
    </row>
    <row r="225" spans="44:48" ht="15" customHeight="1">
      <c r="AR225" s="84" t="str">
        <f t="shared" si="117"/>
        <v/>
      </c>
      <c r="AS225" s="147"/>
      <c r="AT225" s="147"/>
      <c r="AU225" s="147"/>
      <c r="AV225" s="148"/>
    </row>
    <row r="226" spans="44:48" ht="15" customHeight="1">
      <c r="AR226" s="84" t="str">
        <f t="shared" si="117"/>
        <v/>
      </c>
      <c r="AS226" s="147"/>
      <c r="AT226" s="147"/>
      <c r="AU226" s="147"/>
      <c r="AV226" s="148"/>
    </row>
    <row r="227" spans="44:48" ht="15" customHeight="1">
      <c r="AR227" s="84" t="str">
        <f t="shared" si="117"/>
        <v/>
      </c>
      <c r="AS227" s="147"/>
      <c r="AT227" s="147"/>
      <c r="AU227" s="147"/>
      <c r="AV227" s="148"/>
    </row>
    <row r="228" spans="44:48" ht="15" customHeight="1">
      <c r="AR228" s="84" t="str">
        <f t="shared" si="117"/>
        <v/>
      </c>
      <c r="AS228" s="147"/>
      <c r="AT228" s="147"/>
      <c r="AU228" s="147"/>
      <c r="AV228" s="148"/>
    </row>
    <row r="229" spans="44:48" ht="15" customHeight="1">
      <c r="AR229" s="84" t="str">
        <f t="shared" si="117"/>
        <v/>
      </c>
      <c r="AS229" s="147"/>
      <c r="AT229" s="147"/>
      <c r="AU229" s="147"/>
      <c r="AV229" s="148"/>
    </row>
    <row r="230" spans="44:48" ht="15" customHeight="1">
      <c r="AR230" s="84" t="str">
        <f t="shared" si="117"/>
        <v/>
      </c>
      <c r="AS230" s="147"/>
      <c r="AT230" s="147"/>
      <c r="AU230" s="147"/>
      <c r="AV230" s="148"/>
    </row>
    <row r="231" spans="44:48" ht="15" customHeight="1">
      <c r="AR231" s="84" t="str">
        <f t="shared" si="117"/>
        <v/>
      </c>
      <c r="AS231" s="147"/>
      <c r="AT231" s="147"/>
      <c r="AU231" s="147"/>
      <c r="AV231" s="148"/>
    </row>
    <row r="232" spans="44:48" ht="15" customHeight="1">
      <c r="AR232" s="84" t="str">
        <f t="shared" si="117"/>
        <v/>
      </c>
      <c r="AS232" s="147"/>
      <c r="AT232" s="147"/>
      <c r="AU232" s="147"/>
      <c r="AV232" s="148"/>
    </row>
    <row r="233" spans="44:48" ht="15" customHeight="1">
      <c r="AR233" s="84" t="str">
        <f t="shared" si="117"/>
        <v/>
      </c>
      <c r="AS233" s="147"/>
      <c r="AT233" s="147"/>
      <c r="AU233" s="147"/>
      <c r="AV233" s="148"/>
    </row>
    <row r="234" spans="44:48" ht="15" customHeight="1">
      <c r="AR234" s="84" t="str">
        <f t="shared" si="117"/>
        <v/>
      </c>
      <c r="AS234" s="147"/>
      <c r="AT234" s="147"/>
      <c r="AU234" s="147"/>
      <c r="AV234" s="148"/>
    </row>
    <row r="235" spans="44:48" ht="15" customHeight="1">
      <c r="AR235" s="84" t="str">
        <f t="shared" si="117"/>
        <v/>
      </c>
      <c r="AS235" s="147"/>
      <c r="AT235" s="147"/>
      <c r="AU235" s="147"/>
      <c r="AV235" s="148"/>
    </row>
    <row r="236" spans="44:48" ht="15" customHeight="1">
      <c r="AR236" s="84" t="str">
        <f t="shared" si="117"/>
        <v/>
      </c>
      <c r="AS236" s="147"/>
      <c r="AT236" s="147"/>
      <c r="AU236" s="147"/>
      <c r="AV236" s="148"/>
    </row>
    <row r="237" spans="44:48" ht="15" customHeight="1">
      <c r="AR237" s="84" t="str">
        <f t="shared" si="117"/>
        <v/>
      </c>
      <c r="AS237" s="147"/>
      <c r="AT237" s="147"/>
      <c r="AU237" s="147"/>
      <c r="AV237" s="148"/>
    </row>
    <row r="238" spans="44:48" ht="15" customHeight="1">
      <c r="AR238" s="84" t="str">
        <f t="shared" si="117"/>
        <v/>
      </c>
      <c r="AS238" s="147"/>
      <c r="AT238" s="147"/>
      <c r="AU238" s="147"/>
      <c r="AV238" s="148"/>
    </row>
    <row r="239" spans="44:48" ht="15" customHeight="1">
      <c r="AR239" s="84" t="str">
        <f t="shared" si="117"/>
        <v/>
      </c>
      <c r="AS239" s="147"/>
      <c r="AT239" s="147"/>
      <c r="AU239" s="147"/>
      <c r="AV239" s="148"/>
    </row>
    <row r="240" spans="44:48" ht="15" customHeight="1">
      <c r="AR240" s="84" t="str">
        <f t="shared" si="117"/>
        <v/>
      </c>
      <c r="AS240" s="147"/>
      <c r="AT240" s="147"/>
      <c r="AU240" s="147"/>
      <c r="AV240" s="148"/>
    </row>
    <row r="241" spans="44:48" ht="15" customHeight="1">
      <c r="AR241" s="84" t="str">
        <f t="shared" si="117"/>
        <v/>
      </c>
      <c r="AS241" s="147"/>
      <c r="AT241" s="147"/>
      <c r="AU241" s="147"/>
      <c r="AV241" s="148"/>
    </row>
    <row r="242" spans="44:48" ht="15" customHeight="1">
      <c r="AR242" s="84" t="str">
        <f t="shared" si="117"/>
        <v/>
      </c>
      <c r="AS242" s="147"/>
      <c r="AT242" s="147"/>
      <c r="AU242" s="147"/>
      <c r="AV242" s="148"/>
    </row>
    <row r="243" spans="44:48" ht="15" customHeight="1">
      <c r="AR243" s="84" t="str">
        <f t="shared" si="117"/>
        <v/>
      </c>
      <c r="AS243" s="147"/>
      <c r="AT243" s="147"/>
      <c r="AU243" s="147"/>
      <c r="AV243" s="148"/>
    </row>
    <row r="244" spans="44:48" ht="15" customHeight="1">
      <c r="AR244" s="84" t="str">
        <f t="shared" si="117"/>
        <v/>
      </c>
      <c r="AS244" s="147"/>
      <c r="AT244" s="147"/>
      <c r="AU244" s="147"/>
      <c r="AV244" s="148"/>
    </row>
    <row r="245" spans="44:48" ht="15" customHeight="1">
      <c r="AR245" s="84" t="str">
        <f t="shared" si="117"/>
        <v/>
      </c>
      <c r="AS245" s="147"/>
      <c r="AT245" s="147"/>
      <c r="AU245" s="147"/>
      <c r="AV245" s="148"/>
    </row>
    <row r="246" spans="44:48" ht="15" customHeight="1">
      <c r="AR246" s="84" t="str">
        <f t="shared" si="117"/>
        <v/>
      </c>
      <c r="AS246" s="147"/>
      <c r="AT246" s="147"/>
      <c r="AU246" s="147"/>
      <c r="AV246" s="148"/>
    </row>
    <row r="247" spans="44:48" ht="15" customHeight="1">
      <c r="AR247" s="84" t="str">
        <f t="shared" si="117"/>
        <v/>
      </c>
      <c r="AS247" s="147"/>
      <c r="AT247" s="147"/>
      <c r="AU247" s="147"/>
      <c r="AV247" s="148"/>
    </row>
    <row r="248" spans="44:48" ht="15" customHeight="1">
      <c r="AR248" s="84" t="str">
        <f t="shared" si="117"/>
        <v/>
      </c>
      <c r="AS248" s="147"/>
      <c r="AT248" s="147"/>
      <c r="AU248" s="147"/>
      <c r="AV248" s="148"/>
    </row>
    <row r="249" spans="44:48" ht="15" customHeight="1">
      <c r="AR249" s="84" t="str">
        <f t="shared" si="117"/>
        <v/>
      </c>
      <c r="AS249" s="147"/>
      <c r="AT249" s="147"/>
      <c r="AU249" s="147"/>
      <c r="AV249" s="148"/>
    </row>
    <row r="250" spans="44:48" ht="15" customHeight="1">
      <c r="AR250" s="84" t="str">
        <f t="shared" si="117"/>
        <v/>
      </c>
      <c r="AS250" s="147"/>
      <c r="AT250" s="147"/>
      <c r="AU250" s="147"/>
      <c r="AV250" s="148"/>
    </row>
    <row r="251" spans="44:48" ht="15" customHeight="1">
      <c r="AR251" s="84" t="str">
        <f t="shared" si="117"/>
        <v/>
      </c>
      <c r="AS251" s="147"/>
      <c r="AT251" s="147"/>
      <c r="AU251" s="147"/>
      <c r="AV251" s="148"/>
    </row>
    <row r="252" spans="44:48" ht="15" customHeight="1">
      <c r="AR252" s="84" t="str">
        <f t="shared" si="117"/>
        <v/>
      </c>
      <c r="AS252" s="147"/>
      <c r="AT252" s="147"/>
      <c r="AU252" s="147"/>
      <c r="AV252" s="148"/>
    </row>
    <row r="253" spans="44:48" ht="15" customHeight="1">
      <c r="AR253" s="84" t="str">
        <f t="shared" si="117"/>
        <v/>
      </c>
      <c r="AS253" s="147"/>
      <c r="AT253" s="147"/>
      <c r="AU253" s="147"/>
      <c r="AV253" s="148"/>
    </row>
    <row r="254" spans="44:48" ht="15" customHeight="1">
      <c r="AR254" s="84" t="str">
        <f t="shared" si="117"/>
        <v/>
      </c>
      <c r="AS254" s="147"/>
      <c r="AT254" s="147"/>
      <c r="AU254" s="147"/>
      <c r="AV254" s="148"/>
    </row>
    <row r="255" spans="44:48" ht="15" customHeight="1">
      <c r="AR255" s="84" t="str">
        <f t="shared" si="117"/>
        <v/>
      </c>
      <c r="AS255" s="147"/>
      <c r="AT255" s="147"/>
      <c r="AU255" s="147"/>
      <c r="AV255" s="148"/>
    </row>
    <row r="256" spans="44:48" ht="15" customHeight="1">
      <c r="AR256" s="84" t="str">
        <f t="shared" si="117"/>
        <v/>
      </c>
      <c r="AS256" s="147"/>
      <c r="AT256" s="147"/>
      <c r="AU256" s="147"/>
      <c r="AV256" s="148"/>
    </row>
    <row r="257" spans="44:48" ht="15" customHeight="1">
      <c r="AR257" s="84" t="str">
        <f t="shared" si="117"/>
        <v/>
      </c>
      <c r="AS257" s="147"/>
      <c r="AT257" s="147"/>
      <c r="AU257" s="147"/>
      <c r="AV257" s="148"/>
    </row>
    <row r="258" spans="44:48" ht="15" customHeight="1">
      <c r="AR258" s="84" t="str">
        <f t="shared" si="117"/>
        <v/>
      </c>
      <c r="AS258" s="147"/>
      <c r="AT258" s="147"/>
      <c r="AU258" s="147"/>
      <c r="AV258" s="148"/>
    </row>
    <row r="259" spans="44:48" ht="15" customHeight="1">
      <c r="AR259" s="84" t="str">
        <f t="shared" si="117"/>
        <v/>
      </c>
      <c r="AS259" s="147"/>
      <c r="AT259" s="147"/>
      <c r="AU259" s="147"/>
      <c r="AV259" s="148"/>
    </row>
    <row r="260" spans="44:48" ht="15" customHeight="1">
      <c r="AR260" s="84" t="str">
        <f t="shared" si="117"/>
        <v/>
      </c>
      <c r="AS260" s="147"/>
      <c r="AT260" s="147"/>
      <c r="AU260" s="147"/>
      <c r="AV260" s="148"/>
    </row>
    <row r="261" spans="44:48" ht="15" customHeight="1">
      <c r="AR261" s="84" t="str">
        <f t="shared" si="117"/>
        <v/>
      </c>
      <c r="AS261" s="147"/>
      <c r="AT261" s="147"/>
      <c r="AU261" s="147"/>
      <c r="AV261" s="148"/>
    </row>
    <row r="262" spans="44:48" ht="15" customHeight="1">
      <c r="AR262" s="84" t="str">
        <f t="shared" si="117"/>
        <v/>
      </c>
      <c r="AS262" s="147"/>
      <c r="AT262" s="147"/>
      <c r="AU262" s="147"/>
      <c r="AV262" s="148"/>
    </row>
    <row r="263" spans="44:48" ht="15" customHeight="1">
      <c r="AR263" s="84" t="str">
        <f t="shared" si="117"/>
        <v/>
      </c>
      <c r="AS263" s="147"/>
      <c r="AT263" s="147"/>
      <c r="AU263" s="147"/>
      <c r="AV263" s="148"/>
    </row>
    <row r="264" spans="44:48" ht="15" customHeight="1">
      <c r="AR264" s="84" t="str">
        <f t="shared" si="117"/>
        <v/>
      </c>
      <c r="AS264" s="147"/>
      <c r="AT264" s="147"/>
      <c r="AU264" s="147"/>
      <c r="AV264" s="148"/>
    </row>
    <row r="265" spans="44:48" ht="15" customHeight="1">
      <c r="AR265" s="84" t="str">
        <f t="shared" ref="AR265:AR328" si="118">CONCATENATE(AT265,AU265)</f>
        <v/>
      </c>
      <c r="AS265" s="147"/>
      <c r="AT265" s="147"/>
      <c r="AU265" s="147"/>
      <c r="AV265" s="148"/>
    </row>
    <row r="266" spans="44:48" ht="15" customHeight="1">
      <c r="AR266" s="84" t="str">
        <f t="shared" si="118"/>
        <v/>
      </c>
      <c r="AS266" s="147"/>
      <c r="AT266" s="147"/>
      <c r="AU266" s="147"/>
      <c r="AV266" s="148"/>
    </row>
    <row r="267" spans="44:48" ht="15" customHeight="1">
      <c r="AR267" s="84" t="str">
        <f t="shared" si="118"/>
        <v/>
      </c>
      <c r="AS267" s="147"/>
      <c r="AT267" s="147"/>
      <c r="AU267" s="147"/>
      <c r="AV267" s="148"/>
    </row>
    <row r="268" spans="44:48" ht="15" customHeight="1">
      <c r="AR268" s="84" t="str">
        <f t="shared" si="118"/>
        <v/>
      </c>
      <c r="AS268" s="147"/>
      <c r="AT268" s="147"/>
      <c r="AU268" s="147"/>
      <c r="AV268" s="148"/>
    </row>
    <row r="269" spans="44:48" ht="15" customHeight="1">
      <c r="AR269" s="84" t="str">
        <f t="shared" si="118"/>
        <v/>
      </c>
      <c r="AS269" s="147"/>
      <c r="AT269" s="147"/>
      <c r="AU269" s="147"/>
      <c r="AV269" s="148"/>
    </row>
    <row r="270" spans="44:48" ht="15" customHeight="1">
      <c r="AR270" s="84" t="str">
        <f t="shared" si="118"/>
        <v/>
      </c>
      <c r="AS270" s="147"/>
      <c r="AT270" s="147"/>
      <c r="AU270" s="147"/>
      <c r="AV270" s="148"/>
    </row>
    <row r="271" spans="44:48" ht="15" customHeight="1">
      <c r="AR271" s="84" t="str">
        <f t="shared" si="118"/>
        <v/>
      </c>
      <c r="AS271" s="147"/>
      <c r="AT271" s="147"/>
      <c r="AU271" s="147"/>
      <c r="AV271" s="148"/>
    </row>
    <row r="272" spans="44:48" ht="15" customHeight="1">
      <c r="AR272" s="84" t="str">
        <f t="shared" si="118"/>
        <v/>
      </c>
      <c r="AS272" s="147"/>
      <c r="AT272" s="147"/>
      <c r="AU272" s="147"/>
      <c r="AV272" s="148"/>
    </row>
    <row r="273" spans="44:48" ht="15" customHeight="1">
      <c r="AR273" s="84" t="str">
        <f t="shared" si="118"/>
        <v/>
      </c>
      <c r="AS273" s="147"/>
      <c r="AT273" s="147"/>
      <c r="AU273" s="147"/>
      <c r="AV273" s="148"/>
    </row>
    <row r="274" spans="44:48" ht="15" customHeight="1">
      <c r="AR274" s="84" t="str">
        <f t="shared" si="118"/>
        <v/>
      </c>
      <c r="AS274" s="147"/>
      <c r="AT274" s="147"/>
      <c r="AU274" s="147"/>
      <c r="AV274" s="148"/>
    </row>
    <row r="275" spans="44:48" ht="15" customHeight="1">
      <c r="AR275" s="84" t="str">
        <f t="shared" si="118"/>
        <v/>
      </c>
      <c r="AS275" s="147"/>
      <c r="AT275" s="147"/>
      <c r="AU275" s="147"/>
      <c r="AV275" s="148"/>
    </row>
    <row r="276" spans="44:48" ht="15" customHeight="1">
      <c r="AR276" s="84" t="str">
        <f t="shared" si="118"/>
        <v/>
      </c>
      <c r="AS276" s="147"/>
      <c r="AT276" s="147"/>
      <c r="AU276" s="147"/>
      <c r="AV276" s="148"/>
    </row>
    <row r="277" spans="44:48" ht="15" customHeight="1">
      <c r="AR277" s="84" t="str">
        <f t="shared" si="118"/>
        <v/>
      </c>
      <c r="AS277" s="147"/>
      <c r="AT277" s="147"/>
      <c r="AU277" s="147"/>
      <c r="AV277" s="148"/>
    </row>
    <row r="278" spans="44:48" ht="15" customHeight="1">
      <c r="AR278" s="84" t="str">
        <f t="shared" si="118"/>
        <v/>
      </c>
      <c r="AS278" s="147"/>
      <c r="AT278" s="147"/>
      <c r="AU278" s="147"/>
      <c r="AV278" s="148"/>
    </row>
    <row r="279" spans="44:48" ht="15" customHeight="1">
      <c r="AR279" s="84" t="str">
        <f t="shared" si="118"/>
        <v/>
      </c>
      <c r="AS279" s="147"/>
      <c r="AT279" s="147"/>
      <c r="AU279" s="147"/>
      <c r="AV279" s="148"/>
    </row>
    <row r="280" spans="44:48" ht="15" customHeight="1">
      <c r="AR280" s="84" t="str">
        <f t="shared" si="118"/>
        <v/>
      </c>
      <c r="AS280" s="147"/>
      <c r="AT280" s="147"/>
      <c r="AU280" s="147"/>
      <c r="AV280" s="148"/>
    </row>
    <row r="281" spans="44:48" ht="15" customHeight="1">
      <c r="AR281" s="84" t="str">
        <f t="shared" si="118"/>
        <v/>
      </c>
      <c r="AS281" s="147"/>
      <c r="AT281" s="147"/>
      <c r="AU281" s="147"/>
      <c r="AV281" s="148"/>
    </row>
    <row r="282" spans="44:48" ht="15" customHeight="1">
      <c r="AR282" s="84" t="str">
        <f t="shared" si="118"/>
        <v/>
      </c>
      <c r="AS282" s="147"/>
      <c r="AT282" s="147"/>
      <c r="AU282" s="147"/>
      <c r="AV282" s="148"/>
    </row>
    <row r="283" spans="44:48" ht="15" customHeight="1">
      <c r="AR283" s="84" t="str">
        <f t="shared" si="118"/>
        <v/>
      </c>
      <c r="AS283" s="147"/>
      <c r="AT283" s="147"/>
      <c r="AU283" s="147"/>
      <c r="AV283" s="148"/>
    </row>
    <row r="284" spans="44:48" ht="15" customHeight="1">
      <c r="AR284" s="84" t="str">
        <f t="shared" si="118"/>
        <v/>
      </c>
      <c r="AS284" s="147"/>
      <c r="AT284" s="147"/>
      <c r="AU284" s="147"/>
      <c r="AV284" s="148"/>
    </row>
    <row r="285" spans="44:48" ht="15" customHeight="1">
      <c r="AR285" s="84" t="str">
        <f t="shared" si="118"/>
        <v/>
      </c>
      <c r="AS285" s="147"/>
      <c r="AT285" s="147"/>
      <c r="AU285" s="147"/>
      <c r="AV285" s="148"/>
    </row>
    <row r="286" spans="44:48" ht="15" customHeight="1">
      <c r="AR286" s="84" t="str">
        <f t="shared" si="118"/>
        <v/>
      </c>
      <c r="AS286" s="147"/>
      <c r="AT286" s="147"/>
      <c r="AU286" s="147"/>
      <c r="AV286" s="148"/>
    </row>
    <row r="287" spans="44:48" ht="15" customHeight="1">
      <c r="AR287" s="84" t="str">
        <f t="shared" si="118"/>
        <v/>
      </c>
      <c r="AS287" s="147"/>
      <c r="AT287" s="147"/>
      <c r="AU287" s="147"/>
      <c r="AV287" s="148"/>
    </row>
    <row r="288" spans="44:48" ht="15" customHeight="1">
      <c r="AR288" s="84" t="str">
        <f t="shared" si="118"/>
        <v/>
      </c>
      <c r="AS288" s="147"/>
      <c r="AT288" s="147"/>
      <c r="AU288" s="147"/>
      <c r="AV288" s="148"/>
    </row>
    <row r="289" spans="44:48" ht="15" customHeight="1">
      <c r="AR289" s="84" t="str">
        <f t="shared" si="118"/>
        <v/>
      </c>
      <c r="AS289" s="147"/>
      <c r="AT289" s="147"/>
      <c r="AU289" s="147"/>
      <c r="AV289" s="148"/>
    </row>
    <row r="290" spans="44:48" ht="15" customHeight="1">
      <c r="AR290" s="84" t="str">
        <f t="shared" si="118"/>
        <v/>
      </c>
      <c r="AS290" s="147"/>
      <c r="AT290" s="147"/>
      <c r="AU290" s="147"/>
      <c r="AV290" s="148"/>
    </row>
    <row r="291" spans="44:48" ht="15" customHeight="1">
      <c r="AR291" s="84" t="str">
        <f t="shared" si="118"/>
        <v/>
      </c>
      <c r="AS291" s="147"/>
      <c r="AT291" s="147"/>
      <c r="AU291" s="147"/>
      <c r="AV291" s="148"/>
    </row>
    <row r="292" spans="44:48" ht="15" customHeight="1">
      <c r="AR292" s="84" t="str">
        <f t="shared" si="118"/>
        <v/>
      </c>
      <c r="AS292" s="147"/>
      <c r="AT292" s="147"/>
      <c r="AU292" s="147"/>
      <c r="AV292" s="148"/>
    </row>
    <row r="293" spans="44:48" ht="15" customHeight="1">
      <c r="AR293" s="84" t="str">
        <f t="shared" si="118"/>
        <v/>
      </c>
      <c r="AS293" s="147"/>
      <c r="AT293" s="147"/>
      <c r="AU293" s="147"/>
      <c r="AV293" s="148"/>
    </row>
    <row r="294" spans="44:48" ht="15" customHeight="1">
      <c r="AR294" s="84" t="str">
        <f t="shared" si="118"/>
        <v/>
      </c>
      <c r="AS294" s="147"/>
      <c r="AT294" s="147"/>
      <c r="AU294" s="147"/>
      <c r="AV294" s="148"/>
    </row>
    <row r="295" spans="44:48" ht="15" customHeight="1">
      <c r="AR295" s="84" t="str">
        <f t="shared" si="118"/>
        <v/>
      </c>
      <c r="AS295" s="147"/>
      <c r="AT295" s="147"/>
      <c r="AU295" s="147"/>
      <c r="AV295" s="148"/>
    </row>
    <row r="296" spans="44:48" ht="15" customHeight="1">
      <c r="AR296" s="84" t="str">
        <f t="shared" si="118"/>
        <v/>
      </c>
      <c r="AS296" s="147"/>
      <c r="AT296" s="147"/>
      <c r="AU296" s="147"/>
      <c r="AV296" s="148"/>
    </row>
    <row r="297" spans="44:48" ht="15" customHeight="1">
      <c r="AR297" s="84" t="str">
        <f t="shared" si="118"/>
        <v/>
      </c>
      <c r="AS297" s="147"/>
      <c r="AT297" s="147"/>
      <c r="AU297" s="147"/>
      <c r="AV297" s="148"/>
    </row>
    <row r="298" spans="44:48" ht="15" customHeight="1">
      <c r="AR298" s="84" t="str">
        <f t="shared" si="118"/>
        <v/>
      </c>
      <c r="AS298" s="147"/>
      <c r="AT298" s="147"/>
      <c r="AU298" s="147"/>
      <c r="AV298" s="148"/>
    </row>
    <row r="299" spans="44:48" ht="15" customHeight="1">
      <c r="AR299" s="84" t="str">
        <f t="shared" si="118"/>
        <v/>
      </c>
      <c r="AS299" s="147"/>
      <c r="AT299" s="147"/>
      <c r="AU299" s="147"/>
      <c r="AV299" s="148"/>
    </row>
    <row r="300" spans="44:48" ht="15" customHeight="1">
      <c r="AR300" s="84" t="str">
        <f t="shared" si="118"/>
        <v/>
      </c>
      <c r="AS300" s="147"/>
      <c r="AT300" s="147"/>
      <c r="AU300" s="147"/>
      <c r="AV300" s="148"/>
    </row>
    <row r="301" spans="44:48" ht="15" customHeight="1">
      <c r="AR301" s="84" t="str">
        <f t="shared" si="118"/>
        <v/>
      </c>
      <c r="AS301" s="147"/>
      <c r="AT301" s="147"/>
      <c r="AU301" s="147"/>
      <c r="AV301" s="148"/>
    </row>
    <row r="302" spans="44:48" ht="15" customHeight="1">
      <c r="AR302" s="84" t="str">
        <f t="shared" si="118"/>
        <v/>
      </c>
      <c r="AS302" s="147"/>
      <c r="AT302" s="147"/>
      <c r="AU302" s="147"/>
      <c r="AV302" s="148"/>
    </row>
    <row r="303" spans="44:48" ht="15" customHeight="1">
      <c r="AR303" s="84" t="str">
        <f t="shared" si="118"/>
        <v/>
      </c>
      <c r="AS303" s="147"/>
      <c r="AT303" s="147"/>
      <c r="AU303" s="147"/>
      <c r="AV303" s="148"/>
    </row>
    <row r="304" spans="44:48" ht="15" customHeight="1">
      <c r="AR304" s="84" t="str">
        <f t="shared" si="118"/>
        <v/>
      </c>
      <c r="AS304" s="147"/>
      <c r="AT304" s="147"/>
      <c r="AU304" s="147"/>
      <c r="AV304" s="148"/>
    </row>
    <row r="305" spans="44:48" ht="15" customHeight="1">
      <c r="AR305" s="84" t="str">
        <f t="shared" si="118"/>
        <v/>
      </c>
      <c r="AS305" s="147"/>
      <c r="AT305" s="147"/>
      <c r="AU305" s="147"/>
      <c r="AV305" s="148"/>
    </row>
    <row r="306" spans="44:48" ht="15" customHeight="1">
      <c r="AR306" s="84" t="str">
        <f t="shared" si="118"/>
        <v/>
      </c>
      <c r="AS306" s="147"/>
      <c r="AT306" s="147"/>
      <c r="AU306" s="147"/>
      <c r="AV306" s="148"/>
    </row>
    <row r="307" spans="44:48" ht="15" customHeight="1">
      <c r="AR307" s="84" t="str">
        <f t="shared" si="118"/>
        <v/>
      </c>
      <c r="AS307" s="147"/>
      <c r="AT307" s="147"/>
      <c r="AU307" s="147"/>
      <c r="AV307" s="148"/>
    </row>
    <row r="308" spans="44:48" ht="15" customHeight="1">
      <c r="AR308" s="84" t="str">
        <f t="shared" si="118"/>
        <v/>
      </c>
      <c r="AS308" s="147"/>
      <c r="AT308" s="147"/>
      <c r="AU308" s="147"/>
      <c r="AV308" s="148"/>
    </row>
    <row r="309" spans="44:48" ht="15" customHeight="1">
      <c r="AR309" s="84" t="str">
        <f t="shared" si="118"/>
        <v/>
      </c>
      <c r="AS309" s="147"/>
      <c r="AT309" s="147"/>
      <c r="AU309" s="147"/>
      <c r="AV309" s="148"/>
    </row>
    <row r="310" spans="44:48" ht="15" customHeight="1">
      <c r="AR310" s="84" t="str">
        <f t="shared" si="118"/>
        <v/>
      </c>
      <c r="AS310" s="147"/>
      <c r="AT310" s="147"/>
      <c r="AU310" s="147"/>
      <c r="AV310" s="148"/>
    </row>
    <row r="311" spans="44:48" ht="15" customHeight="1">
      <c r="AR311" s="84" t="str">
        <f t="shared" si="118"/>
        <v/>
      </c>
      <c r="AS311" s="147"/>
      <c r="AT311" s="147"/>
      <c r="AU311" s="147"/>
      <c r="AV311" s="148"/>
    </row>
    <row r="312" spans="44:48" ht="15" customHeight="1">
      <c r="AR312" s="84" t="str">
        <f t="shared" si="118"/>
        <v/>
      </c>
      <c r="AS312" s="147"/>
      <c r="AT312" s="147"/>
      <c r="AU312" s="147"/>
      <c r="AV312" s="148"/>
    </row>
    <row r="313" spans="44:48" ht="15" customHeight="1">
      <c r="AR313" s="84" t="str">
        <f t="shared" si="118"/>
        <v/>
      </c>
      <c r="AS313" s="147"/>
      <c r="AT313" s="147"/>
      <c r="AU313" s="147"/>
      <c r="AV313" s="148"/>
    </row>
    <row r="314" spans="44:48" ht="15" customHeight="1">
      <c r="AR314" s="84" t="str">
        <f t="shared" si="118"/>
        <v/>
      </c>
      <c r="AS314" s="147"/>
      <c r="AT314" s="147"/>
      <c r="AU314" s="147"/>
      <c r="AV314" s="148"/>
    </row>
    <row r="315" spans="44:48" ht="15" customHeight="1">
      <c r="AR315" s="84" t="str">
        <f t="shared" si="118"/>
        <v/>
      </c>
      <c r="AS315" s="147"/>
      <c r="AT315" s="147"/>
      <c r="AU315" s="147"/>
      <c r="AV315" s="148"/>
    </row>
    <row r="316" spans="44:48" ht="15" customHeight="1">
      <c r="AR316" s="84" t="str">
        <f t="shared" si="118"/>
        <v/>
      </c>
      <c r="AS316" s="147"/>
      <c r="AT316" s="147"/>
      <c r="AU316" s="147"/>
      <c r="AV316" s="148"/>
    </row>
    <row r="317" spans="44:48" ht="15" customHeight="1">
      <c r="AR317" s="84" t="str">
        <f t="shared" si="118"/>
        <v/>
      </c>
      <c r="AS317" s="147"/>
      <c r="AT317" s="147"/>
      <c r="AU317" s="147"/>
      <c r="AV317" s="148"/>
    </row>
    <row r="318" spans="44:48" ht="15" customHeight="1">
      <c r="AR318" s="84" t="str">
        <f t="shared" si="118"/>
        <v/>
      </c>
      <c r="AS318" s="147"/>
      <c r="AT318" s="147"/>
      <c r="AU318" s="147"/>
      <c r="AV318" s="148"/>
    </row>
    <row r="319" spans="44:48" ht="15" customHeight="1">
      <c r="AR319" s="84" t="str">
        <f t="shared" si="118"/>
        <v/>
      </c>
      <c r="AS319" s="147"/>
      <c r="AT319" s="147"/>
      <c r="AU319" s="147"/>
      <c r="AV319" s="148"/>
    </row>
    <row r="320" spans="44:48" ht="15" customHeight="1">
      <c r="AR320" s="84" t="str">
        <f t="shared" si="118"/>
        <v/>
      </c>
      <c r="AS320" s="147"/>
      <c r="AT320" s="147"/>
      <c r="AU320" s="147"/>
      <c r="AV320" s="148"/>
    </row>
    <row r="321" spans="44:48" ht="15" customHeight="1">
      <c r="AR321" s="84" t="str">
        <f t="shared" si="118"/>
        <v/>
      </c>
      <c r="AS321" s="147"/>
      <c r="AT321" s="147"/>
      <c r="AU321" s="147"/>
      <c r="AV321" s="148"/>
    </row>
    <row r="322" spans="44:48" ht="15" customHeight="1">
      <c r="AR322" s="84" t="str">
        <f t="shared" si="118"/>
        <v/>
      </c>
      <c r="AS322" s="147"/>
      <c r="AT322" s="147"/>
      <c r="AU322" s="147"/>
      <c r="AV322" s="148"/>
    </row>
    <row r="323" spans="44:48" ht="15" customHeight="1">
      <c r="AR323" s="84" t="str">
        <f t="shared" si="118"/>
        <v/>
      </c>
      <c r="AS323" s="147"/>
      <c r="AT323" s="147"/>
      <c r="AU323" s="147"/>
      <c r="AV323" s="148"/>
    </row>
    <row r="324" spans="44:48" ht="15" customHeight="1">
      <c r="AR324" s="84" t="str">
        <f t="shared" si="118"/>
        <v/>
      </c>
      <c r="AS324" s="147"/>
      <c r="AT324" s="147"/>
      <c r="AU324" s="147"/>
      <c r="AV324" s="148"/>
    </row>
    <row r="325" spans="44:48" ht="15" customHeight="1">
      <c r="AR325" s="84" t="str">
        <f t="shared" si="118"/>
        <v/>
      </c>
      <c r="AS325" s="147"/>
      <c r="AT325" s="147"/>
      <c r="AU325" s="147"/>
      <c r="AV325" s="148"/>
    </row>
    <row r="326" spans="44:48" ht="15" customHeight="1">
      <c r="AR326" s="84" t="str">
        <f t="shared" si="118"/>
        <v/>
      </c>
      <c r="AS326" s="147"/>
      <c r="AT326" s="147"/>
      <c r="AU326" s="147"/>
      <c r="AV326" s="148"/>
    </row>
    <row r="327" spans="44:48" ht="15" customHeight="1">
      <c r="AR327" s="84" t="str">
        <f t="shared" si="118"/>
        <v/>
      </c>
      <c r="AS327" s="147"/>
      <c r="AT327" s="147"/>
      <c r="AU327" s="147"/>
      <c r="AV327" s="148"/>
    </row>
    <row r="328" spans="44:48" ht="15" customHeight="1">
      <c r="AR328" s="84" t="str">
        <f t="shared" si="118"/>
        <v/>
      </c>
      <c r="AS328" s="147"/>
      <c r="AT328" s="147"/>
      <c r="AU328" s="147"/>
      <c r="AV328" s="148"/>
    </row>
    <row r="329" spans="44:48" ht="15" customHeight="1">
      <c r="AR329" s="84" t="str">
        <f t="shared" ref="AR329:AR392" si="119">CONCATENATE(AT329,AU329)</f>
        <v/>
      </c>
      <c r="AS329" s="147"/>
      <c r="AT329" s="147"/>
      <c r="AU329" s="147"/>
      <c r="AV329" s="148"/>
    </row>
    <row r="330" spans="44:48" ht="15" customHeight="1">
      <c r="AR330" s="84" t="str">
        <f t="shared" si="119"/>
        <v/>
      </c>
      <c r="AS330" s="147"/>
      <c r="AT330" s="147"/>
      <c r="AU330" s="147"/>
      <c r="AV330" s="148"/>
    </row>
    <row r="331" spans="44:48" ht="15" customHeight="1">
      <c r="AR331" s="84" t="str">
        <f t="shared" si="119"/>
        <v/>
      </c>
      <c r="AS331" s="147"/>
      <c r="AT331" s="147"/>
      <c r="AU331" s="147"/>
      <c r="AV331" s="148"/>
    </row>
    <row r="332" spans="44:48" ht="15" customHeight="1">
      <c r="AR332" s="84" t="str">
        <f t="shared" si="119"/>
        <v/>
      </c>
      <c r="AS332" s="147"/>
      <c r="AT332" s="147"/>
      <c r="AU332" s="147"/>
      <c r="AV332" s="148"/>
    </row>
    <row r="333" spans="44:48" ht="15" customHeight="1">
      <c r="AR333" s="84" t="str">
        <f t="shared" si="119"/>
        <v/>
      </c>
      <c r="AS333" s="147"/>
      <c r="AT333" s="147"/>
      <c r="AU333" s="147"/>
      <c r="AV333" s="148"/>
    </row>
    <row r="334" spans="44:48" ht="15" customHeight="1">
      <c r="AR334" s="84" t="str">
        <f t="shared" si="119"/>
        <v/>
      </c>
      <c r="AS334" s="147"/>
      <c r="AT334" s="147"/>
      <c r="AU334" s="147"/>
      <c r="AV334" s="148"/>
    </row>
    <row r="335" spans="44:48" ht="15" customHeight="1">
      <c r="AR335" s="84" t="str">
        <f t="shared" si="119"/>
        <v/>
      </c>
      <c r="AS335" s="147"/>
      <c r="AT335" s="147"/>
      <c r="AU335" s="147"/>
      <c r="AV335" s="148"/>
    </row>
    <row r="336" spans="44:48" ht="15" customHeight="1">
      <c r="AR336" s="84" t="str">
        <f t="shared" si="119"/>
        <v/>
      </c>
      <c r="AS336" s="147"/>
      <c r="AT336" s="147"/>
      <c r="AU336" s="147"/>
      <c r="AV336" s="148"/>
    </row>
    <row r="337" spans="44:48" ht="15" customHeight="1">
      <c r="AR337" s="84" t="str">
        <f t="shared" si="119"/>
        <v/>
      </c>
      <c r="AS337" s="147"/>
      <c r="AT337" s="147"/>
      <c r="AU337" s="147"/>
      <c r="AV337" s="148"/>
    </row>
    <row r="338" spans="44:48" ht="15" customHeight="1">
      <c r="AR338" s="84" t="str">
        <f t="shared" si="119"/>
        <v/>
      </c>
      <c r="AS338" s="147"/>
      <c r="AT338" s="147"/>
      <c r="AU338" s="147"/>
      <c r="AV338" s="148"/>
    </row>
    <row r="339" spans="44:48" ht="15" customHeight="1">
      <c r="AR339" s="84" t="str">
        <f t="shared" si="119"/>
        <v/>
      </c>
      <c r="AS339" s="147"/>
      <c r="AT339" s="147"/>
      <c r="AU339" s="147"/>
      <c r="AV339" s="148"/>
    </row>
    <row r="340" spans="44:48" ht="15" customHeight="1">
      <c r="AR340" s="84" t="str">
        <f t="shared" si="119"/>
        <v/>
      </c>
      <c r="AS340" s="147"/>
      <c r="AT340" s="147"/>
      <c r="AU340" s="147"/>
      <c r="AV340" s="148"/>
    </row>
    <row r="341" spans="44:48" ht="15" customHeight="1">
      <c r="AR341" s="84" t="str">
        <f t="shared" si="119"/>
        <v/>
      </c>
      <c r="AS341" s="147"/>
      <c r="AT341" s="147"/>
      <c r="AU341" s="147"/>
      <c r="AV341" s="148"/>
    </row>
    <row r="342" spans="44:48" ht="15" customHeight="1">
      <c r="AR342" s="84" t="str">
        <f t="shared" si="119"/>
        <v/>
      </c>
      <c r="AS342" s="147"/>
      <c r="AT342" s="147"/>
      <c r="AU342" s="147"/>
      <c r="AV342" s="148"/>
    </row>
    <row r="343" spans="44:48" ht="15" customHeight="1">
      <c r="AR343" s="84" t="str">
        <f t="shared" si="119"/>
        <v/>
      </c>
      <c r="AS343" s="147"/>
      <c r="AT343" s="147"/>
      <c r="AU343" s="147"/>
      <c r="AV343" s="148"/>
    </row>
    <row r="344" spans="44:48" ht="15" customHeight="1">
      <c r="AR344" s="84" t="str">
        <f t="shared" si="119"/>
        <v/>
      </c>
      <c r="AS344" s="147"/>
      <c r="AT344" s="147"/>
      <c r="AU344" s="147"/>
      <c r="AV344" s="148"/>
    </row>
    <row r="345" spans="44:48" ht="15" customHeight="1">
      <c r="AR345" s="84" t="str">
        <f t="shared" si="119"/>
        <v/>
      </c>
      <c r="AS345" s="147"/>
      <c r="AT345" s="147"/>
      <c r="AU345" s="147"/>
      <c r="AV345" s="148"/>
    </row>
    <row r="346" spans="44:48" ht="15" customHeight="1">
      <c r="AR346" s="84" t="str">
        <f t="shared" si="119"/>
        <v/>
      </c>
      <c r="AS346" s="147"/>
      <c r="AT346" s="147"/>
      <c r="AU346" s="147"/>
      <c r="AV346" s="148"/>
    </row>
    <row r="347" spans="44:48" ht="15" customHeight="1">
      <c r="AR347" s="84" t="str">
        <f t="shared" si="119"/>
        <v/>
      </c>
      <c r="AS347" s="147"/>
      <c r="AT347" s="147"/>
      <c r="AU347" s="147"/>
      <c r="AV347" s="148"/>
    </row>
    <row r="348" spans="44:48" ht="15" customHeight="1">
      <c r="AR348" s="84" t="str">
        <f t="shared" si="119"/>
        <v/>
      </c>
      <c r="AS348" s="147"/>
      <c r="AT348" s="147"/>
      <c r="AU348" s="147"/>
      <c r="AV348" s="148"/>
    </row>
    <row r="349" spans="44:48" ht="15" customHeight="1">
      <c r="AR349" s="84" t="str">
        <f t="shared" si="119"/>
        <v/>
      </c>
      <c r="AS349" s="147"/>
      <c r="AT349" s="147"/>
      <c r="AU349" s="147"/>
      <c r="AV349" s="148"/>
    </row>
    <row r="350" spans="44:48" ht="15" customHeight="1">
      <c r="AR350" s="84" t="str">
        <f t="shared" si="119"/>
        <v/>
      </c>
      <c r="AS350" s="147"/>
      <c r="AT350" s="147"/>
      <c r="AU350" s="147"/>
      <c r="AV350" s="148"/>
    </row>
    <row r="351" spans="44:48" ht="15" customHeight="1">
      <c r="AR351" s="84" t="str">
        <f t="shared" si="119"/>
        <v/>
      </c>
      <c r="AS351" s="147"/>
      <c r="AT351" s="147"/>
      <c r="AU351" s="147"/>
      <c r="AV351" s="148"/>
    </row>
    <row r="352" spans="44:48" ht="15" customHeight="1">
      <c r="AR352" s="84" t="str">
        <f t="shared" si="119"/>
        <v/>
      </c>
      <c r="AS352" s="147"/>
      <c r="AT352" s="147"/>
      <c r="AU352" s="147"/>
      <c r="AV352" s="148"/>
    </row>
    <row r="353" spans="44:48" ht="15" customHeight="1">
      <c r="AR353" s="84" t="str">
        <f t="shared" si="119"/>
        <v/>
      </c>
      <c r="AS353" s="147"/>
      <c r="AT353" s="147"/>
      <c r="AU353" s="147"/>
      <c r="AV353" s="148"/>
    </row>
    <row r="354" spans="44:48" ht="15" customHeight="1">
      <c r="AR354" s="84" t="str">
        <f t="shared" si="119"/>
        <v/>
      </c>
      <c r="AS354" s="147"/>
      <c r="AT354" s="147"/>
      <c r="AU354" s="147"/>
      <c r="AV354" s="148"/>
    </row>
    <row r="355" spans="44:48" ht="15" customHeight="1">
      <c r="AR355" s="84" t="str">
        <f t="shared" si="119"/>
        <v/>
      </c>
      <c r="AS355" s="147"/>
      <c r="AT355" s="147"/>
      <c r="AU355" s="147"/>
      <c r="AV355" s="148"/>
    </row>
    <row r="356" spans="44:48" ht="15" customHeight="1">
      <c r="AR356" s="84" t="str">
        <f t="shared" si="119"/>
        <v/>
      </c>
      <c r="AS356" s="147"/>
      <c r="AT356" s="147"/>
      <c r="AU356" s="147"/>
      <c r="AV356" s="148"/>
    </row>
    <row r="357" spans="44:48" ht="15" customHeight="1">
      <c r="AR357" s="84" t="str">
        <f t="shared" si="119"/>
        <v/>
      </c>
      <c r="AS357" s="147"/>
      <c r="AT357" s="147"/>
      <c r="AU357" s="147"/>
      <c r="AV357" s="148"/>
    </row>
    <row r="358" spans="44:48" ht="15" customHeight="1">
      <c r="AR358" s="84" t="str">
        <f t="shared" si="119"/>
        <v/>
      </c>
      <c r="AS358" s="147"/>
      <c r="AT358" s="147"/>
      <c r="AU358" s="147"/>
      <c r="AV358" s="148"/>
    </row>
    <row r="359" spans="44:48" ht="15" customHeight="1">
      <c r="AR359" s="84" t="str">
        <f t="shared" si="119"/>
        <v/>
      </c>
      <c r="AS359" s="147"/>
      <c r="AT359" s="147"/>
      <c r="AU359" s="147"/>
      <c r="AV359" s="148"/>
    </row>
    <row r="360" spans="44:48" ht="15" customHeight="1">
      <c r="AR360" s="84" t="str">
        <f t="shared" si="119"/>
        <v/>
      </c>
      <c r="AS360" s="147"/>
      <c r="AT360" s="147"/>
      <c r="AU360" s="147"/>
      <c r="AV360" s="148"/>
    </row>
    <row r="361" spans="44:48" ht="15" customHeight="1">
      <c r="AR361" s="84" t="str">
        <f t="shared" si="119"/>
        <v/>
      </c>
      <c r="AS361" s="147"/>
      <c r="AT361" s="147"/>
      <c r="AU361" s="147"/>
      <c r="AV361" s="148"/>
    </row>
    <row r="362" spans="44:48" ht="15" customHeight="1">
      <c r="AR362" s="84" t="str">
        <f t="shared" si="119"/>
        <v/>
      </c>
      <c r="AS362" s="147"/>
      <c r="AT362" s="147"/>
      <c r="AU362" s="147"/>
      <c r="AV362" s="148"/>
    </row>
    <row r="363" spans="44:48" ht="15" customHeight="1">
      <c r="AR363" s="84" t="str">
        <f t="shared" si="119"/>
        <v/>
      </c>
      <c r="AS363" s="147"/>
      <c r="AT363" s="147"/>
      <c r="AU363" s="147"/>
      <c r="AV363" s="148"/>
    </row>
    <row r="364" spans="44:48" ht="15" customHeight="1">
      <c r="AR364" s="84" t="str">
        <f t="shared" si="119"/>
        <v/>
      </c>
      <c r="AS364" s="147"/>
      <c r="AT364" s="147"/>
      <c r="AU364" s="147"/>
      <c r="AV364" s="148"/>
    </row>
    <row r="365" spans="44:48" ht="15" customHeight="1">
      <c r="AR365" s="84" t="str">
        <f t="shared" si="119"/>
        <v/>
      </c>
      <c r="AS365" s="147"/>
      <c r="AT365" s="147"/>
      <c r="AU365" s="147"/>
      <c r="AV365" s="148"/>
    </row>
    <row r="366" spans="44:48" ht="15" customHeight="1">
      <c r="AR366" s="84" t="str">
        <f t="shared" si="119"/>
        <v/>
      </c>
      <c r="AS366" s="147"/>
      <c r="AT366" s="147"/>
      <c r="AU366" s="147"/>
      <c r="AV366" s="148"/>
    </row>
    <row r="367" spans="44:48" ht="15" customHeight="1">
      <c r="AR367" s="84" t="str">
        <f t="shared" si="119"/>
        <v/>
      </c>
      <c r="AS367" s="147"/>
      <c r="AT367" s="147"/>
      <c r="AU367" s="147"/>
      <c r="AV367" s="148"/>
    </row>
    <row r="368" spans="44:48" ht="15" customHeight="1">
      <c r="AR368" s="84" t="str">
        <f t="shared" si="119"/>
        <v/>
      </c>
      <c r="AS368" s="147"/>
      <c r="AT368" s="147"/>
      <c r="AU368" s="147"/>
      <c r="AV368" s="148"/>
    </row>
    <row r="369" spans="44:48" ht="15" customHeight="1">
      <c r="AR369" s="84" t="str">
        <f t="shared" si="119"/>
        <v/>
      </c>
      <c r="AS369" s="147"/>
      <c r="AT369" s="147"/>
      <c r="AU369" s="147"/>
      <c r="AV369" s="148"/>
    </row>
    <row r="370" spans="44:48" ht="15" customHeight="1">
      <c r="AR370" s="84" t="str">
        <f t="shared" si="119"/>
        <v/>
      </c>
      <c r="AS370" s="147"/>
      <c r="AT370" s="147"/>
      <c r="AU370" s="147"/>
      <c r="AV370" s="148"/>
    </row>
    <row r="371" spans="44:48" ht="15" customHeight="1">
      <c r="AR371" s="84" t="str">
        <f t="shared" si="119"/>
        <v/>
      </c>
      <c r="AS371" s="147"/>
      <c r="AT371" s="147"/>
      <c r="AU371" s="147"/>
      <c r="AV371" s="148"/>
    </row>
    <row r="372" spans="44:48" ht="15" customHeight="1">
      <c r="AR372" s="84" t="str">
        <f t="shared" si="119"/>
        <v/>
      </c>
      <c r="AS372" s="147"/>
      <c r="AT372" s="147"/>
      <c r="AU372" s="147"/>
      <c r="AV372" s="148"/>
    </row>
    <row r="373" spans="44:48" ht="15" customHeight="1">
      <c r="AR373" s="84" t="str">
        <f t="shared" si="119"/>
        <v/>
      </c>
      <c r="AS373" s="147"/>
      <c r="AT373" s="147"/>
      <c r="AU373" s="147"/>
      <c r="AV373" s="148"/>
    </row>
    <row r="374" spans="44:48" ht="15" customHeight="1">
      <c r="AR374" s="84" t="str">
        <f t="shared" si="119"/>
        <v/>
      </c>
      <c r="AS374" s="147"/>
      <c r="AT374" s="147"/>
      <c r="AU374" s="147"/>
      <c r="AV374" s="148"/>
    </row>
    <row r="375" spans="44:48" ht="15" customHeight="1">
      <c r="AR375" s="84" t="str">
        <f t="shared" si="119"/>
        <v/>
      </c>
      <c r="AS375" s="147"/>
      <c r="AT375" s="147"/>
      <c r="AU375" s="147"/>
      <c r="AV375" s="148"/>
    </row>
    <row r="376" spans="44:48" ht="15" customHeight="1">
      <c r="AR376" s="84" t="str">
        <f t="shared" si="119"/>
        <v/>
      </c>
      <c r="AS376" s="147"/>
      <c r="AT376" s="147"/>
      <c r="AU376" s="147"/>
      <c r="AV376" s="148"/>
    </row>
    <row r="377" spans="44:48" ht="15" customHeight="1">
      <c r="AR377" s="84" t="str">
        <f t="shared" si="119"/>
        <v/>
      </c>
      <c r="AS377" s="147"/>
      <c r="AT377" s="147"/>
      <c r="AU377" s="147"/>
      <c r="AV377" s="148"/>
    </row>
    <row r="378" spans="44:48" ht="15" customHeight="1">
      <c r="AR378" s="84" t="str">
        <f t="shared" si="119"/>
        <v/>
      </c>
      <c r="AS378" s="147"/>
      <c r="AT378" s="147"/>
      <c r="AU378" s="147"/>
      <c r="AV378" s="148"/>
    </row>
    <row r="379" spans="44:48" ht="15" customHeight="1">
      <c r="AR379" s="84" t="str">
        <f t="shared" si="119"/>
        <v/>
      </c>
      <c r="AS379" s="147"/>
      <c r="AT379" s="147"/>
      <c r="AU379" s="147"/>
      <c r="AV379" s="148"/>
    </row>
    <row r="380" spans="44:48" ht="15" customHeight="1">
      <c r="AR380" s="84" t="str">
        <f t="shared" si="119"/>
        <v/>
      </c>
      <c r="AS380" s="147"/>
      <c r="AT380" s="147"/>
      <c r="AU380" s="147"/>
      <c r="AV380" s="148"/>
    </row>
    <row r="381" spans="44:48" ht="15" customHeight="1">
      <c r="AR381" s="84" t="str">
        <f t="shared" si="119"/>
        <v/>
      </c>
      <c r="AS381" s="147"/>
      <c r="AT381" s="147"/>
      <c r="AU381" s="147"/>
      <c r="AV381" s="148"/>
    </row>
    <row r="382" spans="44:48" ht="15" customHeight="1">
      <c r="AR382" s="84" t="str">
        <f t="shared" si="119"/>
        <v/>
      </c>
      <c r="AS382" s="147"/>
      <c r="AT382" s="147"/>
      <c r="AU382" s="147"/>
      <c r="AV382" s="148"/>
    </row>
    <row r="383" spans="44:48" ht="15" customHeight="1">
      <c r="AR383" s="84" t="str">
        <f t="shared" si="119"/>
        <v/>
      </c>
      <c r="AS383" s="147"/>
      <c r="AT383" s="147"/>
      <c r="AU383" s="147"/>
      <c r="AV383" s="148"/>
    </row>
    <row r="384" spans="44:48" ht="15" customHeight="1">
      <c r="AR384" s="84" t="str">
        <f t="shared" si="119"/>
        <v/>
      </c>
      <c r="AS384" s="147"/>
      <c r="AT384" s="147"/>
      <c r="AU384" s="147"/>
      <c r="AV384" s="148"/>
    </row>
    <row r="385" spans="44:48" ht="15" customHeight="1">
      <c r="AR385" s="84" t="str">
        <f t="shared" si="119"/>
        <v/>
      </c>
      <c r="AS385" s="147"/>
      <c r="AT385" s="147"/>
      <c r="AU385" s="147"/>
      <c r="AV385" s="148"/>
    </row>
    <row r="386" spans="44:48" ht="15" customHeight="1">
      <c r="AR386" s="84" t="str">
        <f t="shared" si="119"/>
        <v/>
      </c>
      <c r="AS386" s="147"/>
      <c r="AT386" s="147"/>
      <c r="AU386" s="147"/>
      <c r="AV386" s="148"/>
    </row>
    <row r="387" spans="44:48" ht="15" customHeight="1">
      <c r="AR387" s="84" t="str">
        <f t="shared" si="119"/>
        <v/>
      </c>
      <c r="AS387" s="147"/>
      <c r="AT387" s="147"/>
      <c r="AU387" s="147"/>
      <c r="AV387" s="148"/>
    </row>
    <row r="388" spans="44:48" ht="15" customHeight="1">
      <c r="AR388" s="84" t="str">
        <f t="shared" si="119"/>
        <v/>
      </c>
      <c r="AS388" s="147"/>
      <c r="AT388" s="147"/>
      <c r="AU388" s="147"/>
      <c r="AV388" s="148"/>
    </row>
    <row r="389" spans="44:48" ht="15" customHeight="1">
      <c r="AR389" s="84" t="str">
        <f t="shared" si="119"/>
        <v/>
      </c>
      <c r="AS389" s="147"/>
      <c r="AT389" s="147"/>
      <c r="AU389" s="147"/>
      <c r="AV389" s="148"/>
    </row>
    <row r="390" spans="44:48" ht="15" customHeight="1">
      <c r="AR390" s="84" t="str">
        <f t="shared" si="119"/>
        <v/>
      </c>
      <c r="AS390" s="147"/>
      <c r="AT390" s="147"/>
      <c r="AU390" s="147"/>
      <c r="AV390" s="148"/>
    </row>
    <row r="391" spans="44:48" ht="15" customHeight="1">
      <c r="AR391" s="84" t="str">
        <f t="shared" si="119"/>
        <v/>
      </c>
      <c r="AS391" s="147"/>
      <c r="AT391" s="147"/>
      <c r="AU391" s="147"/>
      <c r="AV391" s="148"/>
    </row>
    <row r="392" spans="44:48" ht="15" customHeight="1">
      <c r="AR392" s="84" t="str">
        <f t="shared" si="119"/>
        <v/>
      </c>
      <c r="AS392" s="147"/>
      <c r="AT392" s="147"/>
      <c r="AU392" s="147"/>
      <c r="AV392" s="148"/>
    </row>
    <row r="393" spans="44:48" ht="15" customHeight="1">
      <c r="AR393" s="84" t="str">
        <f t="shared" ref="AR393:AR456" si="120">CONCATENATE(AT393,AU393)</f>
        <v/>
      </c>
      <c r="AS393" s="147"/>
      <c r="AT393" s="147"/>
      <c r="AU393" s="147"/>
      <c r="AV393" s="148"/>
    </row>
    <row r="394" spans="44:48" ht="15" customHeight="1">
      <c r="AR394" s="84" t="str">
        <f t="shared" si="120"/>
        <v/>
      </c>
      <c r="AS394" s="147"/>
      <c r="AT394" s="147"/>
      <c r="AU394" s="147"/>
      <c r="AV394" s="148"/>
    </row>
    <row r="395" spans="44:48" ht="15" customHeight="1">
      <c r="AR395" s="84" t="str">
        <f t="shared" si="120"/>
        <v/>
      </c>
      <c r="AS395" s="147"/>
      <c r="AT395" s="147"/>
      <c r="AU395" s="147"/>
      <c r="AV395" s="148"/>
    </row>
    <row r="396" spans="44:48" ht="15" customHeight="1">
      <c r="AR396" s="84" t="str">
        <f t="shared" si="120"/>
        <v/>
      </c>
      <c r="AS396" s="147"/>
      <c r="AT396" s="147"/>
      <c r="AU396" s="147"/>
      <c r="AV396" s="148"/>
    </row>
    <row r="397" spans="44:48" ht="15" customHeight="1">
      <c r="AR397" s="84" t="str">
        <f t="shared" si="120"/>
        <v/>
      </c>
      <c r="AS397" s="147"/>
      <c r="AT397" s="147"/>
      <c r="AU397" s="147"/>
      <c r="AV397" s="148"/>
    </row>
    <row r="398" spans="44:48" ht="15" customHeight="1">
      <c r="AR398" s="84" t="str">
        <f t="shared" si="120"/>
        <v/>
      </c>
      <c r="AS398" s="147"/>
      <c r="AT398" s="147"/>
      <c r="AU398" s="147"/>
      <c r="AV398" s="148"/>
    </row>
    <row r="399" spans="44:48" ht="15" customHeight="1">
      <c r="AR399" s="84" t="str">
        <f t="shared" si="120"/>
        <v/>
      </c>
      <c r="AS399" s="147"/>
      <c r="AT399" s="147"/>
      <c r="AU399" s="147"/>
      <c r="AV399" s="148"/>
    </row>
    <row r="400" spans="44:48" ht="15" customHeight="1">
      <c r="AR400" s="84" t="str">
        <f t="shared" si="120"/>
        <v/>
      </c>
      <c r="AS400" s="147"/>
      <c r="AT400" s="147"/>
      <c r="AU400" s="147"/>
      <c r="AV400" s="148"/>
    </row>
    <row r="401" spans="44:48" ht="15" customHeight="1">
      <c r="AR401" s="84" t="str">
        <f t="shared" si="120"/>
        <v/>
      </c>
      <c r="AS401" s="147"/>
      <c r="AT401" s="147"/>
      <c r="AU401" s="147"/>
      <c r="AV401" s="148"/>
    </row>
    <row r="402" spans="44:48" ht="15" customHeight="1">
      <c r="AR402" s="84" t="str">
        <f t="shared" si="120"/>
        <v/>
      </c>
      <c r="AS402" s="147"/>
      <c r="AT402" s="147"/>
      <c r="AU402" s="147"/>
      <c r="AV402" s="148"/>
    </row>
    <row r="403" spans="44:48" ht="15" customHeight="1">
      <c r="AR403" s="84" t="str">
        <f t="shared" si="120"/>
        <v/>
      </c>
      <c r="AS403" s="147"/>
      <c r="AT403" s="147"/>
      <c r="AU403" s="147"/>
      <c r="AV403" s="148"/>
    </row>
    <row r="404" spans="44:48" ht="15" customHeight="1">
      <c r="AR404" s="84" t="str">
        <f t="shared" si="120"/>
        <v/>
      </c>
      <c r="AS404" s="147"/>
      <c r="AT404" s="147"/>
      <c r="AU404" s="147"/>
      <c r="AV404" s="148"/>
    </row>
    <row r="405" spans="44:48" ht="15" customHeight="1">
      <c r="AR405" s="84" t="str">
        <f t="shared" si="120"/>
        <v/>
      </c>
      <c r="AS405" s="147"/>
      <c r="AT405" s="147"/>
      <c r="AU405" s="147"/>
      <c r="AV405" s="148"/>
    </row>
    <row r="406" spans="44:48" ht="15" customHeight="1">
      <c r="AR406" s="84" t="str">
        <f t="shared" si="120"/>
        <v/>
      </c>
      <c r="AS406" s="147"/>
      <c r="AT406" s="147"/>
      <c r="AU406" s="147"/>
      <c r="AV406" s="148"/>
    </row>
    <row r="407" spans="44:48" ht="15" customHeight="1">
      <c r="AR407" s="84" t="str">
        <f t="shared" si="120"/>
        <v/>
      </c>
      <c r="AS407" s="147"/>
      <c r="AT407" s="147"/>
      <c r="AU407" s="147"/>
      <c r="AV407" s="148"/>
    </row>
    <row r="408" spans="44:48" ht="15" customHeight="1">
      <c r="AR408" s="84" t="str">
        <f t="shared" si="120"/>
        <v/>
      </c>
      <c r="AS408" s="147"/>
      <c r="AT408" s="147"/>
      <c r="AU408" s="147"/>
      <c r="AV408" s="148"/>
    </row>
    <row r="409" spans="44:48" ht="15" customHeight="1">
      <c r="AR409" s="84" t="str">
        <f t="shared" si="120"/>
        <v/>
      </c>
      <c r="AS409" s="147"/>
      <c r="AT409" s="147"/>
      <c r="AU409" s="147"/>
      <c r="AV409" s="148"/>
    </row>
    <row r="410" spans="44:48" ht="15" customHeight="1">
      <c r="AR410" s="84" t="str">
        <f t="shared" si="120"/>
        <v/>
      </c>
      <c r="AS410" s="147"/>
      <c r="AT410" s="147"/>
      <c r="AU410" s="147"/>
      <c r="AV410" s="148"/>
    </row>
    <row r="411" spans="44:48" ht="15" customHeight="1">
      <c r="AR411" s="84" t="str">
        <f t="shared" si="120"/>
        <v/>
      </c>
      <c r="AS411" s="147"/>
      <c r="AT411" s="147"/>
      <c r="AU411" s="147"/>
      <c r="AV411" s="148"/>
    </row>
    <row r="412" spans="44:48" ht="15" customHeight="1">
      <c r="AR412" s="84" t="str">
        <f t="shared" si="120"/>
        <v/>
      </c>
      <c r="AS412" s="147"/>
      <c r="AT412" s="147"/>
      <c r="AU412" s="147"/>
      <c r="AV412" s="148"/>
    </row>
    <row r="413" spans="44:48" ht="15" customHeight="1">
      <c r="AR413" s="84" t="str">
        <f t="shared" si="120"/>
        <v/>
      </c>
      <c r="AS413" s="147"/>
      <c r="AT413" s="147"/>
      <c r="AU413" s="147"/>
      <c r="AV413" s="148"/>
    </row>
    <row r="414" spans="44:48" ht="15" customHeight="1">
      <c r="AR414" s="84" t="str">
        <f t="shared" si="120"/>
        <v/>
      </c>
      <c r="AS414" s="147"/>
      <c r="AT414" s="147"/>
      <c r="AU414" s="147"/>
      <c r="AV414" s="148"/>
    </row>
    <row r="415" spans="44:48" ht="15" customHeight="1">
      <c r="AR415" s="84" t="str">
        <f t="shared" si="120"/>
        <v/>
      </c>
      <c r="AS415" s="147"/>
      <c r="AT415" s="147"/>
      <c r="AU415" s="147"/>
      <c r="AV415" s="148"/>
    </row>
    <row r="416" spans="44:48" ht="15" customHeight="1">
      <c r="AR416" s="84" t="str">
        <f t="shared" si="120"/>
        <v/>
      </c>
      <c r="AS416" s="147"/>
      <c r="AT416" s="147"/>
      <c r="AU416" s="147"/>
      <c r="AV416" s="148"/>
    </row>
    <row r="417" spans="44:48" ht="15" customHeight="1">
      <c r="AR417" s="84" t="str">
        <f t="shared" si="120"/>
        <v/>
      </c>
      <c r="AS417" s="147"/>
      <c r="AT417" s="147"/>
      <c r="AU417" s="147"/>
      <c r="AV417" s="148"/>
    </row>
    <row r="418" spans="44:48" ht="15" customHeight="1">
      <c r="AR418" s="84" t="str">
        <f t="shared" si="120"/>
        <v/>
      </c>
      <c r="AS418" s="147"/>
      <c r="AT418" s="147"/>
      <c r="AU418" s="147"/>
      <c r="AV418" s="148"/>
    </row>
    <row r="419" spans="44:48" ht="15" customHeight="1">
      <c r="AR419" s="84" t="str">
        <f t="shared" si="120"/>
        <v/>
      </c>
      <c r="AS419" s="147"/>
      <c r="AT419" s="147"/>
      <c r="AU419" s="147"/>
      <c r="AV419" s="148"/>
    </row>
    <row r="420" spans="44:48" ht="15" customHeight="1">
      <c r="AR420" s="84" t="str">
        <f t="shared" si="120"/>
        <v/>
      </c>
      <c r="AS420" s="147"/>
      <c r="AT420" s="147"/>
      <c r="AU420" s="147"/>
      <c r="AV420" s="148"/>
    </row>
    <row r="421" spans="44:48" ht="15" customHeight="1">
      <c r="AR421" s="84" t="str">
        <f t="shared" si="120"/>
        <v/>
      </c>
      <c r="AS421" s="147"/>
      <c r="AT421" s="147"/>
      <c r="AU421" s="147"/>
      <c r="AV421" s="148"/>
    </row>
    <row r="422" spans="44:48" ht="15" customHeight="1">
      <c r="AR422" s="84" t="str">
        <f t="shared" si="120"/>
        <v/>
      </c>
      <c r="AS422" s="147"/>
      <c r="AT422" s="147"/>
      <c r="AU422" s="147"/>
      <c r="AV422" s="148"/>
    </row>
    <row r="423" spans="44:48" ht="15" customHeight="1">
      <c r="AR423" s="84" t="str">
        <f t="shared" si="120"/>
        <v/>
      </c>
      <c r="AS423" s="147"/>
      <c r="AT423" s="147"/>
      <c r="AU423" s="147"/>
      <c r="AV423" s="148"/>
    </row>
    <row r="424" spans="44:48" ht="15" customHeight="1">
      <c r="AR424" s="84" t="str">
        <f t="shared" si="120"/>
        <v/>
      </c>
      <c r="AS424" s="147"/>
      <c r="AT424" s="147"/>
      <c r="AU424" s="147"/>
      <c r="AV424" s="148"/>
    </row>
    <row r="425" spans="44:48" ht="15" customHeight="1">
      <c r="AR425" s="84" t="str">
        <f t="shared" si="120"/>
        <v/>
      </c>
      <c r="AS425" s="147"/>
      <c r="AT425" s="147"/>
      <c r="AU425" s="147"/>
      <c r="AV425" s="148"/>
    </row>
    <row r="426" spans="44:48" ht="15" customHeight="1">
      <c r="AR426" s="84" t="str">
        <f t="shared" si="120"/>
        <v/>
      </c>
      <c r="AS426" s="147"/>
      <c r="AT426" s="147"/>
      <c r="AU426" s="147"/>
      <c r="AV426" s="148"/>
    </row>
    <row r="427" spans="44:48" ht="15" customHeight="1">
      <c r="AR427" s="84" t="str">
        <f t="shared" si="120"/>
        <v/>
      </c>
      <c r="AS427" s="147"/>
      <c r="AT427" s="147"/>
      <c r="AU427" s="147"/>
      <c r="AV427" s="148"/>
    </row>
    <row r="428" spans="44:48" ht="15" customHeight="1">
      <c r="AR428" s="84" t="str">
        <f t="shared" si="120"/>
        <v/>
      </c>
      <c r="AS428" s="147"/>
      <c r="AT428" s="147"/>
      <c r="AU428" s="147"/>
      <c r="AV428" s="148"/>
    </row>
    <row r="429" spans="44:48" ht="15" customHeight="1">
      <c r="AR429" s="84" t="str">
        <f t="shared" si="120"/>
        <v/>
      </c>
      <c r="AS429" s="147"/>
      <c r="AT429" s="147"/>
      <c r="AU429" s="147"/>
      <c r="AV429" s="148"/>
    </row>
    <row r="430" spans="44:48" ht="15" customHeight="1">
      <c r="AR430" s="84" t="str">
        <f t="shared" si="120"/>
        <v/>
      </c>
      <c r="AS430" s="147"/>
      <c r="AT430" s="147"/>
      <c r="AU430" s="147"/>
      <c r="AV430" s="148"/>
    </row>
    <row r="431" spans="44:48" ht="15" customHeight="1">
      <c r="AR431" s="84" t="str">
        <f t="shared" si="120"/>
        <v/>
      </c>
      <c r="AS431" s="147"/>
      <c r="AT431" s="147"/>
      <c r="AU431" s="147"/>
      <c r="AV431" s="148"/>
    </row>
    <row r="432" spans="44:48" ht="15" customHeight="1">
      <c r="AR432" s="84" t="str">
        <f t="shared" si="120"/>
        <v/>
      </c>
      <c r="AS432" s="147"/>
      <c r="AT432" s="147"/>
      <c r="AU432" s="147"/>
      <c r="AV432" s="148"/>
    </row>
    <row r="433" spans="44:48" ht="15" customHeight="1">
      <c r="AR433" s="84" t="str">
        <f t="shared" si="120"/>
        <v/>
      </c>
      <c r="AS433" s="147"/>
      <c r="AT433" s="147"/>
      <c r="AU433" s="147"/>
      <c r="AV433" s="148"/>
    </row>
    <row r="434" spans="44:48" ht="15" customHeight="1">
      <c r="AR434" s="84" t="str">
        <f t="shared" si="120"/>
        <v/>
      </c>
      <c r="AS434" s="147"/>
      <c r="AT434" s="147"/>
      <c r="AU434" s="147"/>
      <c r="AV434" s="148"/>
    </row>
    <row r="435" spans="44:48" ht="15" customHeight="1">
      <c r="AR435" s="84" t="str">
        <f t="shared" si="120"/>
        <v/>
      </c>
      <c r="AS435" s="147"/>
      <c r="AT435" s="147"/>
      <c r="AU435" s="147"/>
      <c r="AV435" s="148"/>
    </row>
    <row r="436" spans="44:48" ht="15" customHeight="1">
      <c r="AR436" s="84" t="str">
        <f t="shared" si="120"/>
        <v/>
      </c>
      <c r="AS436" s="147"/>
      <c r="AT436" s="147"/>
      <c r="AU436" s="147"/>
      <c r="AV436" s="148"/>
    </row>
    <row r="437" spans="44:48" ht="15" customHeight="1">
      <c r="AR437" s="84" t="str">
        <f t="shared" si="120"/>
        <v/>
      </c>
      <c r="AS437" s="147"/>
      <c r="AT437" s="147"/>
      <c r="AU437" s="147"/>
      <c r="AV437" s="148"/>
    </row>
    <row r="438" spans="44:48" ht="15" customHeight="1">
      <c r="AR438" s="84" t="str">
        <f t="shared" si="120"/>
        <v/>
      </c>
      <c r="AS438" s="147"/>
      <c r="AT438" s="147"/>
      <c r="AU438" s="147"/>
      <c r="AV438" s="148"/>
    </row>
    <row r="439" spans="44:48" ht="15" customHeight="1">
      <c r="AR439" s="84" t="str">
        <f t="shared" si="120"/>
        <v/>
      </c>
      <c r="AS439" s="147"/>
      <c r="AT439" s="147"/>
      <c r="AU439" s="147"/>
      <c r="AV439" s="148"/>
    </row>
    <row r="440" spans="44:48" ht="15" customHeight="1">
      <c r="AR440" s="84" t="str">
        <f t="shared" si="120"/>
        <v/>
      </c>
      <c r="AS440" s="147"/>
      <c r="AT440" s="147"/>
      <c r="AU440" s="147"/>
      <c r="AV440" s="148"/>
    </row>
    <row r="441" spans="44:48" ht="15" customHeight="1">
      <c r="AR441" s="84" t="str">
        <f t="shared" si="120"/>
        <v/>
      </c>
      <c r="AS441" s="147"/>
      <c r="AT441" s="147"/>
      <c r="AU441" s="147"/>
      <c r="AV441" s="148"/>
    </row>
    <row r="442" spans="44:48" ht="15" customHeight="1">
      <c r="AR442" s="84" t="str">
        <f t="shared" si="120"/>
        <v/>
      </c>
      <c r="AS442" s="147"/>
      <c r="AT442" s="147"/>
      <c r="AU442" s="147"/>
      <c r="AV442" s="148"/>
    </row>
    <row r="443" spans="44:48" ht="15" customHeight="1">
      <c r="AR443" s="84" t="str">
        <f t="shared" si="120"/>
        <v/>
      </c>
      <c r="AS443" s="147"/>
      <c r="AT443" s="147"/>
      <c r="AU443" s="147"/>
      <c r="AV443" s="148"/>
    </row>
    <row r="444" spans="44:48" ht="15" customHeight="1">
      <c r="AR444" s="84" t="str">
        <f t="shared" si="120"/>
        <v/>
      </c>
      <c r="AS444" s="147"/>
      <c r="AT444" s="147"/>
      <c r="AU444" s="147"/>
      <c r="AV444" s="148"/>
    </row>
    <row r="445" spans="44:48" ht="15" customHeight="1">
      <c r="AR445" s="84" t="str">
        <f t="shared" si="120"/>
        <v/>
      </c>
      <c r="AS445" s="147"/>
      <c r="AT445" s="147"/>
      <c r="AU445" s="147"/>
      <c r="AV445" s="148"/>
    </row>
    <row r="446" spans="44:48" ht="15" customHeight="1">
      <c r="AR446" s="84" t="str">
        <f t="shared" si="120"/>
        <v/>
      </c>
      <c r="AS446" s="147"/>
      <c r="AT446" s="147"/>
      <c r="AU446" s="147"/>
      <c r="AV446" s="148"/>
    </row>
    <row r="447" spans="44:48" ht="15" customHeight="1">
      <c r="AR447" s="84" t="str">
        <f t="shared" si="120"/>
        <v/>
      </c>
      <c r="AS447" s="147"/>
      <c r="AT447" s="147"/>
      <c r="AU447" s="147"/>
      <c r="AV447" s="148"/>
    </row>
    <row r="448" spans="44:48" ht="15" customHeight="1">
      <c r="AR448" s="84" t="str">
        <f t="shared" si="120"/>
        <v/>
      </c>
      <c r="AS448" s="147"/>
      <c r="AT448" s="147"/>
      <c r="AU448" s="147"/>
      <c r="AV448" s="148"/>
    </row>
    <row r="449" spans="44:48" ht="15" customHeight="1">
      <c r="AR449" s="84" t="str">
        <f t="shared" si="120"/>
        <v/>
      </c>
      <c r="AS449" s="147"/>
      <c r="AT449" s="147"/>
      <c r="AU449" s="147"/>
      <c r="AV449" s="148"/>
    </row>
    <row r="450" spans="44:48" ht="15" customHeight="1">
      <c r="AR450" s="84" t="str">
        <f t="shared" si="120"/>
        <v/>
      </c>
      <c r="AS450" s="147"/>
      <c r="AT450" s="147"/>
      <c r="AU450" s="147"/>
      <c r="AV450" s="148"/>
    </row>
    <row r="451" spans="44:48" ht="15" customHeight="1">
      <c r="AR451" s="84" t="str">
        <f t="shared" si="120"/>
        <v/>
      </c>
      <c r="AS451" s="147"/>
      <c r="AT451" s="147"/>
      <c r="AU451" s="147"/>
      <c r="AV451" s="148"/>
    </row>
    <row r="452" spans="44:48" ht="15" customHeight="1">
      <c r="AR452" s="84" t="str">
        <f t="shared" si="120"/>
        <v/>
      </c>
      <c r="AS452" s="147"/>
      <c r="AT452" s="147"/>
      <c r="AU452" s="147"/>
      <c r="AV452" s="148"/>
    </row>
    <row r="453" spans="44:48" ht="15" customHeight="1">
      <c r="AR453" s="84" t="str">
        <f t="shared" si="120"/>
        <v/>
      </c>
      <c r="AS453" s="147"/>
      <c r="AT453" s="147"/>
      <c r="AU453" s="147"/>
      <c r="AV453" s="148"/>
    </row>
    <row r="454" spans="44:48" ht="15" customHeight="1">
      <c r="AR454" s="84" t="str">
        <f t="shared" si="120"/>
        <v/>
      </c>
      <c r="AS454" s="147"/>
      <c r="AT454" s="147"/>
      <c r="AU454" s="147"/>
      <c r="AV454" s="148"/>
    </row>
    <row r="455" spans="44:48" ht="15" customHeight="1">
      <c r="AR455" s="84" t="str">
        <f t="shared" si="120"/>
        <v/>
      </c>
      <c r="AS455" s="147"/>
      <c r="AT455" s="147"/>
      <c r="AU455" s="147"/>
      <c r="AV455" s="148"/>
    </row>
    <row r="456" spans="44:48" ht="15" customHeight="1">
      <c r="AR456" s="84" t="str">
        <f t="shared" si="120"/>
        <v/>
      </c>
      <c r="AS456" s="147"/>
      <c r="AT456" s="147"/>
      <c r="AU456" s="147"/>
      <c r="AV456" s="148"/>
    </row>
    <row r="457" spans="44:48" ht="15" customHeight="1">
      <c r="AR457" s="84" t="str">
        <f t="shared" ref="AR457:AR520" si="121">CONCATENATE(AT457,AU457)</f>
        <v/>
      </c>
      <c r="AS457" s="147"/>
      <c r="AT457" s="147"/>
      <c r="AU457" s="147"/>
      <c r="AV457" s="148"/>
    </row>
    <row r="458" spans="44:48" ht="15" customHeight="1">
      <c r="AR458" s="84" t="str">
        <f t="shared" si="121"/>
        <v/>
      </c>
      <c r="AS458" s="147"/>
      <c r="AT458" s="147"/>
      <c r="AU458" s="147"/>
      <c r="AV458" s="148"/>
    </row>
    <row r="459" spans="44:48" ht="15" customHeight="1">
      <c r="AR459" s="84" t="str">
        <f t="shared" si="121"/>
        <v/>
      </c>
      <c r="AS459" s="147"/>
      <c r="AT459" s="147"/>
      <c r="AU459" s="147"/>
      <c r="AV459" s="148"/>
    </row>
    <row r="460" spans="44:48" ht="15" customHeight="1">
      <c r="AR460" s="84" t="str">
        <f t="shared" si="121"/>
        <v/>
      </c>
      <c r="AS460" s="147"/>
      <c r="AT460" s="147"/>
      <c r="AU460" s="147"/>
      <c r="AV460" s="148"/>
    </row>
    <row r="461" spans="44:48" ht="15" customHeight="1">
      <c r="AR461" s="84" t="str">
        <f t="shared" si="121"/>
        <v/>
      </c>
      <c r="AS461" s="147"/>
      <c r="AT461" s="147"/>
      <c r="AU461" s="147"/>
      <c r="AV461" s="148"/>
    </row>
    <row r="462" spans="44:48" ht="15" customHeight="1">
      <c r="AR462" s="84" t="str">
        <f t="shared" si="121"/>
        <v/>
      </c>
      <c r="AS462" s="147"/>
      <c r="AT462" s="147"/>
      <c r="AU462" s="147"/>
      <c r="AV462" s="148"/>
    </row>
    <row r="463" spans="44:48" ht="15" customHeight="1">
      <c r="AR463" s="84" t="str">
        <f t="shared" si="121"/>
        <v/>
      </c>
      <c r="AS463" s="147"/>
      <c r="AT463" s="147"/>
      <c r="AU463" s="147"/>
      <c r="AV463" s="148"/>
    </row>
    <row r="464" spans="44:48" ht="15" customHeight="1">
      <c r="AR464" s="84" t="str">
        <f t="shared" si="121"/>
        <v/>
      </c>
      <c r="AS464" s="147"/>
      <c r="AT464" s="147"/>
      <c r="AU464" s="147"/>
      <c r="AV464" s="148"/>
    </row>
    <row r="465" spans="44:48" ht="15" customHeight="1">
      <c r="AR465" s="84" t="str">
        <f t="shared" si="121"/>
        <v/>
      </c>
      <c r="AS465" s="147"/>
      <c r="AT465" s="147"/>
      <c r="AU465" s="147"/>
      <c r="AV465" s="148"/>
    </row>
    <row r="466" spans="44:48" ht="15" customHeight="1">
      <c r="AR466" s="84" t="str">
        <f t="shared" si="121"/>
        <v/>
      </c>
      <c r="AS466" s="147"/>
      <c r="AT466" s="147"/>
      <c r="AU466" s="147"/>
      <c r="AV466" s="148"/>
    </row>
    <row r="467" spans="44:48" ht="15" customHeight="1">
      <c r="AR467" s="84" t="str">
        <f t="shared" si="121"/>
        <v/>
      </c>
      <c r="AS467" s="147"/>
      <c r="AT467" s="147"/>
      <c r="AU467" s="147"/>
      <c r="AV467" s="148"/>
    </row>
    <row r="468" spans="44:48" ht="15" customHeight="1">
      <c r="AR468" s="84" t="str">
        <f t="shared" si="121"/>
        <v/>
      </c>
      <c r="AS468" s="147"/>
      <c r="AT468" s="147"/>
      <c r="AU468" s="147"/>
      <c r="AV468" s="148"/>
    </row>
    <row r="469" spans="44:48" ht="15" customHeight="1">
      <c r="AR469" s="84" t="str">
        <f t="shared" si="121"/>
        <v/>
      </c>
      <c r="AS469" s="147"/>
      <c r="AT469" s="147"/>
      <c r="AU469" s="147"/>
      <c r="AV469" s="148"/>
    </row>
    <row r="470" spans="44:48" ht="15" customHeight="1">
      <c r="AR470" s="84" t="str">
        <f t="shared" si="121"/>
        <v/>
      </c>
      <c r="AS470" s="147"/>
      <c r="AT470" s="147"/>
      <c r="AU470" s="147"/>
      <c r="AV470" s="148"/>
    </row>
    <row r="471" spans="44:48" ht="15" customHeight="1">
      <c r="AR471" s="84" t="str">
        <f t="shared" si="121"/>
        <v/>
      </c>
      <c r="AS471" s="147"/>
      <c r="AT471" s="147"/>
      <c r="AU471" s="147"/>
      <c r="AV471" s="148"/>
    </row>
    <row r="472" spans="44:48" ht="15" customHeight="1">
      <c r="AR472" s="84" t="str">
        <f t="shared" si="121"/>
        <v/>
      </c>
      <c r="AS472" s="147"/>
      <c r="AT472" s="147"/>
      <c r="AU472" s="147"/>
      <c r="AV472" s="148"/>
    </row>
    <row r="473" spans="44:48" ht="15" customHeight="1">
      <c r="AR473" s="84" t="str">
        <f t="shared" si="121"/>
        <v/>
      </c>
      <c r="AS473" s="147"/>
      <c r="AT473" s="147"/>
      <c r="AU473" s="147"/>
      <c r="AV473" s="148"/>
    </row>
    <row r="474" spans="44:48" ht="15" customHeight="1">
      <c r="AR474" s="84" t="str">
        <f t="shared" si="121"/>
        <v/>
      </c>
      <c r="AS474" s="147"/>
      <c r="AT474" s="147"/>
      <c r="AU474" s="147"/>
      <c r="AV474" s="148"/>
    </row>
    <row r="475" spans="44:48" ht="15" customHeight="1">
      <c r="AR475" s="84" t="str">
        <f t="shared" si="121"/>
        <v/>
      </c>
      <c r="AS475" s="147"/>
      <c r="AT475" s="147"/>
      <c r="AU475" s="147"/>
      <c r="AV475" s="148"/>
    </row>
    <row r="476" spans="44:48" ht="15" customHeight="1">
      <c r="AR476" s="84" t="str">
        <f t="shared" si="121"/>
        <v/>
      </c>
      <c r="AS476" s="147"/>
      <c r="AT476" s="147"/>
      <c r="AU476" s="147"/>
      <c r="AV476" s="148"/>
    </row>
    <row r="477" spans="44:48" ht="15" customHeight="1">
      <c r="AR477" s="84" t="str">
        <f t="shared" si="121"/>
        <v/>
      </c>
      <c r="AS477" s="147"/>
      <c r="AT477" s="147"/>
      <c r="AU477" s="147"/>
      <c r="AV477" s="148"/>
    </row>
    <row r="478" spans="44:48" ht="15" customHeight="1">
      <c r="AR478" s="84" t="str">
        <f t="shared" si="121"/>
        <v/>
      </c>
      <c r="AS478" s="147"/>
      <c r="AT478" s="147"/>
      <c r="AU478" s="147"/>
      <c r="AV478" s="148"/>
    </row>
    <row r="479" spans="44:48" ht="15" customHeight="1">
      <c r="AR479" s="84" t="str">
        <f t="shared" si="121"/>
        <v/>
      </c>
      <c r="AS479" s="147"/>
      <c r="AT479" s="147"/>
      <c r="AU479" s="147"/>
      <c r="AV479" s="148"/>
    </row>
    <row r="480" spans="44:48" ht="15" customHeight="1">
      <c r="AR480" s="84" t="str">
        <f t="shared" si="121"/>
        <v/>
      </c>
      <c r="AS480" s="147"/>
      <c r="AT480" s="147"/>
      <c r="AU480" s="147"/>
      <c r="AV480" s="148"/>
    </row>
    <row r="481" spans="44:48" ht="15" customHeight="1">
      <c r="AR481" s="84" t="str">
        <f t="shared" si="121"/>
        <v/>
      </c>
      <c r="AS481" s="147"/>
      <c r="AT481" s="147"/>
      <c r="AU481" s="147"/>
      <c r="AV481" s="148"/>
    </row>
    <row r="482" spans="44:48" ht="15" customHeight="1">
      <c r="AR482" s="84" t="str">
        <f t="shared" si="121"/>
        <v/>
      </c>
      <c r="AS482" s="147"/>
      <c r="AT482" s="147"/>
      <c r="AU482" s="147"/>
      <c r="AV482" s="148"/>
    </row>
    <row r="483" spans="44:48" ht="15" customHeight="1">
      <c r="AR483" s="84" t="str">
        <f t="shared" si="121"/>
        <v/>
      </c>
      <c r="AS483" s="147"/>
      <c r="AT483" s="147"/>
      <c r="AU483" s="147"/>
      <c r="AV483" s="148"/>
    </row>
    <row r="484" spans="44:48" ht="15" customHeight="1">
      <c r="AR484" s="84" t="str">
        <f t="shared" si="121"/>
        <v/>
      </c>
      <c r="AS484" s="147"/>
      <c r="AT484" s="147"/>
      <c r="AU484" s="147"/>
      <c r="AV484" s="148"/>
    </row>
    <row r="485" spans="44:48" ht="15" customHeight="1">
      <c r="AR485" s="84" t="str">
        <f t="shared" si="121"/>
        <v/>
      </c>
      <c r="AS485" s="147"/>
      <c r="AT485" s="147"/>
      <c r="AU485" s="147"/>
      <c r="AV485" s="148"/>
    </row>
    <row r="486" spans="44:48" ht="15" customHeight="1">
      <c r="AR486" s="84" t="str">
        <f t="shared" si="121"/>
        <v/>
      </c>
      <c r="AS486" s="147"/>
      <c r="AT486" s="147"/>
      <c r="AU486" s="147"/>
      <c r="AV486" s="148"/>
    </row>
    <row r="487" spans="44:48" ht="15" customHeight="1">
      <c r="AR487" s="84" t="str">
        <f t="shared" si="121"/>
        <v/>
      </c>
      <c r="AS487" s="147"/>
      <c r="AT487" s="147"/>
      <c r="AU487" s="147"/>
      <c r="AV487" s="148"/>
    </row>
    <row r="488" spans="44:48" ht="15" customHeight="1">
      <c r="AR488" s="84" t="str">
        <f t="shared" si="121"/>
        <v/>
      </c>
      <c r="AS488" s="147"/>
      <c r="AT488" s="147"/>
      <c r="AU488" s="147"/>
      <c r="AV488" s="148"/>
    </row>
    <row r="489" spans="44:48" ht="15" customHeight="1">
      <c r="AR489" s="84" t="str">
        <f t="shared" si="121"/>
        <v/>
      </c>
      <c r="AS489" s="147"/>
      <c r="AT489" s="147"/>
      <c r="AU489" s="147"/>
      <c r="AV489" s="148"/>
    </row>
    <row r="490" spans="44:48" ht="15" customHeight="1">
      <c r="AR490" s="84" t="str">
        <f t="shared" si="121"/>
        <v/>
      </c>
      <c r="AS490" s="147"/>
      <c r="AT490" s="147"/>
      <c r="AU490" s="147"/>
      <c r="AV490" s="148"/>
    </row>
    <row r="491" spans="44:48" ht="15" customHeight="1">
      <c r="AR491" s="84" t="str">
        <f t="shared" si="121"/>
        <v/>
      </c>
      <c r="AS491" s="147"/>
      <c r="AT491" s="147"/>
      <c r="AU491" s="147"/>
      <c r="AV491" s="148"/>
    </row>
    <row r="492" spans="44:48" ht="15" customHeight="1">
      <c r="AR492" s="84" t="str">
        <f t="shared" si="121"/>
        <v/>
      </c>
      <c r="AS492" s="147"/>
      <c r="AT492" s="147"/>
      <c r="AU492" s="147"/>
      <c r="AV492" s="148"/>
    </row>
    <row r="493" spans="44:48" ht="15" customHeight="1">
      <c r="AR493" s="84" t="str">
        <f t="shared" si="121"/>
        <v/>
      </c>
      <c r="AS493" s="147"/>
      <c r="AT493" s="147"/>
      <c r="AU493" s="147"/>
      <c r="AV493" s="148"/>
    </row>
    <row r="494" spans="44:48" ht="15" customHeight="1">
      <c r="AR494" s="84" t="str">
        <f t="shared" si="121"/>
        <v/>
      </c>
      <c r="AS494" s="147"/>
      <c r="AT494" s="147"/>
      <c r="AU494" s="147"/>
      <c r="AV494" s="148"/>
    </row>
    <row r="495" spans="44:48" ht="15" customHeight="1">
      <c r="AR495" s="84" t="str">
        <f t="shared" si="121"/>
        <v/>
      </c>
      <c r="AS495" s="147"/>
      <c r="AT495" s="147"/>
      <c r="AU495" s="147"/>
      <c r="AV495" s="148"/>
    </row>
    <row r="496" spans="44:48" ht="15" customHeight="1">
      <c r="AR496" s="84" t="str">
        <f t="shared" si="121"/>
        <v/>
      </c>
      <c r="AS496" s="147"/>
      <c r="AT496" s="147"/>
      <c r="AU496" s="147"/>
      <c r="AV496" s="148"/>
    </row>
    <row r="497" spans="44:48" ht="15" customHeight="1">
      <c r="AR497" s="84" t="str">
        <f t="shared" si="121"/>
        <v/>
      </c>
      <c r="AS497" s="147"/>
      <c r="AT497" s="147"/>
      <c r="AU497" s="147"/>
      <c r="AV497" s="148"/>
    </row>
    <row r="498" spans="44:48" ht="15" customHeight="1">
      <c r="AR498" s="84" t="str">
        <f t="shared" si="121"/>
        <v/>
      </c>
      <c r="AS498" s="147"/>
      <c r="AT498" s="147"/>
      <c r="AU498" s="147"/>
      <c r="AV498" s="148"/>
    </row>
    <row r="499" spans="44:48" ht="15" customHeight="1">
      <c r="AR499" s="84" t="str">
        <f t="shared" si="121"/>
        <v/>
      </c>
      <c r="AS499" s="147"/>
      <c r="AT499" s="147"/>
      <c r="AU499" s="147"/>
      <c r="AV499" s="148"/>
    </row>
    <row r="500" spans="44:48" ht="15" customHeight="1">
      <c r="AR500" s="84" t="str">
        <f t="shared" si="121"/>
        <v/>
      </c>
      <c r="AS500" s="147"/>
      <c r="AT500" s="147"/>
      <c r="AU500" s="147"/>
      <c r="AV500" s="148"/>
    </row>
    <row r="501" spans="44:48" ht="15" customHeight="1">
      <c r="AR501" s="84" t="str">
        <f t="shared" si="121"/>
        <v/>
      </c>
      <c r="AS501" s="147"/>
      <c r="AT501" s="147"/>
      <c r="AU501" s="147"/>
      <c r="AV501" s="148"/>
    </row>
    <row r="502" spans="44:48" ht="15" customHeight="1">
      <c r="AR502" s="84" t="str">
        <f t="shared" si="121"/>
        <v/>
      </c>
      <c r="AS502" s="147"/>
      <c r="AT502" s="147"/>
      <c r="AU502" s="147"/>
      <c r="AV502" s="148"/>
    </row>
    <row r="503" spans="44:48" ht="15" customHeight="1">
      <c r="AR503" s="84" t="str">
        <f t="shared" si="121"/>
        <v/>
      </c>
      <c r="AS503" s="147"/>
      <c r="AT503" s="147"/>
      <c r="AU503" s="147"/>
      <c r="AV503" s="148"/>
    </row>
    <row r="504" spans="44:48" ht="15" customHeight="1">
      <c r="AR504" s="84" t="str">
        <f t="shared" si="121"/>
        <v/>
      </c>
      <c r="AS504" s="147"/>
      <c r="AT504" s="147"/>
      <c r="AU504" s="147"/>
      <c r="AV504" s="148"/>
    </row>
    <row r="505" spans="44:48" ht="15" customHeight="1">
      <c r="AR505" s="84" t="str">
        <f t="shared" si="121"/>
        <v/>
      </c>
      <c r="AS505" s="147"/>
      <c r="AT505" s="147"/>
      <c r="AU505" s="147"/>
      <c r="AV505" s="148"/>
    </row>
    <row r="506" spans="44:48" ht="15" customHeight="1">
      <c r="AR506" s="84" t="str">
        <f t="shared" si="121"/>
        <v/>
      </c>
      <c r="AS506" s="147"/>
      <c r="AT506" s="147"/>
      <c r="AU506" s="147"/>
      <c r="AV506" s="148"/>
    </row>
    <row r="507" spans="44:48" ht="15" customHeight="1">
      <c r="AR507" s="84" t="str">
        <f t="shared" si="121"/>
        <v/>
      </c>
      <c r="AS507" s="147"/>
      <c r="AT507" s="147"/>
      <c r="AU507" s="147"/>
      <c r="AV507" s="148"/>
    </row>
    <row r="508" spans="44:48" ht="15" customHeight="1">
      <c r="AR508" s="84" t="str">
        <f t="shared" si="121"/>
        <v/>
      </c>
      <c r="AS508" s="147"/>
      <c r="AT508" s="147"/>
      <c r="AU508" s="147"/>
      <c r="AV508" s="148"/>
    </row>
    <row r="509" spans="44:48" ht="15" customHeight="1">
      <c r="AR509" s="84" t="str">
        <f t="shared" si="121"/>
        <v/>
      </c>
      <c r="AS509" s="147"/>
      <c r="AT509" s="147"/>
      <c r="AU509" s="147"/>
      <c r="AV509" s="148"/>
    </row>
    <row r="510" spans="44:48" ht="15" customHeight="1">
      <c r="AR510" s="84" t="str">
        <f t="shared" si="121"/>
        <v/>
      </c>
      <c r="AS510" s="147"/>
      <c r="AT510" s="147"/>
      <c r="AU510" s="147"/>
      <c r="AV510" s="148"/>
    </row>
    <row r="511" spans="44:48" ht="15" customHeight="1">
      <c r="AR511" s="84" t="str">
        <f t="shared" si="121"/>
        <v/>
      </c>
      <c r="AS511" s="147"/>
      <c r="AT511" s="147"/>
      <c r="AU511" s="147"/>
      <c r="AV511" s="148"/>
    </row>
    <row r="512" spans="44:48" ht="15" customHeight="1">
      <c r="AR512" s="84" t="str">
        <f t="shared" si="121"/>
        <v/>
      </c>
      <c r="AS512" s="147"/>
      <c r="AT512" s="147"/>
      <c r="AU512" s="147"/>
      <c r="AV512" s="148"/>
    </row>
    <row r="513" spans="44:48" ht="15" customHeight="1">
      <c r="AR513" s="84" t="str">
        <f t="shared" si="121"/>
        <v/>
      </c>
      <c r="AS513" s="147"/>
      <c r="AT513" s="147"/>
      <c r="AU513" s="147"/>
      <c r="AV513" s="148"/>
    </row>
    <row r="514" spans="44:48" ht="15" customHeight="1">
      <c r="AR514" s="84" t="str">
        <f t="shared" si="121"/>
        <v/>
      </c>
      <c r="AS514" s="147"/>
      <c r="AT514" s="147"/>
      <c r="AU514" s="147"/>
      <c r="AV514" s="148"/>
    </row>
    <row r="515" spans="44:48" ht="15" customHeight="1">
      <c r="AR515" s="84" t="str">
        <f t="shared" si="121"/>
        <v/>
      </c>
      <c r="AS515" s="147"/>
      <c r="AT515" s="147"/>
      <c r="AU515" s="147"/>
      <c r="AV515" s="148"/>
    </row>
    <row r="516" spans="44:48" ht="15" customHeight="1">
      <c r="AR516" s="84" t="str">
        <f t="shared" si="121"/>
        <v/>
      </c>
      <c r="AS516" s="147"/>
      <c r="AT516" s="147"/>
      <c r="AU516" s="147"/>
      <c r="AV516" s="148"/>
    </row>
    <row r="517" spans="44:48" ht="15" customHeight="1">
      <c r="AR517" s="84" t="str">
        <f t="shared" si="121"/>
        <v/>
      </c>
      <c r="AS517" s="147"/>
      <c r="AT517" s="147"/>
      <c r="AU517" s="147"/>
      <c r="AV517" s="148"/>
    </row>
    <row r="518" spans="44:48" ht="15" customHeight="1">
      <c r="AR518" s="84" t="str">
        <f t="shared" si="121"/>
        <v/>
      </c>
      <c r="AS518" s="147"/>
      <c r="AT518" s="147"/>
      <c r="AU518" s="147"/>
      <c r="AV518" s="148"/>
    </row>
    <row r="519" spans="44:48" ht="15" customHeight="1">
      <c r="AR519" s="84" t="str">
        <f t="shared" si="121"/>
        <v/>
      </c>
      <c r="AS519" s="147"/>
      <c r="AT519" s="147"/>
      <c r="AU519" s="147"/>
      <c r="AV519" s="148"/>
    </row>
    <row r="520" spans="44:48" ht="15" customHeight="1">
      <c r="AR520" s="84" t="str">
        <f t="shared" si="121"/>
        <v/>
      </c>
      <c r="AS520" s="147"/>
      <c r="AT520" s="147"/>
      <c r="AU520" s="147"/>
      <c r="AV520" s="148"/>
    </row>
    <row r="521" spans="44:48" ht="15" customHeight="1">
      <c r="AR521" s="84" t="str">
        <f t="shared" ref="AR521:AR584" si="122">CONCATENATE(AT521,AU521)</f>
        <v/>
      </c>
      <c r="AS521" s="147"/>
      <c r="AT521" s="147"/>
      <c r="AU521" s="147"/>
      <c r="AV521" s="148"/>
    </row>
    <row r="522" spans="44:48" ht="15" customHeight="1">
      <c r="AR522" s="84" t="str">
        <f t="shared" si="122"/>
        <v/>
      </c>
      <c r="AS522" s="147"/>
      <c r="AT522" s="147"/>
      <c r="AU522" s="147"/>
      <c r="AV522" s="148"/>
    </row>
    <row r="523" spans="44:48" ht="15" customHeight="1">
      <c r="AR523" s="84" t="str">
        <f t="shared" si="122"/>
        <v/>
      </c>
      <c r="AS523" s="147"/>
      <c r="AT523" s="147"/>
      <c r="AU523" s="147"/>
      <c r="AV523" s="148"/>
    </row>
    <row r="524" spans="44:48" ht="15" customHeight="1">
      <c r="AR524" s="84" t="str">
        <f t="shared" si="122"/>
        <v/>
      </c>
      <c r="AS524" s="147"/>
      <c r="AT524" s="147"/>
      <c r="AU524" s="147"/>
      <c r="AV524" s="148"/>
    </row>
    <row r="525" spans="44:48" ht="15" customHeight="1">
      <c r="AR525" s="84" t="str">
        <f t="shared" si="122"/>
        <v/>
      </c>
      <c r="AS525" s="147"/>
      <c r="AT525" s="147"/>
      <c r="AU525" s="147"/>
      <c r="AV525" s="148"/>
    </row>
    <row r="526" spans="44:48" ht="15" customHeight="1">
      <c r="AR526" s="84" t="str">
        <f t="shared" si="122"/>
        <v/>
      </c>
      <c r="AS526" s="147"/>
      <c r="AT526" s="147"/>
      <c r="AU526" s="147"/>
      <c r="AV526" s="148"/>
    </row>
    <row r="527" spans="44:48" ht="15" customHeight="1">
      <c r="AR527" s="84" t="str">
        <f t="shared" si="122"/>
        <v/>
      </c>
      <c r="AS527" s="147"/>
      <c r="AT527" s="147"/>
      <c r="AU527" s="147"/>
      <c r="AV527" s="148"/>
    </row>
    <row r="528" spans="44:48" ht="15" customHeight="1">
      <c r="AR528" s="84" t="str">
        <f t="shared" si="122"/>
        <v/>
      </c>
      <c r="AS528" s="147"/>
      <c r="AT528" s="147"/>
      <c r="AU528" s="147"/>
      <c r="AV528" s="148"/>
    </row>
    <row r="529" spans="44:48" ht="15" customHeight="1">
      <c r="AR529" s="84" t="str">
        <f t="shared" si="122"/>
        <v/>
      </c>
      <c r="AS529" s="147"/>
      <c r="AT529" s="147"/>
      <c r="AU529" s="147"/>
      <c r="AV529" s="148"/>
    </row>
    <row r="530" spans="44:48" ht="15" customHeight="1">
      <c r="AR530" s="84" t="str">
        <f t="shared" si="122"/>
        <v/>
      </c>
      <c r="AS530" s="147"/>
      <c r="AT530" s="147"/>
      <c r="AU530" s="147"/>
      <c r="AV530" s="148"/>
    </row>
    <row r="531" spans="44:48" ht="15" customHeight="1">
      <c r="AR531" s="84" t="str">
        <f t="shared" si="122"/>
        <v/>
      </c>
      <c r="AS531" s="147"/>
      <c r="AT531" s="147"/>
      <c r="AU531" s="147"/>
      <c r="AV531" s="148"/>
    </row>
    <row r="532" spans="44:48" ht="15" customHeight="1">
      <c r="AR532" s="84" t="str">
        <f t="shared" si="122"/>
        <v/>
      </c>
      <c r="AS532" s="147"/>
      <c r="AT532" s="147"/>
      <c r="AU532" s="147"/>
      <c r="AV532" s="148"/>
    </row>
    <row r="533" spans="44:48" ht="15" customHeight="1">
      <c r="AR533" s="84" t="str">
        <f t="shared" si="122"/>
        <v/>
      </c>
      <c r="AS533" s="147"/>
      <c r="AT533" s="147"/>
      <c r="AU533" s="147"/>
      <c r="AV533" s="148"/>
    </row>
    <row r="534" spans="44:48" ht="15" customHeight="1">
      <c r="AR534" s="84" t="str">
        <f t="shared" si="122"/>
        <v/>
      </c>
      <c r="AS534" s="147"/>
      <c r="AT534" s="147"/>
      <c r="AU534" s="147"/>
      <c r="AV534" s="148"/>
    </row>
    <row r="535" spans="44:48" ht="15" customHeight="1">
      <c r="AR535" s="84" t="str">
        <f t="shared" si="122"/>
        <v/>
      </c>
      <c r="AS535" s="147"/>
      <c r="AT535" s="147"/>
      <c r="AU535" s="147"/>
      <c r="AV535" s="148"/>
    </row>
    <row r="536" spans="44:48" ht="15" customHeight="1">
      <c r="AR536" s="84" t="str">
        <f t="shared" si="122"/>
        <v/>
      </c>
      <c r="AS536" s="147"/>
      <c r="AT536" s="147"/>
      <c r="AU536" s="147"/>
      <c r="AV536" s="148"/>
    </row>
    <row r="537" spans="44:48" ht="15" customHeight="1">
      <c r="AR537" s="84" t="str">
        <f t="shared" si="122"/>
        <v/>
      </c>
      <c r="AS537" s="147"/>
      <c r="AT537" s="147"/>
      <c r="AU537" s="147"/>
      <c r="AV537" s="148"/>
    </row>
    <row r="538" spans="44:48" ht="15" customHeight="1">
      <c r="AR538" s="84" t="str">
        <f t="shared" si="122"/>
        <v/>
      </c>
      <c r="AS538" s="147"/>
      <c r="AT538" s="147"/>
      <c r="AU538" s="147"/>
      <c r="AV538" s="148"/>
    </row>
    <row r="539" spans="44:48" ht="15" customHeight="1">
      <c r="AR539" s="84" t="str">
        <f t="shared" si="122"/>
        <v/>
      </c>
      <c r="AS539" s="147"/>
      <c r="AT539" s="147"/>
      <c r="AU539" s="147"/>
      <c r="AV539" s="148"/>
    </row>
    <row r="540" spans="44:48" ht="15" customHeight="1">
      <c r="AR540" s="84" t="str">
        <f t="shared" si="122"/>
        <v/>
      </c>
      <c r="AS540" s="147"/>
      <c r="AT540" s="147"/>
      <c r="AU540" s="147"/>
      <c r="AV540" s="148"/>
    </row>
    <row r="541" spans="44:48" ht="15" customHeight="1">
      <c r="AR541" s="84" t="str">
        <f t="shared" si="122"/>
        <v/>
      </c>
      <c r="AS541" s="147"/>
      <c r="AT541" s="147"/>
      <c r="AU541" s="147"/>
      <c r="AV541" s="148"/>
    </row>
    <row r="542" spans="44:48" ht="15" customHeight="1">
      <c r="AR542" s="84" t="str">
        <f t="shared" si="122"/>
        <v/>
      </c>
      <c r="AS542" s="147"/>
      <c r="AT542" s="147"/>
      <c r="AU542" s="147"/>
      <c r="AV542" s="148"/>
    </row>
    <row r="543" spans="44:48" ht="15" customHeight="1">
      <c r="AR543" s="84" t="str">
        <f t="shared" si="122"/>
        <v/>
      </c>
      <c r="AS543" s="147"/>
      <c r="AT543" s="147"/>
      <c r="AU543" s="147"/>
      <c r="AV543" s="148"/>
    </row>
    <row r="544" spans="44:48" ht="15" customHeight="1">
      <c r="AR544" s="84" t="str">
        <f t="shared" si="122"/>
        <v/>
      </c>
      <c r="AS544" s="147"/>
      <c r="AT544" s="147"/>
      <c r="AU544" s="147"/>
      <c r="AV544" s="148"/>
    </row>
    <row r="545" spans="44:48" ht="15" customHeight="1">
      <c r="AR545" s="84" t="str">
        <f t="shared" si="122"/>
        <v/>
      </c>
      <c r="AS545" s="147"/>
      <c r="AT545" s="147"/>
      <c r="AU545" s="147"/>
      <c r="AV545" s="148"/>
    </row>
    <row r="546" spans="44:48" ht="15" customHeight="1">
      <c r="AR546" s="84" t="str">
        <f t="shared" si="122"/>
        <v/>
      </c>
      <c r="AS546" s="147"/>
      <c r="AT546" s="147"/>
      <c r="AU546" s="147"/>
      <c r="AV546" s="148"/>
    </row>
    <row r="547" spans="44:48" ht="15" customHeight="1">
      <c r="AR547" s="84" t="str">
        <f t="shared" si="122"/>
        <v/>
      </c>
      <c r="AS547" s="147"/>
      <c r="AT547" s="147"/>
      <c r="AU547" s="147"/>
      <c r="AV547" s="148"/>
    </row>
    <row r="548" spans="44:48" ht="15" customHeight="1">
      <c r="AR548" s="84" t="str">
        <f t="shared" si="122"/>
        <v/>
      </c>
      <c r="AS548" s="147"/>
      <c r="AT548" s="147"/>
      <c r="AU548" s="147"/>
      <c r="AV548" s="148"/>
    </row>
    <row r="549" spans="44:48" ht="15" customHeight="1">
      <c r="AR549" s="84" t="str">
        <f t="shared" si="122"/>
        <v/>
      </c>
      <c r="AS549" s="147"/>
      <c r="AT549" s="147"/>
      <c r="AU549" s="147"/>
      <c r="AV549" s="148"/>
    </row>
    <row r="550" spans="44:48" ht="15" customHeight="1">
      <c r="AR550" s="84" t="str">
        <f t="shared" si="122"/>
        <v/>
      </c>
      <c r="AS550" s="147"/>
      <c r="AT550" s="147"/>
      <c r="AU550" s="147"/>
      <c r="AV550" s="148"/>
    </row>
    <row r="551" spans="44:48" ht="15" customHeight="1">
      <c r="AR551" s="84" t="str">
        <f t="shared" si="122"/>
        <v/>
      </c>
      <c r="AS551" s="147"/>
      <c r="AT551" s="147"/>
      <c r="AU551" s="147"/>
      <c r="AV551" s="148"/>
    </row>
    <row r="552" spans="44:48" ht="15" customHeight="1">
      <c r="AR552" s="84" t="str">
        <f t="shared" si="122"/>
        <v/>
      </c>
      <c r="AS552" s="147"/>
      <c r="AT552" s="147"/>
      <c r="AU552" s="147"/>
      <c r="AV552" s="148"/>
    </row>
    <row r="553" spans="44:48" ht="15" customHeight="1">
      <c r="AR553" s="84" t="str">
        <f t="shared" si="122"/>
        <v/>
      </c>
      <c r="AS553" s="147"/>
      <c r="AT553" s="147"/>
      <c r="AU553" s="147"/>
      <c r="AV553" s="148"/>
    </row>
    <row r="554" spans="44:48" ht="15" customHeight="1">
      <c r="AR554" s="84" t="str">
        <f t="shared" si="122"/>
        <v/>
      </c>
      <c r="AS554" s="147"/>
      <c r="AT554" s="147"/>
      <c r="AU554" s="147"/>
      <c r="AV554" s="148"/>
    </row>
    <row r="555" spans="44:48" ht="15" customHeight="1">
      <c r="AR555" s="84" t="str">
        <f t="shared" si="122"/>
        <v/>
      </c>
      <c r="AS555" s="147"/>
      <c r="AT555" s="147"/>
      <c r="AU555" s="147"/>
      <c r="AV555" s="148"/>
    </row>
    <row r="556" spans="44:48" ht="15" customHeight="1">
      <c r="AR556" s="84" t="str">
        <f t="shared" si="122"/>
        <v/>
      </c>
      <c r="AS556" s="147"/>
      <c r="AT556" s="147"/>
      <c r="AU556" s="147"/>
      <c r="AV556" s="148"/>
    </row>
    <row r="557" spans="44:48" ht="15" customHeight="1">
      <c r="AR557" s="84" t="str">
        <f t="shared" si="122"/>
        <v/>
      </c>
      <c r="AS557" s="147"/>
      <c r="AT557" s="147"/>
      <c r="AU557" s="147"/>
      <c r="AV557" s="148"/>
    </row>
    <row r="558" spans="44:48" ht="15" customHeight="1">
      <c r="AR558" s="84" t="str">
        <f t="shared" si="122"/>
        <v/>
      </c>
      <c r="AS558" s="147"/>
      <c r="AT558" s="147"/>
      <c r="AU558" s="147"/>
      <c r="AV558" s="148"/>
    </row>
    <row r="559" spans="44:48" ht="15" customHeight="1">
      <c r="AR559" s="84" t="str">
        <f t="shared" si="122"/>
        <v/>
      </c>
      <c r="AS559" s="147"/>
      <c r="AT559" s="147"/>
      <c r="AU559" s="147"/>
      <c r="AV559" s="148"/>
    </row>
    <row r="560" spans="44:48" ht="15" customHeight="1">
      <c r="AR560" s="84" t="str">
        <f t="shared" si="122"/>
        <v/>
      </c>
      <c r="AS560" s="147"/>
      <c r="AT560" s="147"/>
      <c r="AU560" s="147"/>
      <c r="AV560" s="148"/>
    </row>
    <row r="561" spans="44:48" ht="15" customHeight="1">
      <c r="AR561" s="84" t="str">
        <f t="shared" si="122"/>
        <v/>
      </c>
      <c r="AS561" s="147"/>
      <c r="AT561" s="147"/>
      <c r="AU561" s="147"/>
      <c r="AV561" s="148"/>
    </row>
    <row r="562" spans="44:48" ht="15" customHeight="1">
      <c r="AR562" s="84" t="str">
        <f t="shared" si="122"/>
        <v/>
      </c>
      <c r="AS562" s="147"/>
      <c r="AT562" s="147"/>
      <c r="AU562" s="147"/>
      <c r="AV562" s="148"/>
    </row>
    <row r="563" spans="44:48" ht="15" customHeight="1">
      <c r="AR563" s="84" t="str">
        <f t="shared" si="122"/>
        <v/>
      </c>
      <c r="AS563" s="147"/>
      <c r="AT563" s="147"/>
      <c r="AU563" s="147"/>
      <c r="AV563" s="148"/>
    </row>
    <row r="564" spans="44:48" ht="15" customHeight="1">
      <c r="AR564" s="84" t="str">
        <f t="shared" si="122"/>
        <v/>
      </c>
      <c r="AS564" s="147"/>
      <c r="AT564" s="147"/>
      <c r="AU564" s="147"/>
      <c r="AV564" s="148"/>
    </row>
    <row r="565" spans="44:48" ht="15" customHeight="1">
      <c r="AR565" s="84" t="str">
        <f t="shared" si="122"/>
        <v/>
      </c>
      <c r="AS565" s="147"/>
      <c r="AT565" s="147"/>
      <c r="AU565" s="147"/>
      <c r="AV565" s="148"/>
    </row>
    <row r="566" spans="44:48" ht="15" customHeight="1">
      <c r="AR566" s="84" t="str">
        <f t="shared" si="122"/>
        <v/>
      </c>
      <c r="AS566" s="147"/>
      <c r="AT566" s="147"/>
      <c r="AU566" s="147"/>
      <c r="AV566" s="148"/>
    </row>
    <row r="567" spans="44:48" ht="15" customHeight="1">
      <c r="AR567" s="84" t="str">
        <f t="shared" si="122"/>
        <v/>
      </c>
      <c r="AS567" s="147"/>
      <c r="AT567" s="147"/>
      <c r="AU567" s="147"/>
      <c r="AV567" s="148"/>
    </row>
    <row r="568" spans="44:48" ht="15" customHeight="1">
      <c r="AR568" s="84" t="str">
        <f t="shared" si="122"/>
        <v/>
      </c>
      <c r="AS568" s="147"/>
      <c r="AT568" s="147"/>
      <c r="AU568" s="147"/>
      <c r="AV568" s="148"/>
    </row>
    <row r="569" spans="44:48" ht="15" customHeight="1">
      <c r="AR569" s="84" t="str">
        <f t="shared" si="122"/>
        <v/>
      </c>
      <c r="AS569" s="147"/>
      <c r="AT569" s="147"/>
      <c r="AU569" s="147"/>
      <c r="AV569" s="148"/>
    </row>
    <row r="570" spans="44:48" ht="15" customHeight="1">
      <c r="AR570" s="84" t="str">
        <f t="shared" si="122"/>
        <v/>
      </c>
      <c r="AS570" s="147"/>
      <c r="AT570" s="147"/>
      <c r="AU570" s="147"/>
      <c r="AV570" s="148"/>
    </row>
    <row r="571" spans="44:48" ht="15" customHeight="1">
      <c r="AR571" s="84" t="str">
        <f t="shared" si="122"/>
        <v/>
      </c>
      <c r="AS571" s="147"/>
      <c r="AT571" s="147"/>
      <c r="AU571" s="147"/>
      <c r="AV571" s="148"/>
    </row>
    <row r="572" spans="44:48" ht="15" customHeight="1">
      <c r="AR572" s="84" t="str">
        <f t="shared" si="122"/>
        <v/>
      </c>
      <c r="AS572" s="147"/>
      <c r="AT572" s="147"/>
      <c r="AU572" s="147"/>
      <c r="AV572" s="148"/>
    </row>
    <row r="573" spans="44:48" ht="15" customHeight="1">
      <c r="AR573" s="84" t="str">
        <f t="shared" si="122"/>
        <v/>
      </c>
      <c r="AS573" s="147"/>
      <c r="AT573" s="147"/>
      <c r="AU573" s="147"/>
      <c r="AV573" s="148"/>
    </row>
    <row r="574" spans="44:48" ht="15" customHeight="1">
      <c r="AR574" s="84" t="str">
        <f t="shared" si="122"/>
        <v/>
      </c>
      <c r="AS574" s="147"/>
      <c r="AT574" s="147"/>
      <c r="AU574" s="147"/>
      <c r="AV574" s="148"/>
    </row>
    <row r="575" spans="44:48" ht="15" customHeight="1">
      <c r="AR575" s="84" t="str">
        <f t="shared" si="122"/>
        <v/>
      </c>
      <c r="AS575" s="147"/>
      <c r="AT575" s="147"/>
      <c r="AU575" s="147"/>
      <c r="AV575" s="148"/>
    </row>
    <row r="576" spans="44:48" ht="15" customHeight="1">
      <c r="AR576" s="84" t="str">
        <f t="shared" si="122"/>
        <v/>
      </c>
      <c r="AS576" s="147"/>
      <c r="AT576" s="147"/>
      <c r="AU576" s="147"/>
      <c r="AV576" s="148"/>
    </row>
    <row r="577" spans="44:48" ht="15" customHeight="1">
      <c r="AR577" s="84" t="str">
        <f t="shared" si="122"/>
        <v/>
      </c>
      <c r="AS577" s="147"/>
      <c r="AT577" s="147"/>
      <c r="AU577" s="147"/>
      <c r="AV577" s="148"/>
    </row>
    <row r="578" spans="44:48" ht="15" customHeight="1">
      <c r="AR578" s="84" t="str">
        <f t="shared" si="122"/>
        <v/>
      </c>
      <c r="AS578" s="147"/>
      <c r="AT578" s="147"/>
      <c r="AU578" s="147"/>
      <c r="AV578" s="148"/>
    </row>
    <row r="579" spans="44:48" ht="15" customHeight="1">
      <c r="AR579" s="84" t="str">
        <f t="shared" si="122"/>
        <v/>
      </c>
      <c r="AS579" s="147"/>
      <c r="AT579" s="147"/>
      <c r="AU579" s="147"/>
      <c r="AV579" s="148"/>
    </row>
    <row r="580" spans="44:48" ht="15" customHeight="1">
      <c r="AR580" s="84" t="str">
        <f t="shared" si="122"/>
        <v/>
      </c>
      <c r="AS580" s="147"/>
      <c r="AT580" s="147"/>
      <c r="AU580" s="147"/>
      <c r="AV580" s="148"/>
    </row>
    <row r="581" spans="44:48" ht="15" customHeight="1">
      <c r="AR581" s="84" t="str">
        <f t="shared" si="122"/>
        <v/>
      </c>
      <c r="AS581" s="147"/>
      <c r="AT581" s="147"/>
      <c r="AU581" s="147"/>
      <c r="AV581" s="148"/>
    </row>
    <row r="582" spans="44:48" ht="15" customHeight="1">
      <c r="AR582" s="84" t="str">
        <f t="shared" si="122"/>
        <v/>
      </c>
      <c r="AS582" s="147"/>
      <c r="AT582" s="147"/>
      <c r="AU582" s="147"/>
      <c r="AV582" s="148"/>
    </row>
    <row r="583" spans="44:48" ht="15" customHeight="1">
      <c r="AR583" s="84" t="str">
        <f t="shared" si="122"/>
        <v/>
      </c>
      <c r="AS583" s="147"/>
      <c r="AT583" s="147"/>
      <c r="AU583" s="147"/>
      <c r="AV583" s="148"/>
    </row>
    <row r="584" spans="44:48" ht="15" customHeight="1">
      <c r="AR584" s="84" t="str">
        <f t="shared" si="122"/>
        <v/>
      </c>
      <c r="AS584" s="147"/>
      <c r="AT584" s="147"/>
      <c r="AU584" s="147"/>
      <c r="AV584" s="148"/>
    </row>
    <row r="585" spans="44:48" ht="15" customHeight="1">
      <c r="AR585" s="84" t="str">
        <f t="shared" ref="AR585:AR648" si="123">CONCATENATE(AT585,AU585)</f>
        <v/>
      </c>
      <c r="AS585" s="147"/>
      <c r="AT585" s="147"/>
      <c r="AU585" s="147"/>
      <c r="AV585" s="148"/>
    </row>
    <row r="586" spans="44:48" ht="15" customHeight="1">
      <c r="AR586" s="84" t="str">
        <f t="shared" si="123"/>
        <v/>
      </c>
      <c r="AS586" s="147"/>
      <c r="AT586" s="147"/>
      <c r="AU586" s="147"/>
      <c r="AV586" s="148"/>
    </row>
    <row r="587" spans="44:48" ht="15" customHeight="1">
      <c r="AR587" s="84" t="str">
        <f t="shared" si="123"/>
        <v/>
      </c>
      <c r="AS587" s="147"/>
      <c r="AT587" s="147"/>
      <c r="AU587" s="147"/>
      <c r="AV587" s="148"/>
    </row>
    <row r="588" spans="44:48" ht="15" customHeight="1">
      <c r="AR588" s="84" t="str">
        <f t="shared" si="123"/>
        <v/>
      </c>
      <c r="AS588" s="147"/>
      <c r="AT588" s="147"/>
      <c r="AU588" s="147"/>
      <c r="AV588" s="148"/>
    </row>
    <row r="589" spans="44:48" ht="15" customHeight="1">
      <c r="AR589" s="84" t="str">
        <f t="shared" si="123"/>
        <v/>
      </c>
      <c r="AS589" s="147"/>
      <c r="AT589" s="147"/>
      <c r="AU589" s="147"/>
      <c r="AV589" s="148"/>
    </row>
    <row r="590" spans="44:48" ht="15" customHeight="1">
      <c r="AR590" s="84" t="str">
        <f t="shared" si="123"/>
        <v/>
      </c>
      <c r="AS590" s="147"/>
      <c r="AT590" s="147"/>
      <c r="AU590" s="147"/>
      <c r="AV590" s="148"/>
    </row>
    <row r="591" spans="44:48" ht="15" customHeight="1">
      <c r="AR591" s="84" t="str">
        <f t="shared" si="123"/>
        <v/>
      </c>
      <c r="AS591" s="147"/>
      <c r="AT591" s="147"/>
      <c r="AU591" s="147"/>
      <c r="AV591" s="148"/>
    </row>
    <row r="592" spans="44:48" ht="15" customHeight="1">
      <c r="AR592" s="84" t="str">
        <f t="shared" si="123"/>
        <v/>
      </c>
      <c r="AS592" s="147"/>
      <c r="AT592" s="147"/>
      <c r="AU592" s="147"/>
      <c r="AV592" s="148"/>
    </row>
    <row r="593" spans="44:48" ht="15" customHeight="1">
      <c r="AR593" s="84" t="str">
        <f t="shared" si="123"/>
        <v/>
      </c>
      <c r="AS593" s="147"/>
      <c r="AT593" s="147"/>
      <c r="AU593" s="147"/>
      <c r="AV593" s="148"/>
    </row>
    <row r="594" spans="44:48" ht="15" customHeight="1">
      <c r="AR594" s="84" t="str">
        <f t="shared" si="123"/>
        <v/>
      </c>
      <c r="AS594" s="147"/>
      <c r="AT594" s="147"/>
      <c r="AU594" s="147"/>
      <c r="AV594" s="148"/>
    </row>
    <row r="595" spans="44:48" ht="15" customHeight="1">
      <c r="AR595" s="84" t="str">
        <f t="shared" si="123"/>
        <v/>
      </c>
      <c r="AS595" s="147"/>
      <c r="AT595" s="147"/>
      <c r="AU595" s="147"/>
      <c r="AV595" s="148"/>
    </row>
    <row r="596" spans="44:48" ht="15" customHeight="1">
      <c r="AR596" s="84" t="str">
        <f t="shared" si="123"/>
        <v/>
      </c>
      <c r="AS596" s="147"/>
      <c r="AT596" s="147"/>
      <c r="AU596" s="147"/>
      <c r="AV596" s="148"/>
    </row>
    <row r="597" spans="44:48" ht="15" customHeight="1">
      <c r="AR597" s="84" t="str">
        <f t="shared" si="123"/>
        <v/>
      </c>
      <c r="AS597" s="147"/>
      <c r="AT597" s="147"/>
      <c r="AU597" s="147"/>
      <c r="AV597" s="148"/>
    </row>
    <row r="598" spans="44:48" ht="15" customHeight="1">
      <c r="AR598" s="84" t="str">
        <f t="shared" si="123"/>
        <v/>
      </c>
      <c r="AS598" s="147"/>
      <c r="AT598" s="147"/>
      <c r="AU598" s="147"/>
      <c r="AV598" s="148"/>
    </row>
    <row r="599" spans="44:48" ht="15" customHeight="1">
      <c r="AR599" s="84" t="str">
        <f t="shared" si="123"/>
        <v/>
      </c>
      <c r="AS599" s="147"/>
      <c r="AT599" s="147"/>
      <c r="AU599" s="147"/>
      <c r="AV599" s="148"/>
    </row>
    <row r="600" spans="44:48" ht="15" customHeight="1">
      <c r="AR600" s="84" t="str">
        <f t="shared" si="123"/>
        <v/>
      </c>
      <c r="AS600" s="147"/>
      <c r="AT600" s="147"/>
      <c r="AU600" s="147"/>
      <c r="AV600" s="148"/>
    </row>
    <row r="601" spans="44:48" ht="15" customHeight="1">
      <c r="AR601" s="84" t="str">
        <f t="shared" si="123"/>
        <v/>
      </c>
      <c r="AS601" s="147"/>
      <c r="AT601" s="147"/>
      <c r="AU601" s="147"/>
      <c r="AV601" s="148"/>
    </row>
    <row r="602" spans="44:48" ht="15" customHeight="1">
      <c r="AR602" s="84" t="str">
        <f t="shared" si="123"/>
        <v/>
      </c>
      <c r="AS602" s="147"/>
      <c r="AT602" s="147"/>
      <c r="AU602" s="147"/>
      <c r="AV602" s="148"/>
    </row>
    <row r="603" spans="44:48" ht="15" customHeight="1">
      <c r="AR603" s="84" t="str">
        <f t="shared" si="123"/>
        <v/>
      </c>
      <c r="AS603" s="147"/>
      <c r="AT603" s="147"/>
      <c r="AU603" s="147"/>
      <c r="AV603" s="148"/>
    </row>
    <row r="604" spans="44:48" ht="15" customHeight="1">
      <c r="AR604" s="84" t="str">
        <f t="shared" si="123"/>
        <v/>
      </c>
      <c r="AS604" s="147"/>
      <c r="AT604" s="147"/>
      <c r="AU604" s="147"/>
      <c r="AV604" s="148"/>
    </row>
    <row r="605" spans="44:48" ht="15" customHeight="1">
      <c r="AR605" s="84" t="str">
        <f t="shared" si="123"/>
        <v/>
      </c>
      <c r="AS605" s="147"/>
      <c r="AT605" s="147"/>
      <c r="AU605" s="147"/>
      <c r="AV605" s="148"/>
    </row>
    <row r="606" spans="44:48" ht="15" customHeight="1">
      <c r="AR606" s="84" t="str">
        <f t="shared" si="123"/>
        <v/>
      </c>
      <c r="AS606" s="147"/>
      <c r="AT606" s="147"/>
      <c r="AU606" s="147"/>
      <c r="AV606" s="148"/>
    </row>
    <row r="607" spans="44:48" ht="15" customHeight="1">
      <c r="AR607" s="84" t="str">
        <f t="shared" si="123"/>
        <v/>
      </c>
      <c r="AS607" s="147"/>
      <c r="AT607" s="147"/>
      <c r="AU607" s="147"/>
      <c r="AV607" s="148"/>
    </row>
    <row r="608" spans="44:48" ht="15" customHeight="1">
      <c r="AR608" s="84" t="str">
        <f t="shared" si="123"/>
        <v/>
      </c>
      <c r="AS608" s="147"/>
      <c r="AT608" s="147"/>
      <c r="AU608" s="147"/>
      <c r="AV608" s="148"/>
    </row>
    <row r="609" spans="44:48" ht="15" customHeight="1">
      <c r="AR609" s="84" t="str">
        <f t="shared" si="123"/>
        <v/>
      </c>
      <c r="AS609" s="147"/>
      <c r="AT609" s="147"/>
      <c r="AU609" s="147"/>
      <c r="AV609" s="148"/>
    </row>
    <row r="610" spans="44:48" ht="15" customHeight="1">
      <c r="AR610" s="84" t="str">
        <f t="shared" si="123"/>
        <v/>
      </c>
      <c r="AS610" s="147"/>
      <c r="AT610" s="147"/>
      <c r="AU610" s="147"/>
      <c r="AV610" s="148"/>
    </row>
    <row r="611" spans="44:48" ht="15" customHeight="1">
      <c r="AR611" s="84" t="str">
        <f t="shared" si="123"/>
        <v/>
      </c>
      <c r="AS611" s="147"/>
      <c r="AT611" s="147"/>
      <c r="AU611" s="147"/>
      <c r="AV611" s="148"/>
    </row>
    <row r="612" spans="44:48" ht="15" customHeight="1">
      <c r="AR612" s="84" t="str">
        <f t="shared" si="123"/>
        <v/>
      </c>
      <c r="AS612" s="147"/>
      <c r="AT612" s="147"/>
      <c r="AU612" s="147"/>
      <c r="AV612" s="148"/>
    </row>
    <row r="613" spans="44:48" ht="15" customHeight="1">
      <c r="AR613" s="84" t="str">
        <f t="shared" si="123"/>
        <v/>
      </c>
      <c r="AS613" s="147"/>
      <c r="AT613" s="147"/>
      <c r="AU613" s="147"/>
      <c r="AV613" s="148"/>
    </row>
    <row r="614" spans="44:48" ht="15" customHeight="1">
      <c r="AR614" s="84" t="str">
        <f t="shared" si="123"/>
        <v/>
      </c>
      <c r="AS614" s="147"/>
      <c r="AT614" s="147"/>
      <c r="AU614" s="147"/>
      <c r="AV614" s="148"/>
    </row>
    <row r="615" spans="44:48" ht="15" customHeight="1">
      <c r="AR615" s="84" t="str">
        <f t="shared" si="123"/>
        <v/>
      </c>
      <c r="AS615" s="147"/>
      <c r="AT615" s="147"/>
      <c r="AU615" s="147"/>
      <c r="AV615" s="148"/>
    </row>
    <row r="616" spans="44:48" ht="15" customHeight="1">
      <c r="AR616" s="84" t="str">
        <f t="shared" si="123"/>
        <v/>
      </c>
      <c r="AS616" s="147"/>
      <c r="AT616" s="147"/>
      <c r="AU616" s="147"/>
      <c r="AV616" s="148"/>
    </row>
    <row r="617" spans="44:48" ht="15" customHeight="1">
      <c r="AR617" s="84" t="str">
        <f t="shared" si="123"/>
        <v/>
      </c>
      <c r="AS617" s="147"/>
      <c r="AT617" s="147"/>
      <c r="AU617" s="147"/>
      <c r="AV617" s="148"/>
    </row>
    <row r="618" spans="44:48" ht="15" customHeight="1">
      <c r="AR618" s="84" t="str">
        <f t="shared" si="123"/>
        <v/>
      </c>
      <c r="AS618" s="147"/>
      <c r="AT618" s="147"/>
      <c r="AU618" s="147"/>
      <c r="AV618" s="148"/>
    </row>
    <row r="619" spans="44:48" ht="15" customHeight="1">
      <c r="AR619" s="84" t="str">
        <f t="shared" si="123"/>
        <v/>
      </c>
      <c r="AS619" s="147"/>
      <c r="AT619" s="147"/>
      <c r="AU619" s="147"/>
      <c r="AV619" s="148"/>
    </row>
    <row r="620" spans="44:48" ht="15" customHeight="1">
      <c r="AR620" s="84" t="str">
        <f t="shared" si="123"/>
        <v/>
      </c>
      <c r="AS620" s="147"/>
      <c r="AT620" s="147"/>
      <c r="AU620" s="147"/>
      <c r="AV620" s="148"/>
    </row>
    <row r="621" spans="44:48" ht="15" customHeight="1">
      <c r="AR621" s="84" t="str">
        <f t="shared" si="123"/>
        <v/>
      </c>
      <c r="AS621" s="147"/>
      <c r="AT621" s="147"/>
      <c r="AU621" s="147"/>
      <c r="AV621" s="148"/>
    </row>
    <row r="622" spans="44:48" ht="15" customHeight="1">
      <c r="AR622" s="84" t="str">
        <f t="shared" si="123"/>
        <v/>
      </c>
      <c r="AS622" s="147"/>
      <c r="AT622" s="147"/>
      <c r="AU622" s="147"/>
      <c r="AV622" s="148"/>
    </row>
    <row r="623" spans="44:48" ht="15" customHeight="1">
      <c r="AR623" s="84" t="str">
        <f t="shared" si="123"/>
        <v/>
      </c>
      <c r="AS623" s="147"/>
      <c r="AT623" s="147"/>
      <c r="AU623" s="147"/>
      <c r="AV623" s="148"/>
    </row>
    <row r="624" spans="44:48" ht="15" customHeight="1">
      <c r="AR624" s="84" t="str">
        <f t="shared" si="123"/>
        <v/>
      </c>
      <c r="AS624" s="147"/>
      <c r="AT624" s="147"/>
      <c r="AU624" s="147"/>
      <c r="AV624" s="148"/>
    </row>
    <row r="625" spans="44:48" ht="15" customHeight="1">
      <c r="AR625" s="84" t="str">
        <f t="shared" si="123"/>
        <v/>
      </c>
      <c r="AS625" s="147"/>
      <c r="AT625" s="147"/>
      <c r="AU625" s="147"/>
      <c r="AV625" s="148"/>
    </row>
    <row r="626" spans="44:48" ht="15" customHeight="1">
      <c r="AR626" s="84" t="str">
        <f t="shared" si="123"/>
        <v/>
      </c>
      <c r="AS626" s="147"/>
      <c r="AT626" s="147"/>
      <c r="AU626" s="147"/>
      <c r="AV626" s="148"/>
    </row>
    <row r="627" spans="44:48" ht="15" customHeight="1">
      <c r="AR627" s="84" t="str">
        <f t="shared" si="123"/>
        <v/>
      </c>
      <c r="AS627" s="147"/>
      <c r="AT627" s="147"/>
      <c r="AU627" s="147"/>
      <c r="AV627" s="148"/>
    </row>
    <row r="628" spans="44:48" ht="15" customHeight="1">
      <c r="AR628" s="84" t="str">
        <f t="shared" si="123"/>
        <v/>
      </c>
      <c r="AS628" s="147"/>
      <c r="AT628" s="147"/>
      <c r="AU628" s="147"/>
      <c r="AV628" s="148"/>
    </row>
    <row r="629" spans="44:48" ht="15" customHeight="1">
      <c r="AR629" s="84" t="str">
        <f t="shared" si="123"/>
        <v/>
      </c>
      <c r="AS629" s="147"/>
      <c r="AT629" s="147"/>
      <c r="AU629" s="147"/>
      <c r="AV629" s="148"/>
    </row>
    <row r="630" spans="44:48" ht="15" customHeight="1">
      <c r="AR630" s="84" t="str">
        <f t="shared" si="123"/>
        <v/>
      </c>
      <c r="AS630" s="147"/>
      <c r="AT630" s="147"/>
      <c r="AU630" s="147"/>
      <c r="AV630" s="148"/>
    </row>
    <row r="631" spans="44:48" ht="15" customHeight="1">
      <c r="AR631" s="84" t="str">
        <f t="shared" si="123"/>
        <v/>
      </c>
      <c r="AS631" s="147"/>
      <c r="AT631" s="147"/>
      <c r="AU631" s="147"/>
      <c r="AV631" s="148"/>
    </row>
    <row r="632" spans="44:48" ht="15" customHeight="1">
      <c r="AR632" s="84" t="str">
        <f t="shared" si="123"/>
        <v/>
      </c>
      <c r="AS632" s="147"/>
      <c r="AT632" s="147"/>
      <c r="AU632" s="147"/>
      <c r="AV632" s="148"/>
    </row>
    <row r="633" spans="44:48" ht="15" customHeight="1">
      <c r="AR633" s="84" t="str">
        <f t="shared" si="123"/>
        <v/>
      </c>
      <c r="AS633" s="147"/>
      <c r="AT633" s="147"/>
      <c r="AU633" s="147"/>
      <c r="AV633" s="148"/>
    </row>
    <row r="634" spans="44:48" ht="15" customHeight="1">
      <c r="AR634" s="84" t="str">
        <f t="shared" si="123"/>
        <v/>
      </c>
      <c r="AS634" s="147"/>
      <c r="AT634" s="147"/>
      <c r="AU634" s="147"/>
      <c r="AV634" s="148"/>
    </row>
    <row r="635" spans="44:48" ht="15" customHeight="1">
      <c r="AR635" s="84" t="str">
        <f t="shared" si="123"/>
        <v/>
      </c>
      <c r="AS635" s="147"/>
      <c r="AT635" s="147"/>
      <c r="AU635" s="147"/>
      <c r="AV635" s="148"/>
    </row>
    <row r="636" spans="44:48" ht="15" customHeight="1">
      <c r="AR636" s="84" t="str">
        <f t="shared" si="123"/>
        <v/>
      </c>
      <c r="AS636" s="147"/>
      <c r="AT636" s="147"/>
      <c r="AU636" s="147"/>
      <c r="AV636" s="148"/>
    </row>
    <row r="637" spans="44:48" ht="15" customHeight="1">
      <c r="AR637" s="84" t="str">
        <f t="shared" si="123"/>
        <v/>
      </c>
      <c r="AS637" s="147"/>
      <c r="AT637" s="147"/>
      <c r="AU637" s="147"/>
      <c r="AV637" s="148"/>
    </row>
    <row r="638" spans="44:48" ht="15" customHeight="1">
      <c r="AR638" s="84" t="str">
        <f t="shared" si="123"/>
        <v/>
      </c>
      <c r="AS638" s="147"/>
      <c r="AT638" s="147"/>
      <c r="AU638" s="147"/>
      <c r="AV638" s="148"/>
    </row>
    <row r="639" spans="44:48" ht="15" customHeight="1">
      <c r="AR639" s="84" t="str">
        <f t="shared" si="123"/>
        <v/>
      </c>
      <c r="AS639" s="147"/>
      <c r="AT639" s="147"/>
      <c r="AU639" s="147"/>
      <c r="AV639" s="148"/>
    </row>
    <row r="640" spans="44:48" ht="15" customHeight="1">
      <c r="AR640" s="84" t="str">
        <f t="shared" si="123"/>
        <v/>
      </c>
      <c r="AS640" s="147"/>
      <c r="AT640" s="147"/>
      <c r="AU640" s="147"/>
      <c r="AV640" s="148"/>
    </row>
    <row r="641" spans="44:48" ht="15" customHeight="1">
      <c r="AR641" s="84" t="str">
        <f t="shared" si="123"/>
        <v/>
      </c>
      <c r="AS641" s="147"/>
      <c r="AT641" s="147"/>
      <c r="AU641" s="147"/>
      <c r="AV641" s="148"/>
    </row>
    <row r="642" spans="44:48" ht="15" customHeight="1">
      <c r="AR642" s="84" t="str">
        <f t="shared" si="123"/>
        <v/>
      </c>
      <c r="AS642" s="147"/>
      <c r="AT642" s="147"/>
      <c r="AU642" s="147"/>
      <c r="AV642" s="148"/>
    </row>
    <row r="643" spans="44:48" ht="15" customHeight="1">
      <c r="AR643" s="84" t="str">
        <f t="shared" si="123"/>
        <v/>
      </c>
      <c r="AS643" s="147"/>
      <c r="AT643" s="147"/>
      <c r="AU643" s="147"/>
      <c r="AV643" s="148"/>
    </row>
    <row r="644" spans="44:48" ht="15" customHeight="1">
      <c r="AR644" s="84" t="str">
        <f t="shared" si="123"/>
        <v/>
      </c>
      <c r="AS644" s="147"/>
      <c r="AT644" s="147"/>
      <c r="AU644" s="147"/>
      <c r="AV644" s="148"/>
    </row>
    <row r="645" spans="44:48" ht="15" customHeight="1">
      <c r="AR645" s="84" t="str">
        <f t="shared" si="123"/>
        <v/>
      </c>
      <c r="AS645" s="147"/>
      <c r="AT645" s="147"/>
      <c r="AU645" s="147"/>
      <c r="AV645" s="148"/>
    </row>
    <row r="646" spans="44:48" ht="15" customHeight="1">
      <c r="AR646" s="84" t="str">
        <f t="shared" si="123"/>
        <v/>
      </c>
      <c r="AS646" s="147"/>
      <c r="AT646" s="147"/>
      <c r="AU646" s="147"/>
      <c r="AV646" s="148"/>
    </row>
    <row r="647" spans="44:48" ht="15" customHeight="1">
      <c r="AR647" s="84" t="str">
        <f t="shared" si="123"/>
        <v/>
      </c>
      <c r="AS647" s="147"/>
      <c r="AT647" s="147"/>
      <c r="AU647" s="147"/>
      <c r="AV647" s="148"/>
    </row>
    <row r="648" spans="44:48" ht="15" customHeight="1">
      <c r="AR648" s="84" t="str">
        <f t="shared" si="123"/>
        <v/>
      </c>
      <c r="AS648" s="147"/>
      <c r="AT648" s="147"/>
      <c r="AU648" s="147"/>
      <c r="AV648" s="148"/>
    </row>
    <row r="649" spans="44:48" ht="15" customHeight="1">
      <c r="AR649" s="84" t="str">
        <f t="shared" ref="AR649:AR712" si="124">CONCATENATE(AT649,AU649)</f>
        <v/>
      </c>
      <c r="AS649" s="147"/>
      <c r="AT649" s="147"/>
      <c r="AU649" s="147"/>
      <c r="AV649" s="148"/>
    </row>
    <row r="650" spans="44:48" ht="15" customHeight="1">
      <c r="AR650" s="84" t="str">
        <f t="shared" si="124"/>
        <v/>
      </c>
      <c r="AS650" s="147"/>
      <c r="AT650" s="147"/>
      <c r="AU650" s="147"/>
      <c r="AV650" s="148"/>
    </row>
    <row r="651" spans="44:48" ht="15" customHeight="1">
      <c r="AR651" s="84" t="str">
        <f t="shared" si="124"/>
        <v/>
      </c>
      <c r="AS651" s="147"/>
      <c r="AT651" s="147"/>
      <c r="AU651" s="147"/>
      <c r="AV651" s="148"/>
    </row>
    <row r="652" spans="44:48" ht="15" customHeight="1">
      <c r="AR652" s="84" t="str">
        <f t="shared" si="124"/>
        <v/>
      </c>
      <c r="AS652" s="147"/>
      <c r="AT652" s="147"/>
      <c r="AU652" s="147"/>
      <c r="AV652" s="148"/>
    </row>
    <row r="653" spans="44:48" ht="15" customHeight="1">
      <c r="AR653" s="84" t="str">
        <f t="shared" si="124"/>
        <v/>
      </c>
      <c r="AS653" s="147"/>
      <c r="AT653" s="147"/>
      <c r="AU653" s="147"/>
      <c r="AV653" s="148"/>
    </row>
    <row r="654" spans="44:48" ht="15" customHeight="1">
      <c r="AR654" s="84" t="str">
        <f t="shared" si="124"/>
        <v/>
      </c>
      <c r="AS654" s="147"/>
      <c r="AT654" s="147"/>
      <c r="AU654" s="147"/>
      <c r="AV654" s="148"/>
    </row>
    <row r="655" spans="44:48" ht="15" customHeight="1">
      <c r="AR655" s="84" t="str">
        <f t="shared" si="124"/>
        <v/>
      </c>
      <c r="AS655" s="147"/>
      <c r="AT655" s="147"/>
      <c r="AU655" s="147"/>
      <c r="AV655" s="148"/>
    </row>
    <row r="656" spans="44:48" ht="15" customHeight="1">
      <c r="AR656" s="84" t="str">
        <f t="shared" si="124"/>
        <v/>
      </c>
      <c r="AS656" s="147"/>
      <c r="AT656" s="147"/>
      <c r="AU656" s="147"/>
      <c r="AV656" s="148"/>
    </row>
    <row r="657" spans="44:48" ht="15" customHeight="1">
      <c r="AR657" s="84" t="str">
        <f t="shared" si="124"/>
        <v/>
      </c>
      <c r="AS657" s="147"/>
      <c r="AT657" s="147"/>
      <c r="AU657" s="147"/>
      <c r="AV657" s="148"/>
    </row>
    <row r="658" spans="44:48" ht="15" customHeight="1">
      <c r="AR658" s="84" t="str">
        <f t="shared" si="124"/>
        <v/>
      </c>
      <c r="AS658" s="147"/>
      <c r="AT658" s="147"/>
      <c r="AU658" s="147"/>
      <c r="AV658" s="148"/>
    </row>
    <row r="659" spans="44:48" ht="15" customHeight="1">
      <c r="AR659" s="84" t="str">
        <f t="shared" si="124"/>
        <v/>
      </c>
      <c r="AS659" s="147"/>
      <c r="AT659" s="147"/>
      <c r="AU659" s="147"/>
      <c r="AV659" s="148"/>
    </row>
    <row r="660" spans="44:48" ht="15" customHeight="1">
      <c r="AR660" s="84" t="str">
        <f t="shared" si="124"/>
        <v/>
      </c>
      <c r="AS660" s="147"/>
      <c r="AT660" s="147"/>
      <c r="AU660" s="147"/>
      <c r="AV660" s="148"/>
    </row>
    <row r="661" spans="44:48" ht="15" customHeight="1">
      <c r="AR661" s="84" t="str">
        <f t="shared" si="124"/>
        <v/>
      </c>
      <c r="AS661" s="147"/>
      <c r="AT661" s="147"/>
      <c r="AU661" s="147"/>
      <c r="AV661" s="148"/>
    </row>
    <row r="662" spans="44:48" ht="15" customHeight="1">
      <c r="AR662" s="84" t="str">
        <f t="shared" si="124"/>
        <v/>
      </c>
      <c r="AS662" s="147"/>
      <c r="AT662" s="147"/>
      <c r="AU662" s="147"/>
      <c r="AV662" s="148"/>
    </row>
    <row r="663" spans="44:48" ht="15" customHeight="1">
      <c r="AR663" s="84" t="str">
        <f t="shared" si="124"/>
        <v/>
      </c>
      <c r="AS663" s="147"/>
      <c r="AT663" s="147"/>
      <c r="AU663" s="147"/>
      <c r="AV663" s="148"/>
    </row>
    <row r="664" spans="44:48" ht="15" customHeight="1">
      <c r="AR664" s="84" t="str">
        <f t="shared" si="124"/>
        <v/>
      </c>
      <c r="AS664" s="147"/>
      <c r="AT664" s="147"/>
      <c r="AU664" s="147"/>
      <c r="AV664" s="148"/>
    </row>
    <row r="665" spans="44:48" ht="15" customHeight="1">
      <c r="AR665" s="84" t="str">
        <f t="shared" si="124"/>
        <v/>
      </c>
      <c r="AS665" s="147"/>
      <c r="AT665" s="147"/>
      <c r="AU665" s="147"/>
      <c r="AV665" s="148"/>
    </row>
    <row r="666" spans="44:48" ht="15" customHeight="1">
      <c r="AR666" s="84" t="str">
        <f t="shared" si="124"/>
        <v/>
      </c>
      <c r="AS666" s="147"/>
      <c r="AT666" s="147"/>
      <c r="AU666" s="147"/>
      <c r="AV666" s="148"/>
    </row>
    <row r="667" spans="44:48" ht="15" customHeight="1">
      <c r="AR667" s="84" t="str">
        <f t="shared" si="124"/>
        <v/>
      </c>
      <c r="AS667" s="147"/>
      <c r="AT667" s="147"/>
      <c r="AU667" s="147"/>
      <c r="AV667" s="148"/>
    </row>
    <row r="668" spans="44:48" ht="15" customHeight="1">
      <c r="AR668" s="84" t="str">
        <f t="shared" si="124"/>
        <v/>
      </c>
      <c r="AS668" s="147"/>
      <c r="AT668" s="147"/>
      <c r="AU668" s="147"/>
      <c r="AV668" s="148"/>
    </row>
    <row r="669" spans="44:48" ht="15" customHeight="1">
      <c r="AR669" s="84" t="str">
        <f t="shared" si="124"/>
        <v/>
      </c>
      <c r="AS669" s="147"/>
      <c r="AT669" s="147"/>
      <c r="AU669" s="147"/>
      <c r="AV669" s="148"/>
    </row>
    <row r="670" spans="44:48" ht="15" customHeight="1">
      <c r="AR670" s="84" t="str">
        <f t="shared" si="124"/>
        <v/>
      </c>
      <c r="AS670" s="147"/>
      <c r="AT670" s="147"/>
      <c r="AU670" s="147"/>
      <c r="AV670" s="148"/>
    </row>
    <row r="671" spans="44:48" ht="15" customHeight="1">
      <c r="AR671" s="84" t="str">
        <f t="shared" si="124"/>
        <v/>
      </c>
      <c r="AS671" s="147"/>
      <c r="AT671" s="147"/>
      <c r="AU671" s="147"/>
      <c r="AV671" s="148"/>
    </row>
    <row r="672" spans="44:48" ht="15" customHeight="1">
      <c r="AR672" s="84" t="str">
        <f t="shared" si="124"/>
        <v/>
      </c>
      <c r="AS672" s="147"/>
      <c r="AT672" s="147"/>
      <c r="AU672" s="147"/>
      <c r="AV672" s="148"/>
    </row>
    <row r="673" spans="44:48" ht="15" customHeight="1">
      <c r="AR673" s="84" t="str">
        <f t="shared" si="124"/>
        <v/>
      </c>
      <c r="AS673" s="147"/>
      <c r="AT673" s="147"/>
      <c r="AU673" s="147"/>
      <c r="AV673" s="148"/>
    </row>
    <row r="674" spans="44:48" ht="15" customHeight="1">
      <c r="AR674" s="84" t="str">
        <f t="shared" si="124"/>
        <v/>
      </c>
      <c r="AS674" s="147"/>
      <c r="AT674" s="147"/>
      <c r="AU674" s="147"/>
      <c r="AV674" s="148"/>
    </row>
    <row r="675" spans="44:48" ht="15" customHeight="1">
      <c r="AR675" s="84" t="str">
        <f t="shared" si="124"/>
        <v/>
      </c>
      <c r="AS675" s="147"/>
      <c r="AT675" s="147"/>
      <c r="AU675" s="147"/>
      <c r="AV675" s="148"/>
    </row>
    <row r="676" spans="44:48" ht="15" customHeight="1">
      <c r="AR676" s="84" t="str">
        <f t="shared" si="124"/>
        <v/>
      </c>
      <c r="AS676" s="147"/>
      <c r="AT676" s="147"/>
      <c r="AU676" s="147"/>
      <c r="AV676" s="148"/>
    </row>
    <row r="677" spans="44:48" ht="15" customHeight="1">
      <c r="AR677" s="84" t="str">
        <f t="shared" si="124"/>
        <v/>
      </c>
      <c r="AS677" s="147"/>
      <c r="AT677" s="147"/>
      <c r="AU677" s="147"/>
      <c r="AV677" s="148"/>
    </row>
    <row r="678" spans="44:48" ht="15" customHeight="1">
      <c r="AR678" s="84" t="str">
        <f t="shared" si="124"/>
        <v/>
      </c>
      <c r="AS678" s="147"/>
      <c r="AT678" s="147"/>
      <c r="AU678" s="147"/>
      <c r="AV678" s="148"/>
    </row>
    <row r="679" spans="44:48" ht="15" customHeight="1">
      <c r="AR679" s="84" t="str">
        <f t="shared" si="124"/>
        <v/>
      </c>
      <c r="AS679" s="147"/>
      <c r="AT679" s="147"/>
      <c r="AU679" s="147"/>
      <c r="AV679" s="148"/>
    </row>
    <row r="680" spans="44:48" ht="15" customHeight="1">
      <c r="AR680" s="84" t="str">
        <f t="shared" si="124"/>
        <v/>
      </c>
      <c r="AS680" s="147"/>
      <c r="AT680" s="147"/>
      <c r="AU680" s="147"/>
      <c r="AV680" s="148"/>
    </row>
    <row r="681" spans="44:48" ht="15" customHeight="1">
      <c r="AR681" s="84" t="str">
        <f t="shared" si="124"/>
        <v/>
      </c>
      <c r="AS681" s="147"/>
      <c r="AT681" s="147"/>
      <c r="AU681" s="147"/>
      <c r="AV681" s="148"/>
    </row>
    <row r="682" spans="44:48" ht="15" customHeight="1">
      <c r="AR682" s="84" t="str">
        <f t="shared" si="124"/>
        <v/>
      </c>
      <c r="AS682" s="147"/>
      <c r="AT682" s="147"/>
      <c r="AU682" s="147"/>
      <c r="AV682" s="148"/>
    </row>
    <row r="683" spans="44:48" ht="15" customHeight="1">
      <c r="AR683" s="84" t="str">
        <f t="shared" si="124"/>
        <v/>
      </c>
      <c r="AS683" s="147"/>
      <c r="AT683" s="147"/>
      <c r="AU683" s="147"/>
      <c r="AV683" s="148"/>
    </row>
    <row r="684" spans="44:48" ht="15" customHeight="1">
      <c r="AR684" s="84" t="str">
        <f t="shared" si="124"/>
        <v/>
      </c>
      <c r="AS684" s="147"/>
      <c r="AT684" s="147"/>
      <c r="AU684" s="147"/>
      <c r="AV684" s="148"/>
    </row>
    <row r="685" spans="44:48" ht="15" customHeight="1">
      <c r="AR685" s="84" t="str">
        <f t="shared" si="124"/>
        <v/>
      </c>
      <c r="AS685" s="147"/>
      <c r="AT685" s="147"/>
      <c r="AU685" s="147"/>
      <c r="AV685" s="148"/>
    </row>
    <row r="686" spans="44:48" ht="15" customHeight="1">
      <c r="AR686" s="84" t="str">
        <f t="shared" si="124"/>
        <v/>
      </c>
      <c r="AS686" s="147"/>
      <c r="AT686" s="147"/>
      <c r="AU686" s="147"/>
      <c r="AV686" s="148"/>
    </row>
    <row r="687" spans="44:48" ht="15" customHeight="1">
      <c r="AR687" s="84" t="str">
        <f t="shared" si="124"/>
        <v/>
      </c>
      <c r="AS687" s="147"/>
      <c r="AT687" s="147"/>
      <c r="AU687" s="147"/>
      <c r="AV687" s="148"/>
    </row>
    <row r="688" spans="44:48" ht="15" customHeight="1">
      <c r="AR688" s="84" t="str">
        <f t="shared" si="124"/>
        <v/>
      </c>
      <c r="AS688" s="147"/>
      <c r="AT688" s="147"/>
      <c r="AU688" s="147"/>
      <c r="AV688" s="148"/>
    </row>
    <row r="689" spans="44:48" ht="15" customHeight="1">
      <c r="AR689" s="84" t="str">
        <f t="shared" si="124"/>
        <v/>
      </c>
      <c r="AS689" s="147"/>
      <c r="AT689" s="147"/>
      <c r="AU689" s="147"/>
      <c r="AV689" s="148"/>
    </row>
    <row r="690" spans="44:48" ht="15" customHeight="1">
      <c r="AR690" s="84" t="str">
        <f t="shared" si="124"/>
        <v/>
      </c>
      <c r="AS690" s="147"/>
      <c r="AT690" s="147"/>
      <c r="AU690" s="147"/>
      <c r="AV690" s="148"/>
    </row>
    <row r="691" spans="44:48" ht="15" customHeight="1">
      <c r="AR691" s="84" t="str">
        <f t="shared" si="124"/>
        <v/>
      </c>
      <c r="AS691" s="147"/>
      <c r="AT691" s="147"/>
      <c r="AU691" s="147"/>
      <c r="AV691" s="148"/>
    </row>
    <row r="692" spans="44:48" ht="15" customHeight="1">
      <c r="AR692" s="84" t="str">
        <f t="shared" si="124"/>
        <v/>
      </c>
      <c r="AS692" s="147"/>
      <c r="AT692" s="147"/>
      <c r="AU692" s="147"/>
      <c r="AV692" s="148"/>
    </row>
    <row r="693" spans="44:48" ht="15" customHeight="1">
      <c r="AR693" s="84" t="str">
        <f t="shared" si="124"/>
        <v/>
      </c>
      <c r="AS693" s="147"/>
      <c r="AT693" s="147"/>
      <c r="AU693" s="147"/>
      <c r="AV693" s="148"/>
    </row>
    <row r="694" spans="44:48" ht="15" customHeight="1">
      <c r="AR694" s="84" t="str">
        <f t="shared" si="124"/>
        <v/>
      </c>
      <c r="AS694" s="147"/>
      <c r="AT694" s="147"/>
      <c r="AU694" s="147"/>
      <c r="AV694" s="148"/>
    </row>
    <row r="695" spans="44:48" ht="15" customHeight="1">
      <c r="AR695" s="84" t="str">
        <f t="shared" si="124"/>
        <v/>
      </c>
      <c r="AS695" s="147"/>
      <c r="AT695" s="147"/>
      <c r="AU695" s="147"/>
      <c r="AV695" s="148"/>
    </row>
    <row r="696" spans="44:48" ht="15" customHeight="1">
      <c r="AR696" s="84" t="str">
        <f t="shared" si="124"/>
        <v/>
      </c>
      <c r="AS696" s="147"/>
      <c r="AT696" s="147"/>
      <c r="AU696" s="147"/>
      <c r="AV696" s="148"/>
    </row>
    <row r="697" spans="44:48" ht="15" customHeight="1">
      <c r="AR697" s="84" t="str">
        <f t="shared" si="124"/>
        <v/>
      </c>
      <c r="AS697" s="147"/>
      <c r="AT697" s="147"/>
      <c r="AU697" s="147"/>
      <c r="AV697" s="148"/>
    </row>
    <row r="698" spans="44:48" ht="15" customHeight="1">
      <c r="AR698" s="84" t="str">
        <f t="shared" si="124"/>
        <v/>
      </c>
      <c r="AS698" s="147"/>
      <c r="AT698" s="147"/>
      <c r="AU698" s="147"/>
      <c r="AV698" s="148"/>
    </row>
    <row r="699" spans="44:48" ht="15" customHeight="1">
      <c r="AR699" s="84" t="str">
        <f t="shared" si="124"/>
        <v/>
      </c>
      <c r="AS699" s="147"/>
      <c r="AT699" s="147"/>
      <c r="AU699" s="147"/>
      <c r="AV699" s="148"/>
    </row>
    <row r="700" spans="44:48" ht="15" customHeight="1">
      <c r="AR700" s="84" t="str">
        <f t="shared" si="124"/>
        <v/>
      </c>
      <c r="AS700" s="147"/>
      <c r="AT700" s="147"/>
      <c r="AU700" s="147"/>
      <c r="AV700" s="148"/>
    </row>
    <row r="701" spans="44:48" ht="15" customHeight="1">
      <c r="AR701" s="84" t="str">
        <f t="shared" si="124"/>
        <v/>
      </c>
      <c r="AS701" s="147"/>
      <c r="AT701" s="147"/>
      <c r="AU701" s="147"/>
      <c r="AV701" s="148"/>
    </row>
    <row r="702" spans="44:48" ht="15" customHeight="1">
      <c r="AR702" s="84" t="str">
        <f t="shared" si="124"/>
        <v/>
      </c>
      <c r="AS702" s="147"/>
      <c r="AT702" s="147"/>
      <c r="AU702" s="147"/>
      <c r="AV702" s="148"/>
    </row>
    <row r="703" spans="44:48" ht="15" customHeight="1">
      <c r="AR703" s="84" t="str">
        <f t="shared" si="124"/>
        <v/>
      </c>
      <c r="AS703" s="147"/>
      <c r="AT703" s="147"/>
      <c r="AU703" s="147"/>
      <c r="AV703" s="148"/>
    </row>
    <row r="704" spans="44:48" ht="15" customHeight="1">
      <c r="AR704" s="84" t="str">
        <f t="shared" si="124"/>
        <v/>
      </c>
      <c r="AS704" s="147"/>
      <c r="AT704" s="147"/>
      <c r="AU704" s="147"/>
      <c r="AV704" s="148"/>
    </row>
    <row r="705" spans="44:48" ht="15" customHeight="1">
      <c r="AR705" s="84" t="str">
        <f t="shared" si="124"/>
        <v/>
      </c>
      <c r="AS705" s="147"/>
      <c r="AT705" s="147"/>
      <c r="AU705" s="147"/>
      <c r="AV705" s="148"/>
    </row>
    <row r="706" spans="44:48" ht="15" customHeight="1">
      <c r="AR706" s="84" t="str">
        <f t="shared" si="124"/>
        <v/>
      </c>
      <c r="AS706" s="147"/>
      <c r="AT706" s="147"/>
      <c r="AU706" s="147"/>
      <c r="AV706" s="148"/>
    </row>
    <row r="707" spans="44:48" ht="15" customHeight="1">
      <c r="AR707" s="84" t="str">
        <f t="shared" si="124"/>
        <v/>
      </c>
      <c r="AS707" s="147"/>
      <c r="AT707" s="147"/>
      <c r="AU707" s="147"/>
      <c r="AV707" s="148"/>
    </row>
    <row r="708" spans="44:48" ht="15" customHeight="1">
      <c r="AR708" s="84" t="str">
        <f t="shared" si="124"/>
        <v/>
      </c>
      <c r="AS708" s="147"/>
      <c r="AT708" s="147"/>
      <c r="AU708" s="147"/>
      <c r="AV708" s="148"/>
    </row>
    <row r="709" spans="44:48" ht="15" customHeight="1">
      <c r="AR709" s="84" t="str">
        <f t="shared" si="124"/>
        <v/>
      </c>
      <c r="AS709" s="147"/>
      <c r="AT709" s="147"/>
      <c r="AU709" s="147"/>
      <c r="AV709" s="148"/>
    </row>
    <row r="710" spans="44:48" ht="15" customHeight="1">
      <c r="AR710" s="84" t="str">
        <f t="shared" si="124"/>
        <v/>
      </c>
      <c r="AS710" s="147"/>
      <c r="AT710" s="147"/>
      <c r="AU710" s="147"/>
      <c r="AV710" s="148"/>
    </row>
    <row r="711" spans="44:48" ht="15" customHeight="1">
      <c r="AR711" s="84" t="str">
        <f t="shared" si="124"/>
        <v/>
      </c>
      <c r="AS711" s="147"/>
      <c r="AT711" s="147"/>
      <c r="AU711" s="147"/>
      <c r="AV711" s="148"/>
    </row>
    <row r="712" spans="44:48" ht="15" customHeight="1">
      <c r="AR712" s="84" t="str">
        <f t="shared" si="124"/>
        <v/>
      </c>
      <c r="AS712" s="147"/>
      <c r="AT712" s="147"/>
      <c r="AU712" s="147"/>
      <c r="AV712" s="148"/>
    </row>
    <row r="713" spans="44:48" ht="15" customHeight="1">
      <c r="AR713" s="84" t="str">
        <f t="shared" ref="AR713:AR776" si="125">CONCATENATE(AT713,AU713)</f>
        <v/>
      </c>
      <c r="AS713" s="147"/>
      <c r="AT713" s="147"/>
      <c r="AU713" s="147"/>
      <c r="AV713" s="148"/>
    </row>
    <row r="714" spans="44:48" ht="15" customHeight="1">
      <c r="AR714" s="84" t="str">
        <f t="shared" si="125"/>
        <v/>
      </c>
      <c r="AS714" s="147"/>
      <c r="AT714" s="147"/>
      <c r="AU714" s="147"/>
      <c r="AV714" s="148"/>
    </row>
    <row r="715" spans="44:48" ht="15" customHeight="1">
      <c r="AR715" s="84" t="str">
        <f t="shared" si="125"/>
        <v/>
      </c>
      <c r="AS715" s="147"/>
      <c r="AT715" s="147"/>
      <c r="AU715" s="147"/>
      <c r="AV715" s="148"/>
    </row>
    <row r="716" spans="44:48" ht="15" customHeight="1">
      <c r="AR716" s="84" t="str">
        <f t="shared" si="125"/>
        <v/>
      </c>
      <c r="AS716" s="147"/>
      <c r="AT716" s="147"/>
      <c r="AU716" s="147"/>
      <c r="AV716" s="148"/>
    </row>
    <row r="717" spans="44:48" ht="15" customHeight="1">
      <c r="AR717" s="84" t="str">
        <f t="shared" si="125"/>
        <v/>
      </c>
      <c r="AS717" s="147"/>
      <c r="AT717" s="147"/>
      <c r="AU717" s="147"/>
      <c r="AV717" s="148"/>
    </row>
    <row r="718" spans="44:48" ht="15" customHeight="1">
      <c r="AR718" s="84" t="str">
        <f t="shared" si="125"/>
        <v/>
      </c>
      <c r="AS718" s="147"/>
      <c r="AT718" s="147"/>
      <c r="AU718" s="147"/>
      <c r="AV718" s="148"/>
    </row>
    <row r="719" spans="44:48" ht="15" customHeight="1">
      <c r="AR719" s="84" t="str">
        <f t="shared" si="125"/>
        <v/>
      </c>
      <c r="AS719" s="147"/>
      <c r="AT719" s="147"/>
      <c r="AU719" s="147"/>
      <c r="AV719" s="148"/>
    </row>
    <row r="720" spans="44:48" ht="15" customHeight="1">
      <c r="AR720" s="84" t="str">
        <f t="shared" si="125"/>
        <v/>
      </c>
      <c r="AS720" s="147"/>
      <c r="AT720" s="147"/>
      <c r="AU720" s="147"/>
      <c r="AV720" s="148"/>
    </row>
    <row r="721" spans="44:48" ht="15" customHeight="1">
      <c r="AR721" s="84" t="str">
        <f t="shared" si="125"/>
        <v/>
      </c>
      <c r="AS721" s="147"/>
      <c r="AT721" s="147"/>
      <c r="AU721" s="147"/>
      <c r="AV721" s="148"/>
    </row>
    <row r="722" spans="44:48" ht="15" customHeight="1">
      <c r="AR722" s="84" t="str">
        <f t="shared" si="125"/>
        <v/>
      </c>
      <c r="AS722" s="147"/>
      <c r="AT722" s="147"/>
      <c r="AU722" s="147"/>
      <c r="AV722" s="148"/>
    </row>
    <row r="723" spans="44:48" ht="15" customHeight="1">
      <c r="AR723" s="84" t="str">
        <f t="shared" si="125"/>
        <v/>
      </c>
      <c r="AS723" s="147"/>
      <c r="AT723" s="147"/>
      <c r="AU723" s="147"/>
      <c r="AV723" s="148"/>
    </row>
    <row r="724" spans="44:48" ht="15" customHeight="1">
      <c r="AR724" s="84" t="str">
        <f t="shared" si="125"/>
        <v/>
      </c>
      <c r="AS724" s="147"/>
      <c r="AT724" s="147"/>
      <c r="AU724" s="147"/>
      <c r="AV724" s="148"/>
    </row>
    <row r="725" spans="44:48" ht="15" customHeight="1">
      <c r="AR725" s="84" t="str">
        <f t="shared" si="125"/>
        <v/>
      </c>
      <c r="AS725" s="147"/>
      <c r="AT725" s="147"/>
      <c r="AU725" s="147"/>
      <c r="AV725" s="148"/>
    </row>
    <row r="726" spans="44:48" ht="15" customHeight="1">
      <c r="AR726" s="84" t="str">
        <f t="shared" si="125"/>
        <v/>
      </c>
      <c r="AS726" s="147"/>
      <c r="AT726" s="147"/>
      <c r="AU726" s="147"/>
      <c r="AV726" s="148"/>
    </row>
    <row r="727" spans="44:48" ht="15" customHeight="1">
      <c r="AR727" s="84" t="str">
        <f t="shared" si="125"/>
        <v/>
      </c>
      <c r="AS727" s="147"/>
      <c r="AT727" s="147"/>
      <c r="AU727" s="147"/>
      <c r="AV727" s="148"/>
    </row>
    <row r="728" spans="44:48" ht="15" customHeight="1">
      <c r="AR728" s="84" t="str">
        <f t="shared" si="125"/>
        <v/>
      </c>
      <c r="AS728" s="147"/>
      <c r="AT728" s="147"/>
      <c r="AU728" s="147"/>
      <c r="AV728" s="148"/>
    </row>
    <row r="729" spans="44:48" ht="15" customHeight="1">
      <c r="AR729" s="84" t="str">
        <f t="shared" si="125"/>
        <v/>
      </c>
      <c r="AS729" s="147"/>
      <c r="AT729" s="147"/>
      <c r="AU729" s="147"/>
      <c r="AV729" s="148"/>
    </row>
    <row r="730" spans="44:48" ht="15" customHeight="1">
      <c r="AR730" s="84" t="str">
        <f t="shared" si="125"/>
        <v/>
      </c>
      <c r="AS730" s="147"/>
      <c r="AT730" s="147"/>
      <c r="AU730" s="147"/>
      <c r="AV730" s="148"/>
    </row>
    <row r="731" spans="44:48" ht="15" customHeight="1">
      <c r="AR731" s="84" t="str">
        <f t="shared" si="125"/>
        <v/>
      </c>
      <c r="AS731" s="147"/>
      <c r="AT731" s="147"/>
      <c r="AU731" s="147"/>
      <c r="AV731" s="148"/>
    </row>
    <row r="732" spans="44:48" ht="15" customHeight="1">
      <c r="AR732" s="84" t="str">
        <f t="shared" si="125"/>
        <v/>
      </c>
      <c r="AS732" s="147"/>
      <c r="AT732" s="147"/>
      <c r="AU732" s="147"/>
      <c r="AV732" s="148"/>
    </row>
    <row r="733" spans="44:48" ht="15" customHeight="1">
      <c r="AR733" s="84" t="str">
        <f t="shared" si="125"/>
        <v/>
      </c>
      <c r="AS733" s="147"/>
      <c r="AT733" s="147"/>
      <c r="AU733" s="147"/>
      <c r="AV733" s="148"/>
    </row>
    <row r="734" spans="44:48" ht="15" customHeight="1">
      <c r="AR734" s="84" t="str">
        <f t="shared" si="125"/>
        <v/>
      </c>
      <c r="AS734" s="147"/>
      <c r="AT734" s="147"/>
      <c r="AU734" s="147"/>
      <c r="AV734" s="148"/>
    </row>
    <row r="735" spans="44:48" ht="15" customHeight="1">
      <c r="AR735" s="84" t="str">
        <f t="shared" si="125"/>
        <v/>
      </c>
      <c r="AS735" s="147"/>
      <c r="AT735" s="147"/>
      <c r="AU735" s="147"/>
      <c r="AV735" s="148"/>
    </row>
    <row r="736" spans="44:48" ht="15" customHeight="1">
      <c r="AR736" s="84" t="str">
        <f t="shared" si="125"/>
        <v/>
      </c>
      <c r="AS736" s="147"/>
      <c r="AT736" s="147"/>
      <c r="AU736" s="147"/>
      <c r="AV736" s="148"/>
    </row>
    <row r="737" spans="44:48" ht="15" customHeight="1">
      <c r="AR737" s="84" t="str">
        <f t="shared" si="125"/>
        <v/>
      </c>
      <c r="AS737" s="147"/>
      <c r="AT737" s="147"/>
      <c r="AU737" s="147"/>
      <c r="AV737" s="148"/>
    </row>
    <row r="738" spans="44:48" ht="15" customHeight="1">
      <c r="AR738" s="84" t="str">
        <f t="shared" si="125"/>
        <v/>
      </c>
      <c r="AS738" s="147"/>
      <c r="AT738" s="147"/>
      <c r="AU738" s="147"/>
      <c r="AV738" s="148"/>
    </row>
    <row r="739" spans="44:48" ht="15" customHeight="1">
      <c r="AR739" s="84" t="str">
        <f t="shared" si="125"/>
        <v/>
      </c>
      <c r="AS739" s="147"/>
      <c r="AT739" s="147"/>
      <c r="AU739" s="147"/>
      <c r="AV739" s="148"/>
    </row>
    <row r="740" spans="44:48" ht="15" customHeight="1">
      <c r="AR740" s="84" t="str">
        <f t="shared" si="125"/>
        <v/>
      </c>
      <c r="AS740" s="147"/>
      <c r="AT740" s="147"/>
      <c r="AU740" s="147"/>
      <c r="AV740" s="148"/>
    </row>
    <row r="741" spans="44:48" ht="15" customHeight="1">
      <c r="AR741" s="84" t="str">
        <f t="shared" si="125"/>
        <v/>
      </c>
      <c r="AS741" s="147"/>
      <c r="AT741" s="147"/>
      <c r="AU741" s="147"/>
      <c r="AV741" s="148"/>
    </row>
    <row r="742" spans="44:48" ht="15" customHeight="1">
      <c r="AR742" s="84" t="str">
        <f t="shared" si="125"/>
        <v/>
      </c>
      <c r="AS742" s="147"/>
      <c r="AT742" s="147"/>
      <c r="AU742" s="147"/>
      <c r="AV742" s="148"/>
    </row>
    <row r="743" spans="44:48" ht="15" customHeight="1">
      <c r="AR743" s="84" t="str">
        <f t="shared" si="125"/>
        <v/>
      </c>
      <c r="AS743" s="147"/>
      <c r="AT743" s="147"/>
      <c r="AU743" s="147"/>
      <c r="AV743" s="148"/>
    </row>
    <row r="744" spans="44:48" ht="15" customHeight="1">
      <c r="AR744" s="84" t="str">
        <f t="shared" si="125"/>
        <v/>
      </c>
      <c r="AS744" s="147"/>
      <c r="AT744" s="147"/>
      <c r="AU744" s="147"/>
      <c r="AV744" s="148"/>
    </row>
    <row r="745" spans="44:48" ht="15" customHeight="1">
      <c r="AR745" s="84" t="str">
        <f t="shared" si="125"/>
        <v/>
      </c>
      <c r="AS745" s="147"/>
      <c r="AT745" s="147"/>
      <c r="AU745" s="147"/>
      <c r="AV745" s="148"/>
    </row>
    <row r="746" spans="44:48" ht="15" customHeight="1">
      <c r="AR746" s="84" t="str">
        <f t="shared" si="125"/>
        <v/>
      </c>
      <c r="AS746" s="147"/>
      <c r="AT746" s="147"/>
      <c r="AU746" s="147"/>
      <c r="AV746" s="148"/>
    </row>
    <row r="747" spans="44:48" ht="15" customHeight="1">
      <c r="AR747" s="84" t="str">
        <f t="shared" si="125"/>
        <v/>
      </c>
      <c r="AS747" s="147"/>
      <c r="AT747" s="147"/>
      <c r="AU747" s="147"/>
      <c r="AV747" s="148"/>
    </row>
    <row r="748" spans="44:48" ht="15" customHeight="1">
      <c r="AR748" s="84" t="str">
        <f t="shared" si="125"/>
        <v/>
      </c>
      <c r="AS748" s="147"/>
      <c r="AT748" s="147"/>
      <c r="AU748" s="147"/>
      <c r="AV748" s="148"/>
    </row>
    <row r="749" spans="44:48" ht="15" customHeight="1">
      <c r="AR749" s="84" t="str">
        <f t="shared" si="125"/>
        <v/>
      </c>
      <c r="AS749" s="147"/>
      <c r="AT749" s="147"/>
      <c r="AU749" s="147"/>
      <c r="AV749" s="148"/>
    </row>
    <row r="750" spans="44:48" ht="15" customHeight="1">
      <c r="AR750" s="84" t="str">
        <f t="shared" si="125"/>
        <v/>
      </c>
      <c r="AS750" s="149"/>
      <c r="AT750" s="149"/>
      <c r="AU750" s="149"/>
      <c r="AV750" s="150"/>
    </row>
    <row r="751" spans="44:48" ht="15" customHeight="1">
      <c r="AR751" s="84" t="str">
        <f t="shared" si="125"/>
        <v/>
      </c>
      <c r="AS751" s="149"/>
      <c r="AT751" s="149"/>
      <c r="AU751" s="149"/>
      <c r="AV751" s="150"/>
    </row>
    <row r="752" spans="44:48" ht="15" customHeight="1">
      <c r="AR752" s="84" t="str">
        <f t="shared" si="125"/>
        <v/>
      </c>
      <c r="AS752" s="149"/>
      <c r="AT752" s="149"/>
      <c r="AU752" s="149"/>
      <c r="AV752" s="150"/>
    </row>
    <row r="753" spans="44:48" ht="15" customHeight="1">
      <c r="AR753" s="84" t="str">
        <f t="shared" si="125"/>
        <v/>
      </c>
      <c r="AS753" s="149"/>
      <c r="AT753" s="149"/>
      <c r="AU753" s="149"/>
      <c r="AV753" s="150"/>
    </row>
    <row r="754" spans="44:48" ht="15" customHeight="1">
      <c r="AR754" s="84" t="str">
        <f t="shared" si="125"/>
        <v/>
      </c>
      <c r="AS754" s="149"/>
      <c r="AT754" s="149"/>
      <c r="AU754" s="149"/>
      <c r="AV754" s="150"/>
    </row>
    <row r="755" spans="44:48" ht="15" customHeight="1">
      <c r="AR755" s="84" t="str">
        <f t="shared" si="125"/>
        <v/>
      </c>
      <c r="AS755" s="149"/>
      <c r="AT755" s="149"/>
      <c r="AU755" s="149"/>
      <c r="AV755" s="150"/>
    </row>
    <row r="756" spans="44:48" ht="15" customHeight="1">
      <c r="AR756" s="84" t="str">
        <f t="shared" si="125"/>
        <v/>
      </c>
      <c r="AS756" s="149"/>
      <c r="AT756" s="149"/>
      <c r="AU756" s="149"/>
      <c r="AV756" s="150"/>
    </row>
    <row r="757" spans="44:48" ht="15" customHeight="1">
      <c r="AR757" s="84" t="str">
        <f t="shared" si="125"/>
        <v/>
      </c>
      <c r="AS757" s="149"/>
      <c r="AT757" s="149"/>
      <c r="AU757" s="149"/>
      <c r="AV757" s="150"/>
    </row>
    <row r="758" spans="44:48" ht="15" customHeight="1">
      <c r="AR758" s="84" t="str">
        <f t="shared" si="125"/>
        <v/>
      </c>
      <c r="AS758" s="149"/>
      <c r="AT758" s="149"/>
      <c r="AU758" s="149"/>
      <c r="AV758" s="150"/>
    </row>
    <row r="759" spans="44:48" ht="15" customHeight="1">
      <c r="AR759" s="84" t="str">
        <f t="shared" si="125"/>
        <v/>
      </c>
      <c r="AS759" s="149"/>
      <c r="AT759" s="149"/>
      <c r="AU759" s="149"/>
      <c r="AV759" s="150"/>
    </row>
    <row r="760" spans="44:48" ht="15" customHeight="1">
      <c r="AR760" s="84" t="str">
        <f t="shared" si="125"/>
        <v/>
      </c>
      <c r="AS760" s="149"/>
      <c r="AT760" s="149"/>
      <c r="AU760" s="149"/>
      <c r="AV760" s="150"/>
    </row>
    <row r="761" spans="44:48" ht="15" customHeight="1">
      <c r="AR761" s="84" t="str">
        <f t="shared" si="125"/>
        <v/>
      </c>
      <c r="AS761" s="149"/>
      <c r="AT761" s="149"/>
      <c r="AU761" s="149"/>
      <c r="AV761" s="150"/>
    </row>
    <row r="762" spans="44:48" ht="15" customHeight="1">
      <c r="AR762" s="84" t="str">
        <f t="shared" si="125"/>
        <v/>
      </c>
      <c r="AS762" s="149"/>
      <c r="AT762" s="149"/>
      <c r="AU762" s="149"/>
      <c r="AV762" s="150"/>
    </row>
    <row r="763" spans="44:48" ht="15" customHeight="1">
      <c r="AR763" s="84" t="str">
        <f t="shared" si="125"/>
        <v/>
      </c>
      <c r="AS763" s="149"/>
      <c r="AT763" s="149"/>
      <c r="AU763" s="149"/>
      <c r="AV763" s="150"/>
    </row>
    <row r="764" spans="44:48" ht="15" customHeight="1">
      <c r="AR764" s="84" t="str">
        <f t="shared" si="125"/>
        <v/>
      </c>
      <c r="AS764" s="149"/>
      <c r="AT764" s="149"/>
      <c r="AU764" s="149"/>
      <c r="AV764" s="150"/>
    </row>
    <row r="765" spans="44:48" ht="15" customHeight="1">
      <c r="AR765" s="84" t="str">
        <f t="shared" si="125"/>
        <v/>
      </c>
      <c r="AS765" s="149"/>
      <c r="AT765" s="149"/>
      <c r="AU765" s="149"/>
      <c r="AV765" s="150"/>
    </row>
    <row r="766" spans="44:48" ht="15" customHeight="1">
      <c r="AR766" s="84" t="str">
        <f t="shared" si="125"/>
        <v/>
      </c>
      <c r="AS766" s="149"/>
      <c r="AT766" s="149"/>
      <c r="AU766" s="149"/>
      <c r="AV766" s="150"/>
    </row>
    <row r="767" spans="44:48" ht="15" customHeight="1">
      <c r="AR767" s="84" t="str">
        <f t="shared" si="125"/>
        <v/>
      </c>
      <c r="AS767" s="149"/>
      <c r="AT767" s="149"/>
      <c r="AU767" s="149"/>
      <c r="AV767" s="150"/>
    </row>
    <row r="768" spans="44:48" ht="15" customHeight="1">
      <c r="AR768" s="84" t="str">
        <f t="shared" si="125"/>
        <v/>
      </c>
      <c r="AS768" s="149"/>
      <c r="AT768" s="149"/>
      <c r="AU768" s="149"/>
      <c r="AV768" s="150"/>
    </row>
    <row r="769" spans="44:48" ht="15" customHeight="1">
      <c r="AR769" s="84" t="str">
        <f t="shared" si="125"/>
        <v/>
      </c>
      <c r="AS769" s="149"/>
      <c r="AT769" s="149"/>
      <c r="AU769" s="149"/>
      <c r="AV769" s="150"/>
    </row>
    <row r="770" spans="44:48" ht="15" customHeight="1">
      <c r="AR770" s="84" t="str">
        <f t="shared" si="125"/>
        <v/>
      </c>
      <c r="AS770" s="149"/>
      <c r="AT770" s="149"/>
      <c r="AU770" s="149"/>
      <c r="AV770" s="150"/>
    </row>
    <row r="771" spans="44:48" ht="15" customHeight="1">
      <c r="AR771" s="84" t="str">
        <f t="shared" si="125"/>
        <v/>
      </c>
      <c r="AS771" s="149"/>
      <c r="AT771" s="149"/>
      <c r="AU771" s="149"/>
      <c r="AV771" s="150"/>
    </row>
    <row r="772" spans="44:48" ht="15" customHeight="1">
      <c r="AR772" s="84" t="str">
        <f t="shared" si="125"/>
        <v/>
      </c>
      <c r="AS772" s="149"/>
      <c r="AT772" s="149"/>
      <c r="AU772" s="149"/>
      <c r="AV772" s="150"/>
    </row>
    <row r="773" spans="44:48" ht="15" customHeight="1">
      <c r="AR773" s="84" t="str">
        <f t="shared" si="125"/>
        <v/>
      </c>
      <c r="AS773" s="149"/>
      <c r="AT773" s="149"/>
      <c r="AU773" s="149"/>
      <c r="AV773" s="150"/>
    </row>
    <row r="774" spans="44:48" ht="15" customHeight="1">
      <c r="AR774" s="84" t="str">
        <f t="shared" si="125"/>
        <v/>
      </c>
      <c r="AS774" s="149"/>
      <c r="AT774" s="149"/>
      <c r="AU774" s="149"/>
      <c r="AV774" s="150"/>
    </row>
    <row r="775" spans="44:48" ht="15" customHeight="1">
      <c r="AR775" s="84" t="str">
        <f t="shared" si="125"/>
        <v/>
      </c>
      <c r="AS775" s="149"/>
      <c r="AT775" s="149"/>
      <c r="AU775" s="149"/>
      <c r="AV775" s="150"/>
    </row>
    <row r="776" spans="44:48" ht="15" customHeight="1">
      <c r="AR776" s="84" t="str">
        <f t="shared" si="125"/>
        <v/>
      </c>
      <c r="AS776" s="149"/>
      <c r="AT776" s="149"/>
      <c r="AU776" s="149"/>
      <c r="AV776" s="150"/>
    </row>
    <row r="777" spans="44:48" ht="15" customHeight="1">
      <c r="AR777" s="84" t="str">
        <f t="shared" ref="AR777:AR840" si="126">CONCATENATE(AT777,AU777)</f>
        <v/>
      </c>
      <c r="AS777" s="149"/>
      <c r="AT777" s="149"/>
      <c r="AU777" s="149"/>
      <c r="AV777" s="150"/>
    </row>
    <row r="778" spans="44:48" ht="15" customHeight="1">
      <c r="AR778" s="84" t="str">
        <f t="shared" si="126"/>
        <v/>
      </c>
      <c r="AS778" s="149"/>
      <c r="AT778" s="149"/>
      <c r="AU778" s="149"/>
      <c r="AV778" s="150"/>
    </row>
    <row r="779" spans="44:48" ht="15" customHeight="1">
      <c r="AR779" s="84" t="str">
        <f t="shared" si="126"/>
        <v/>
      </c>
      <c r="AS779" s="149"/>
      <c r="AT779" s="149"/>
      <c r="AU779" s="149"/>
      <c r="AV779" s="150"/>
    </row>
    <row r="780" spans="44:48" ht="15" customHeight="1">
      <c r="AR780" s="84" t="str">
        <f t="shared" si="126"/>
        <v/>
      </c>
      <c r="AS780" s="149"/>
      <c r="AT780" s="149"/>
      <c r="AU780" s="149"/>
      <c r="AV780" s="150"/>
    </row>
    <row r="781" spans="44:48" ht="15" customHeight="1">
      <c r="AR781" s="84" t="str">
        <f t="shared" si="126"/>
        <v/>
      </c>
      <c r="AS781" s="149"/>
      <c r="AT781" s="149"/>
      <c r="AU781" s="149"/>
      <c r="AV781" s="150"/>
    </row>
    <row r="782" spans="44:48" ht="15" customHeight="1">
      <c r="AR782" s="84" t="str">
        <f t="shared" si="126"/>
        <v/>
      </c>
      <c r="AS782" s="149"/>
      <c r="AT782" s="149"/>
      <c r="AU782" s="149"/>
      <c r="AV782" s="150"/>
    </row>
    <row r="783" spans="44:48" ht="15" customHeight="1">
      <c r="AR783" s="84" t="str">
        <f t="shared" si="126"/>
        <v/>
      </c>
      <c r="AS783" s="149"/>
      <c r="AT783" s="149"/>
      <c r="AU783" s="149"/>
      <c r="AV783" s="150"/>
    </row>
    <row r="784" spans="44:48" ht="15" customHeight="1">
      <c r="AR784" s="84" t="str">
        <f t="shared" si="126"/>
        <v/>
      </c>
      <c r="AS784" s="149"/>
      <c r="AT784" s="149"/>
      <c r="AU784" s="149"/>
      <c r="AV784" s="150"/>
    </row>
    <row r="785" spans="44:48" ht="15" customHeight="1">
      <c r="AR785" s="84" t="str">
        <f t="shared" si="126"/>
        <v/>
      </c>
      <c r="AS785" s="149"/>
      <c r="AT785" s="149"/>
      <c r="AU785" s="149"/>
      <c r="AV785" s="150"/>
    </row>
    <row r="786" spans="44:48" ht="15" customHeight="1">
      <c r="AR786" s="84" t="str">
        <f t="shared" si="126"/>
        <v/>
      </c>
      <c r="AS786" s="149"/>
      <c r="AT786" s="149"/>
      <c r="AU786" s="149"/>
      <c r="AV786" s="150"/>
    </row>
    <row r="787" spans="44:48" ht="15" customHeight="1">
      <c r="AR787" s="84" t="str">
        <f t="shared" si="126"/>
        <v/>
      </c>
      <c r="AS787" s="149"/>
      <c r="AT787" s="149"/>
      <c r="AU787" s="149"/>
      <c r="AV787" s="150"/>
    </row>
    <row r="788" spans="44:48" ht="15" customHeight="1">
      <c r="AR788" s="84" t="str">
        <f t="shared" si="126"/>
        <v/>
      </c>
      <c r="AS788" s="149"/>
      <c r="AT788" s="149"/>
      <c r="AU788" s="149"/>
      <c r="AV788" s="150"/>
    </row>
    <row r="789" spans="44:48" ht="15" customHeight="1">
      <c r="AR789" s="84" t="str">
        <f t="shared" si="126"/>
        <v/>
      </c>
      <c r="AS789" s="149"/>
      <c r="AT789" s="149"/>
      <c r="AU789" s="149"/>
      <c r="AV789" s="150"/>
    </row>
    <row r="790" spans="44:48" ht="15" customHeight="1">
      <c r="AR790" s="84" t="str">
        <f t="shared" si="126"/>
        <v/>
      </c>
      <c r="AS790" s="149"/>
      <c r="AT790" s="149"/>
      <c r="AU790" s="149"/>
      <c r="AV790" s="150"/>
    </row>
    <row r="791" spans="44:48" ht="15" customHeight="1">
      <c r="AR791" s="84" t="str">
        <f t="shared" si="126"/>
        <v/>
      </c>
      <c r="AS791" s="149"/>
      <c r="AT791" s="149"/>
      <c r="AU791" s="149"/>
      <c r="AV791" s="150"/>
    </row>
    <row r="792" spans="44:48" ht="15" customHeight="1">
      <c r="AR792" s="84" t="str">
        <f t="shared" si="126"/>
        <v/>
      </c>
      <c r="AS792" s="149"/>
      <c r="AT792" s="149"/>
      <c r="AU792" s="149"/>
      <c r="AV792" s="150"/>
    </row>
    <row r="793" spans="44:48" ht="15" customHeight="1">
      <c r="AR793" s="84" t="str">
        <f t="shared" si="126"/>
        <v/>
      </c>
      <c r="AS793" s="149"/>
      <c r="AT793" s="149"/>
      <c r="AU793" s="149"/>
      <c r="AV793" s="150"/>
    </row>
    <row r="794" spans="44:48" ht="15" customHeight="1">
      <c r="AR794" s="84" t="str">
        <f t="shared" si="126"/>
        <v/>
      </c>
      <c r="AS794" s="149"/>
      <c r="AT794" s="149"/>
      <c r="AU794" s="149"/>
      <c r="AV794" s="150"/>
    </row>
    <row r="795" spans="44:48" ht="15" customHeight="1">
      <c r="AR795" s="84" t="str">
        <f t="shared" si="126"/>
        <v/>
      </c>
      <c r="AS795" s="149"/>
      <c r="AT795" s="149"/>
      <c r="AU795" s="149"/>
      <c r="AV795" s="150"/>
    </row>
    <row r="796" spans="44:48" ht="15" customHeight="1">
      <c r="AR796" s="84" t="str">
        <f t="shared" si="126"/>
        <v/>
      </c>
      <c r="AS796" s="149"/>
      <c r="AT796" s="149"/>
      <c r="AU796" s="149"/>
      <c r="AV796" s="150"/>
    </row>
    <row r="797" spans="44:48" ht="15" customHeight="1">
      <c r="AR797" s="84" t="str">
        <f t="shared" si="126"/>
        <v/>
      </c>
      <c r="AS797" s="149"/>
      <c r="AT797" s="149"/>
      <c r="AU797" s="149"/>
      <c r="AV797" s="150"/>
    </row>
    <row r="798" spans="44:48" ht="15" customHeight="1">
      <c r="AR798" s="84" t="str">
        <f t="shared" si="126"/>
        <v/>
      </c>
      <c r="AS798" s="149"/>
      <c r="AT798" s="149"/>
      <c r="AU798" s="149"/>
      <c r="AV798" s="150"/>
    </row>
    <row r="799" spans="44:48" ht="15" customHeight="1">
      <c r="AR799" s="84" t="str">
        <f t="shared" si="126"/>
        <v/>
      </c>
      <c r="AS799" s="149"/>
      <c r="AT799" s="149"/>
      <c r="AU799" s="149"/>
      <c r="AV799" s="150"/>
    </row>
    <row r="800" spans="44:48" ht="15" customHeight="1">
      <c r="AR800" s="84" t="str">
        <f t="shared" si="126"/>
        <v/>
      </c>
      <c r="AS800" s="149"/>
      <c r="AT800" s="149"/>
      <c r="AU800" s="149"/>
      <c r="AV800" s="150"/>
    </row>
    <row r="801" spans="44:48" ht="15" customHeight="1">
      <c r="AR801" s="84" t="str">
        <f t="shared" si="126"/>
        <v/>
      </c>
      <c r="AS801" s="149"/>
      <c r="AT801" s="149"/>
      <c r="AU801" s="149"/>
      <c r="AV801" s="150"/>
    </row>
    <row r="802" spans="44:48" ht="15" customHeight="1">
      <c r="AR802" s="84" t="str">
        <f t="shared" si="126"/>
        <v/>
      </c>
      <c r="AS802" s="149"/>
      <c r="AT802" s="149"/>
      <c r="AU802" s="149"/>
      <c r="AV802" s="150"/>
    </row>
    <row r="803" spans="44:48" ht="15" customHeight="1">
      <c r="AR803" s="84" t="str">
        <f t="shared" si="126"/>
        <v/>
      </c>
      <c r="AS803" s="149"/>
      <c r="AT803" s="149"/>
      <c r="AU803" s="149"/>
      <c r="AV803" s="150"/>
    </row>
    <row r="804" spans="44:48" ht="15" customHeight="1">
      <c r="AR804" s="84" t="str">
        <f t="shared" si="126"/>
        <v/>
      </c>
      <c r="AS804" s="149"/>
      <c r="AT804" s="149"/>
      <c r="AU804" s="149"/>
      <c r="AV804" s="150"/>
    </row>
    <row r="805" spans="44:48" ht="15" customHeight="1">
      <c r="AR805" s="84" t="str">
        <f t="shared" si="126"/>
        <v/>
      </c>
      <c r="AS805" s="149"/>
      <c r="AT805" s="149"/>
      <c r="AU805" s="149"/>
      <c r="AV805" s="150"/>
    </row>
    <row r="806" spans="44:48" ht="15" customHeight="1">
      <c r="AR806" s="84" t="str">
        <f t="shared" si="126"/>
        <v/>
      </c>
      <c r="AS806" s="149"/>
      <c r="AT806" s="149"/>
      <c r="AU806" s="149"/>
      <c r="AV806" s="150"/>
    </row>
    <row r="807" spans="44:48" ht="15" customHeight="1">
      <c r="AR807" s="84" t="str">
        <f t="shared" si="126"/>
        <v/>
      </c>
      <c r="AS807" s="149"/>
      <c r="AT807" s="149"/>
      <c r="AU807" s="149"/>
      <c r="AV807" s="150"/>
    </row>
    <row r="808" spans="44:48" ht="15" customHeight="1">
      <c r="AR808" s="84" t="str">
        <f t="shared" si="126"/>
        <v/>
      </c>
      <c r="AS808" s="149"/>
      <c r="AT808" s="149"/>
      <c r="AU808" s="149"/>
      <c r="AV808" s="150"/>
    </row>
    <row r="809" spans="44:48" ht="15" customHeight="1">
      <c r="AR809" s="84" t="str">
        <f t="shared" si="126"/>
        <v/>
      </c>
      <c r="AS809" s="149"/>
      <c r="AT809" s="149"/>
      <c r="AU809" s="149"/>
      <c r="AV809" s="150"/>
    </row>
    <row r="810" spans="44:48" ht="15" customHeight="1">
      <c r="AR810" s="84" t="str">
        <f t="shared" si="126"/>
        <v/>
      </c>
      <c r="AS810" s="149"/>
      <c r="AT810" s="149"/>
      <c r="AU810" s="149"/>
      <c r="AV810" s="150"/>
    </row>
    <row r="811" spans="44:48" ht="15" customHeight="1">
      <c r="AR811" s="84" t="str">
        <f t="shared" si="126"/>
        <v/>
      </c>
      <c r="AS811" s="149"/>
      <c r="AT811" s="149"/>
      <c r="AU811" s="149"/>
      <c r="AV811" s="150"/>
    </row>
    <row r="812" spans="44:48" ht="15" customHeight="1">
      <c r="AR812" s="84" t="str">
        <f t="shared" si="126"/>
        <v/>
      </c>
      <c r="AS812" s="149"/>
      <c r="AT812" s="149"/>
      <c r="AU812" s="149"/>
      <c r="AV812" s="150"/>
    </row>
    <row r="813" spans="44:48" ht="15" customHeight="1">
      <c r="AR813" s="84" t="str">
        <f t="shared" si="126"/>
        <v/>
      </c>
      <c r="AS813" s="149"/>
      <c r="AT813" s="149"/>
      <c r="AU813" s="149"/>
      <c r="AV813" s="150"/>
    </row>
    <row r="814" spans="44:48" ht="15" customHeight="1">
      <c r="AR814" s="84" t="str">
        <f t="shared" si="126"/>
        <v/>
      </c>
      <c r="AS814" s="149"/>
      <c r="AT814" s="149"/>
      <c r="AU814" s="149"/>
      <c r="AV814" s="150"/>
    </row>
    <row r="815" spans="44:48" ht="15" customHeight="1">
      <c r="AR815" s="84" t="str">
        <f t="shared" si="126"/>
        <v/>
      </c>
      <c r="AS815" s="149"/>
      <c r="AT815" s="149"/>
      <c r="AU815" s="149"/>
      <c r="AV815" s="150"/>
    </row>
    <row r="816" spans="44:48" ht="15" customHeight="1">
      <c r="AR816" s="84" t="str">
        <f t="shared" si="126"/>
        <v/>
      </c>
      <c r="AS816" s="149"/>
      <c r="AT816" s="149"/>
      <c r="AU816" s="149"/>
      <c r="AV816" s="150"/>
    </row>
    <row r="817" spans="44:48" ht="15" customHeight="1">
      <c r="AR817" s="84" t="str">
        <f t="shared" si="126"/>
        <v/>
      </c>
      <c r="AS817" s="149"/>
      <c r="AT817" s="149"/>
      <c r="AU817" s="149"/>
      <c r="AV817" s="150"/>
    </row>
    <row r="818" spans="44:48" ht="15" customHeight="1">
      <c r="AR818" s="84" t="str">
        <f t="shared" si="126"/>
        <v/>
      </c>
      <c r="AS818" s="149"/>
      <c r="AT818" s="149"/>
      <c r="AU818" s="149"/>
      <c r="AV818" s="150"/>
    </row>
    <row r="819" spans="44:48" ht="15" customHeight="1">
      <c r="AR819" s="84" t="str">
        <f t="shared" si="126"/>
        <v/>
      </c>
      <c r="AS819" s="149"/>
      <c r="AT819" s="149"/>
      <c r="AU819" s="149"/>
      <c r="AV819" s="150"/>
    </row>
    <row r="820" spans="44:48" ht="15" customHeight="1">
      <c r="AR820" s="84" t="str">
        <f t="shared" si="126"/>
        <v/>
      </c>
      <c r="AS820" s="149"/>
      <c r="AT820" s="149"/>
      <c r="AU820" s="149"/>
      <c r="AV820" s="150"/>
    </row>
    <row r="821" spans="44:48" ht="15" customHeight="1">
      <c r="AR821" s="84" t="str">
        <f t="shared" si="126"/>
        <v/>
      </c>
      <c r="AS821" s="149"/>
      <c r="AT821" s="149"/>
      <c r="AU821" s="149"/>
      <c r="AV821" s="150"/>
    </row>
    <row r="822" spans="44:48" ht="15" customHeight="1">
      <c r="AR822" s="84" t="str">
        <f t="shared" si="126"/>
        <v/>
      </c>
      <c r="AS822" s="149"/>
      <c r="AT822" s="149"/>
      <c r="AU822" s="149"/>
      <c r="AV822" s="150"/>
    </row>
    <row r="823" spans="44:48" ht="15" customHeight="1">
      <c r="AR823" s="84" t="str">
        <f t="shared" si="126"/>
        <v/>
      </c>
      <c r="AS823" s="149"/>
      <c r="AT823" s="149"/>
      <c r="AU823" s="149"/>
      <c r="AV823" s="150"/>
    </row>
    <row r="824" spans="44:48" ht="15" customHeight="1">
      <c r="AR824" s="84" t="str">
        <f t="shared" si="126"/>
        <v/>
      </c>
      <c r="AS824" s="149"/>
      <c r="AT824" s="149"/>
      <c r="AU824" s="149"/>
      <c r="AV824" s="150"/>
    </row>
    <row r="825" spans="44:48" ht="15" customHeight="1">
      <c r="AR825" s="84" t="str">
        <f t="shared" si="126"/>
        <v/>
      </c>
      <c r="AS825" s="149"/>
      <c r="AT825" s="149"/>
      <c r="AU825" s="149"/>
      <c r="AV825" s="150"/>
    </row>
    <row r="826" spans="44:48" ht="15" customHeight="1">
      <c r="AR826" s="84" t="str">
        <f t="shared" si="126"/>
        <v/>
      </c>
      <c r="AS826" s="149"/>
      <c r="AT826" s="149"/>
      <c r="AU826" s="149"/>
      <c r="AV826" s="150"/>
    </row>
    <row r="827" spans="44:48" ht="15" customHeight="1">
      <c r="AR827" s="84" t="str">
        <f t="shared" si="126"/>
        <v/>
      </c>
      <c r="AS827" s="149"/>
      <c r="AT827" s="149"/>
      <c r="AU827" s="149"/>
      <c r="AV827" s="150"/>
    </row>
    <row r="828" spans="44:48" ht="15" customHeight="1">
      <c r="AR828" s="84" t="str">
        <f t="shared" si="126"/>
        <v/>
      </c>
      <c r="AS828" s="149"/>
      <c r="AT828" s="149"/>
      <c r="AU828" s="149"/>
      <c r="AV828" s="150"/>
    </row>
    <row r="829" spans="44:48" ht="15" customHeight="1">
      <c r="AR829" s="84" t="str">
        <f t="shared" si="126"/>
        <v/>
      </c>
      <c r="AS829" s="149"/>
      <c r="AT829" s="149"/>
      <c r="AU829" s="149"/>
      <c r="AV829" s="150"/>
    </row>
    <row r="830" spans="44:48" ht="15" customHeight="1">
      <c r="AR830" s="84" t="str">
        <f t="shared" si="126"/>
        <v/>
      </c>
      <c r="AS830" s="149"/>
      <c r="AT830" s="149"/>
      <c r="AU830" s="149"/>
      <c r="AV830" s="150"/>
    </row>
    <row r="831" spans="44:48" ht="15" customHeight="1">
      <c r="AR831" s="84" t="str">
        <f t="shared" si="126"/>
        <v/>
      </c>
      <c r="AS831" s="149"/>
      <c r="AT831" s="149"/>
      <c r="AU831" s="149"/>
      <c r="AV831" s="150"/>
    </row>
    <row r="832" spans="44:48" ht="15" customHeight="1">
      <c r="AR832" s="84" t="str">
        <f t="shared" si="126"/>
        <v/>
      </c>
      <c r="AS832" s="149"/>
      <c r="AT832" s="149"/>
      <c r="AU832" s="149"/>
      <c r="AV832" s="150"/>
    </row>
    <row r="833" spans="44:48" ht="15" customHeight="1">
      <c r="AR833" s="84" t="str">
        <f t="shared" si="126"/>
        <v/>
      </c>
      <c r="AS833" s="149"/>
      <c r="AT833" s="149"/>
      <c r="AU833" s="149"/>
      <c r="AV833" s="150"/>
    </row>
    <row r="834" spans="44:48" ht="15" customHeight="1">
      <c r="AR834" s="84" t="str">
        <f t="shared" si="126"/>
        <v/>
      </c>
      <c r="AS834" s="149"/>
      <c r="AT834" s="149"/>
      <c r="AU834" s="149"/>
      <c r="AV834" s="150"/>
    </row>
    <row r="835" spans="44:48" ht="15" customHeight="1">
      <c r="AR835" s="84" t="str">
        <f t="shared" si="126"/>
        <v/>
      </c>
      <c r="AS835" s="149"/>
      <c r="AT835" s="149"/>
      <c r="AU835" s="149"/>
      <c r="AV835" s="150"/>
    </row>
    <row r="836" spans="44:48" ht="15" customHeight="1">
      <c r="AR836" s="84" t="str">
        <f t="shared" si="126"/>
        <v/>
      </c>
      <c r="AS836" s="149"/>
      <c r="AT836" s="149"/>
      <c r="AU836" s="149"/>
      <c r="AV836" s="150"/>
    </row>
    <row r="837" spans="44:48" ht="15" customHeight="1">
      <c r="AR837" s="84" t="str">
        <f t="shared" si="126"/>
        <v/>
      </c>
      <c r="AS837" s="149"/>
      <c r="AT837" s="149"/>
      <c r="AU837" s="149"/>
      <c r="AV837" s="150"/>
    </row>
    <row r="838" spans="44:48" ht="15" customHeight="1">
      <c r="AR838" s="84" t="str">
        <f t="shared" si="126"/>
        <v/>
      </c>
      <c r="AS838" s="149"/>
      <c r="AT838" s="149"/>
      <c r="AU838" s="149"/>
      <c r="AV838" s="150"/>
    </row>
    <row r="839" spans="44:48" ht="15" customHeight="1">
      <c r="AR839" s="84" t="str">
        <f t="shared" si="126"/>
        <v/>
      </c>
      <c r="AS839" s="149"/>
      <c r="AT839" s="149"/>
      <c r="AU839" s="149"/>
      <c r="AV839" s="150"/>
    </row>
    <row r="840" spans="44:48" ht="15" customHeight="1">
      <c r="AR840" s="84" t="str">
        <f t="shared" si="126"/>
        <v/>
      </c>
      <c r="AS840" s="149"/>
      <c r="AT840" s="149"/>
      <c r="AU840" s="149"/>
      <c r="AV840" s="150"/>
    </row>
    <row r="841" spans="44:48" ht="15" customHeight="1">
      <c r="AR841" s="84" t="str">
        <f t="shared" ref="AR841:AR905" si="127">CONCATENATE(AT841,AU841)</f>
        <v/>
      </c>
      <c r="AS841" s="149"/>
      <c r="AT841" s="149"/>
      <c r="AU841" s="149"/>
      <c r="AV841" s="150"/>
    </row>
    <row r="842" spans="44:48" ht="15" customHeight="1">
      <c r="AR842" s="84" t="str">
        <f t="shared" si="127"/>
        <v/>
      </c>
      <c r="AS842" s="149"/>
      <c r="AT842" s="149"/>
      <c r="AU842" s="149"/>
      <c r="AV842" s="150"/>
    </row>
    <row r="843" spans="44:48" ht="15" customHeight="1">
      <c r="AR843" s="84" t="str">
        <f t="shared" si="127"/>
        <v/>
      </c>
      <c r="AS843" s="149"/>
      <c r="AT843" s="149"/>
      <c r="AU843" s="149"/>
      <c r="AV843" s="150"/>
    </row>
    <row r="844" spans="44:48" ht="15" customHeight="1">
      <c r="AR844" s="84" t="str">
        <f t="shared" si="127"/>
        <v/>
      </c>
      <c r="AS844" s="149"/>
      <c r="AT844" s="149"/>
      <c r="AU844" s="149"/>
      <c r="AV844" s="150"/>
    </row>
    <row r="845" spans="44:48" ht="15" customHeight="1">
      <c r="AR845" s="84" t="str">
        <f t="shared" si="127"/>
        <v/>
      </c>
      <c r="AS845" s="149"/>
      <c r="AT845" s="149"/>
      <c r="AU845" s="149"/>
      <c r="AV845" s="150"/>
    </row>
    <row r="846" spans="44:48" ht="15" customHeight="1">
      <c r="AR846" s="84" t="str">
        <f t="shared" si="127"/>
        <v/>
      </c>
      <c r="AS846" s="149"/>
      <c r="AT846" s="149"/>
      <c r="AU846" s="149"/>
      <c r="AV846" s="150"/>
    </row>
    <row r="847" spans="44:48" ht="15" customHeight="1">
      <c r="AR847" s="84" t="str">
        <f t="shared" si="127"/>
        <v/>
      </c>
      <c r="AS847" s="149"/>
      <c r="AT847" s="149"/>
      <c r="AU847" s="149"/>
      <c r="AV847" s="150"/>
    </row>
    <row r="848" spans="44:48" ht="15" customHeight="1">
      <c r="AR848" s="84" t="str">
        <f t="shared" si="127"/>
        <v/>
      </c>
      <c r="AS848" s="149"/>
      <c r="AT848" s="149"/>
      <c r="AU848" s="149"/>
      <c r="AV848" s="150"/>
    </row>
    <row r="849" spans="44:48" ht="15" customHeight="1">
      <c r="AR849" s="84" t="str">
        <f t="shared" si="127"/>
        <v/>
      </c>
      <c r="AS849" s="149"/>
      <c r="AT849" s="149"/>
      <c r="AU849" s="149"/>
      <c r="AV849" s="150"/>
    </row>
    <row r="850" spans="44:48" ht="15" customHeight="1">
      <c r="AR850" s="84" t="str">
        <f t="shared" si="127"/>
        <v/>
      </c>
      <c r="AS850" s="149"/>
      <c r="AT850" s="149"/>
      <c r="AU850" s="149"/>
      <c r="AV850" s="150"/>
    </row>
    <row r="851" spans="44:48" ht="15" customHeight="1">
      <c r="AR851" s="84" t="str">
        <f t="shared" si="127"/>
        <v/>
      </c>
      <c r="AS851" s="149"/>
      <c r="AT851" s="149"/>
      <c r="AU851" s="149"/>
      <c r="AV851" s="150"/>
    </row>
    <row r="852" spans="44:48" ht="15" customHeight="1">
      <c r="AR852" s="84" t="str">
        <f t="shared" si="127"/>
        <v/>
      </c>
      <c r="AS852" s="149"/>
      <c r="AT852" s="149"/>
      <c r="AU852" s="149"/>
      <c r="AV852" s="150"/>
    </row>
    <row r="853" spans="44:48" ht="15" customHeight="1">
      <c r="AR853" s="84" t="str">
        <f t="shared" si="127"/>
        <v/>
      </c>
      <c r="AS853" s="149"/>
      <c r="AT853" s="149"/>
      <c r="AU853" s="149"/>
      <c r="AV853" s="150"/>
    </row>
    <row r="854" spans="44:48" ht="15" customHeight="1">
      <c r="AR854" s="84" t="str">
        <f t="shared" si="127"/>
        <v/>
      </c>
      <c r="AS854" s="149"/>
      <c r="AT854" s="149"/>
      <c r="AU854" s="149"/>
      <c r="AV854" s="150"/>
    </row>
    <row r="855" spans="44:48" ht="15" customHeight="1">
      <c r="AR855" s="84" t="str">
        <f t="shared" si="127"/>
        <v/>
      </c>
      <c r="AS855" s="149"/>
      <c r="AT855" s="149"/>
      <c r="AU855" s="149"/>
      <c r="AV855" s="150"/>
    </row>
    <row r="856" spans="44:48" ht="15" customHeight="1">
      <c r="AR856" s="84" t="str">
        <f t="shared" si="127"/>
        <v/>
      </c>
      <c r="AS856" s="149"/>
      <c r="AT856" s="149"/>
      <c r="AU856" s="149"/>
      <c r="AV856" s="150"/>
    </row>
    <row r="857" spans="44:48" ht="15" customHeight="1">
      <c r="AR857" s="84" t="str">
        <f t="shared" si="127"/>
        <v/>
      </c>
      <c r="AS857" s="149"/>
      <c r="AT857" s="149"/>
      <c r="AU857" s="149"/>
      <c r="AV857" s="150"/>
    </row>
    <row r="858" spans="44:48" ht="15" customHeight="1">
      <c r="AR858" s="84" t="str">
        <f t="shared" si="127"/>
        <v/>
      </c>
      <c r="AS858" s="149"/>
      <c r="AT858" s="149"/>
      <c r="AU858" s="149"/>
      <c r="AV858" s="150"/>
    </row>
    <row r="859" spans="44:48" ht="15" customHeight="1">
      <c r="AR859" s="84" t="str">
        <f t="shared" si="127"/>
        <v/>
      </c>
      <c r="AS859" s="149"/>
      <c r="AT859" s="149"/>
      <c r="AU859" s="149"/>
      <c r="AV859" s="150"/>
    </row>
    <row r="860" spans="44:48" ht="15" customHeight="1">
      <c r="AR860" s="84" t="str">
        <f t="shared" si="127"/>
        <v/>
      </c>
      <c r="AS860" s="149"/>
      <c r="AT860" s="149"/>
      <c r="AU860" s="149"/>
      <c r="AV860" s="150"/>
    </row>
    <row r="861" spans="44:48" ht="15" customHeight="1">
      <c r="AR861" s="84" t="str">
        <f t="shared" si="127"/>
        <v/>
      </c>
      <c r="AS861" s="149"/>
      <c r="AT861" s="149"/>
      <c r="AU861" s="149"/>
      <c r="AV861" s="150"/>
    </row>
    <row r="862" spans="44:48" ht="15" customHeight="1">
      <c r="AR862" s="84" t="str">
        <f t="shared" si="127"/>
        <v/>
      </c>
      <c r="AS862" s="149"/>
      <c r="AT862" s="149"/>
      <c r="AU862" s="149"/>
      <c r="AV862" s="150"/>
    </row>
    <row r="863" spans="44:48" ht="15" customHeight="1">
      <c r="AR863" s="84" t="str">
        <f t="shared" si="127"/>
        <v/>
      </c>
      <c r="AS863" s="149"/>
      <c r="AT863" s="149"/>
      <c r="AU863" s="149"/>
      <c r="AV863" s="150"/>
    </row>
    <row r="864" spans="44:48" ht="15" customHeight="1">
      <c r="AR864" s="84" t="str">
        <f t="shared" si="127"/>
        <v/>
      </c>
      <c r="AS864" s="149"/>
      <c r="AT864" s="149"/>
      <c r="AU864" s="149"/>
      <c r="AV864" s="150"/>
    </row>
    <row r="865" spans="44:48" ht="15" customHeight="1">
      <c r="AR865" s="84" t="str">
        <f t="shared" si="127"/>
        <v/>
      </c>
      <c r="AS865" s="149"/>
      <c r="AT865" s="149"/>
      <c r="AU865" s="149"/>
      <c r="AV865" s="150"/>
    </row>
    <row r="866" spans="44:48" ht="15" customHeight="1">
      <c r="AR866" s="84" t="str">
        <f t="shared" si="127"/>
        <v/>
      </c>
      <c r="AS866" s="149"/>
      <c r="AT866" s="149"/>
      <c r="AU866" s="149"/>
      <c r="AV866" s="150"/>
    </row>
    <row r="867" spans="44:48" ht="15" customHeight="1">
      <c r="AR867" s="84" t="str">
        <f t="shared" si="127"/>
        <v/>
      </c>
      <c r="AS867" s="149"/>
      <c r="AT867" s="149"/>
      <c r="AU867" s="149"/>
      <c r="AV867" s="150"/>
    </row>
    <row r="868" spans="44:48" ht="15" customHeight="1">
      <c r="AR868" s="84" t="str">
        <f t="shared" si="127"/>
        <v/>
      </c>
      <c r="AS868" s="149"/>
      <c r="AT868" s="149"/>
      <c r="AU868" s="149"/>
      <c r="AV868" s="150"/>
    </row>
    <row r="869" spans="44:48" ht="15" customHeight="1">
      <c r="AR869" s="84" t="str">
        <f t="shared" si="127"/>
        <v/>
      </c>
      <c r="AS869" s="149"/>
      <c r="AT869" s="149"/>
      <c r="AU869" s="149"/>
      <c r="AV869" s="150"/>
    </row>
    <row r="870" spans="44:48" ht="15" customHeight="1">
      <c r="AR870" s="84" t="str">
        <f t="shared" si="127"/>
        <v/>
      </c>
      <c r="AS870" s="149"/>
      <c r="AT870" s="149"/>
      <c r="AU870" s="149"/>
      <c r="AV870" s="150"/>
    </row>
    <row r="871" spans="44:48" ht="15" customHeight="1">
      <c r="AR871" s="84" t="str">
        <f t="shared" si="127"/>
        <v/>
      </c>
      <c r="AS871" s="149"/>
      <c r="AT871" s="149"/>
      <c r="AU871" s="149"/>
      <c r="AV871" s="150"/>
    </row>
    <row r="872" spans="44:48" ht="15" customHeight="1">
      <c r="AR872" s="84" t="str">
        <f t="shared" si="127"/>
        <v/>
      </c>
      <c r="AS872" s="149"/>
      <c r="AT872" s="149"/>
      <c r="AU872" s="149"/>
      <c r="AV872" s="150"/>
    </row>
    <row r="873" spans="44:48" ht="15" customHeight="1">
      <c r="AR873" s="84" t="str">
        <f t="shared" si="127"/>
        <v/>
      </c>
      <c r="AS873" s="149"/>
      <c r="AT873" s="149"/>
      <c r="AU873" s="149"/>
      <c r="AV873" s="150"/>
    </row>
    <row r="874" spans="44:48" ht="15" customHeight="1">
      <c r="AR874" s="84" t="str">
        <f t="shared" si="127"/>
        <v/>
      </c>
      <c r="AS874" s="149"/>
      <c r="AT874" s="149"/>
      <c r="AU874" s="149"/>
      <c r="AV874" s="150"/>
    </row>
    <row r="875" spans="44:48" ht="15" customHeight="1">
      <c r="AR875" s="84" t="str">
        <f t="shared" si="127"/>
        <v/>
      </c>
      <c r="AS875" s="149"/>
      <c r="AT875" s="149"/>
      <c r="AU875" s="149"/>
      <c r="AV875" s="150"/>
    </row>
    <row r="876" spans="44:48" ht="15" customHeight="1">
      <c r="AR876" s="84" t="str">
        <f t="shared" si="127"/>
        <v/>
      </c>
      <c r="AS876" s="151"/>
      <c r="AT876" s="152"/>
      <c r="AU876" s="151"/>
      <c r="AV876" s="152"/>
    </row>
    <row r="877" spans="44:48" ht="15" customHeight="1">
      <c r="AR877" s="84" t="str">
        <f t="shared" si="127"/>
        <v/>
      </c>
      <c r="AS877" s="151"/>
      <c r="AT877" s="152"/>
      <c r="AU877" s="151"/>
      <c r="AV877" s="152"/>
    </row>
    <row r="878" spans="44:48" ht="15" customHeight="1">
      <c r="AR878" s="84" t="str">
        <f t="shared" si="127"/>
        <v/>
      </c>
      <c r="AS878" s="151"/>
      <c r="AT878" s="152"/>
      <c r="AU878" s="151"/>
      <c r="AV878" s="152"/>
    </row>
    <row r="879" spans="44:48" ht="15" customHeight="1">
      <c r="AR879" s="84" t="str">
        <f t="shared" si="127"/>
        <v/>
      </c>
      <c r="AS879" s="151"/>
      <c r="AT879" s="152"/>
      <c r="AU879" s="151"/>
      <c r="AV879" s="152"/>
    </row>
    <row r="880" spans="44:48" ht="15" customHeight="1">
      <c r="AR880" s="84" t="str">
        <f t="shared" si="127"/>
        <v/>
      </c>
      <c r="AS880" s="151"/>
      <c r="AT880" s="152"/>
      <c r="AU880" s="151"/>
      <c r="AV880" s="152"/>
    </row>
    <row r="881" spans="44:48" ht="15" customHeight="1">
      <c r="AR881" s="84" t="str">
        <f t="shared" si="127"/>
        <v/>
      </c>
      <c r="AS881" s="151"/>
      <c r="AT881" s="152"/>
      <c r="AU881" s="151"/>
      <c r="AV881" s="152"/>
    </row>
    <row r="882" spans="44:48" ht="15" customHeight="1">
      <c r="AR882" s="84" t="str">
        <f t="shared" si="127"/>
        <v/>
      </c>
      <c r="AS882" s="151"/>
      <c r="AT882" s="152"/>
      <c r="AU882" s="151"/>
      <c r="AV882" s="152"/>
    </row>
    <row r="883" spans="44:48" ht="15" customHeight="1">
      <c r="AR883" s="84" t="str">
        <f t="shared" si="127"/>
        <v/>
      </c>
      <c r="AS883" s="151"/>
      <c r="AT883" s="152"/>
      <c r="AU883" s="151"/>
      <c r="AV883" s="152"/>
    </row>
    <row r="884" spans="44:48" ht="15" customHeight="1">
      <c r="AR884" s="84" t="str">
        <f t="shared" si="127"/>
        <v/>
      </c>
      <c r="AS884" s="151"/>
      <c r="AT884" s="152"/>
      <c r="AU884" s="151"/>
      <c r="AV884" s="152"/>
    </row>
    <row r="885" spans="44:48" ht="15" customHeight="1">
      <c r="AR885" s="84" t="str">
        <f t="shared" si="127"/>
        <v/>
      </c>
      <c r="AS885" s="151"/>
      <c r="AT885" s="152"/>
      <c r="AU885" s="151"/>
      <c r="AV885" s="152"/>
    </row>
    <row r="886" spans="44:48" ht="15" customHeight="1">
      <c r="AR886" s="84" t="str">
        <f t="shared" si="127"/>
        <v/>
      </c>
      <c r="AS886" s="151"/>
      <c r="AT886" s="152"/>
      <c r="AU886" s="151"/>
      <c r="AV886" s="152"/>
    </row>
    <row r="887" spans="44:48" ht="15" customHeight="1">
      <c r="AR887" s="84" t="str">
        <f t="shared" si="127"/>
        <v/>
      </c>
      <c r="AS887" s="151"/>
      <c r="AT887" s="152"/>
      <c r="AU887" s="151"/>
      <c r="AV887" s="152"/>
    </row>
    <row r="888" spans="44:48" ht="15" customHeight="1">
      <c r="AR888" s="84" t="str">
        <f t="shared" si="127"/>
        <v/>
      </c>
      <c r="AS888" s="151"/>
      <c r="AT888" s="152"/>
      <c r="AU888" s="151"/>
      <c r="AV888" s="152"/>
    </row>
    <row r="889" spans="44:48" ht="15" customHeight="1">
      <c r="AR889" s="84" t="str">
        <f t="shared" si="127"/>
        <v/>
      </c>
      <c r="AS889" s="151"/>
      <c r="AT889" s="152"/>
      <c r="AU889" s="151"/>
      <c r="AV889" s="152"/>
    </row>
    <row r="890" spans="44:48" ht="15" customHeight="1">
      <c r="AR890" s="84" t="str">
        <f t="shared" si="127"/>
        <v/>
      </c>
      <c r="AS890" s="151"/>
      <c r="AT890" s="152"/>
      <c r="AU890" s="151"/>
      <c r="AV890" s="152"/>
    </row>
    <row r="891" spans="44:48" ht="15" customHeight="1">
      <c r="AR891" s="84" t="str">
        <f t="shared" si="127"/>
        <v/>
      </c>
      <c r="AS891" s="151"/>
      <c r="AT891" s="152"/>
      <c r="AU891" s="151"/>
      <c r="AV891" s="152"/>
    </row>
    <row r="892" spans="44:48" ht="15" customHeight="1">
      <c r="AR892" s="84" t="str">
        <f t="shared" si="127"/>
        <v/>
      </c>
      <c r="AS892" s="151"/>
      <c r="AT892" s="152"/>
      <c r="AU892" s="151"/>
      <c r="AV892" s="152"/>
    </row>
    <row r="893" spans="44:48" ht="15" customHeight="1">
      <c r="AR893" s="84" t="str">
        <f t="shared" si="127"/>
        <v/>
      </c>
      <c r="AS893" s="151"/>
      <c r="AT893" s="152"/>
      <c r="AU893" s="151"/>
      <c r="AV893" s="152"/>
    </row>
    <row r="894" spans="44:48" ht="15" customHeight="1">
      <c r="AR894" s="84" t="str">
        <f t="shared" si="127"/>
        <v/>
      </c>
      <c r="AS894" s="151"/>
      <c r="AT894" s="152"/>
      <c r="AU894" s="151"/>
      <c r="AV894" s="152"/>
    </row>
    <row r="895" spans="44:48" ht="15" customHeight="1">
      <c r="AR895" s="84" t="str">
        <f t="shared" si="127"/>
        <v/>
      </c>
      <c r="AS895" s="151"/>
      <c r="AT895" s="152"/>
      <c r="AU895" s="151"/>
      <c r="AV895" s="152"/>
    </row>
    <row r="896" spans="44:48" ht="15" customHeight="1">
      <c r="AR896" s="84" t="str">
        <f t="shared" si="127"/>
        <v/>
      </c>
      <c r="AS896" s="151"/>
      <c r="AT896" s="152"/>
      <c r="AU896" s="151"/>
      <c r="AV896" s="152"/>
    </row>
    <row r="897" spans="44:48" ht="15" customHeight="1">
      <c r="AR897" s="84" t="str">
        <f t="shared" si="127"/>
        <v/>
      </c>
      <c r="AS897" s="151"/>
      <c r="AT897" s="152"/>
      <c r="AU897" s="151"/>
      <c r="AV897" s="152"/>
    </row>
    <row r="898" spans="44:48" ht="15" customHeight="1">
      <c r="AR898" s="84" t="str">
        <f t="shared" si="127"/>
        <v/>
      </c>
      <c r="AS898" s="151"/>
      <c r="AT898" s="152"/>
      <c r="AU898" s="151"/>
      <c r="AV898" s="152"/>
    </row>
    <row r="899" spans="44:48" ht="15" customHeight="1">
      <c r="AR899" s="84" t="str">
        <f t="shared" si="127"/>
        <v/>
      </c>
      <c r="AS899" s="151"/>
      <c r="AT899" s="152"/>
      <c r="AU899" s="151"/>
      <c r="AV899" s="152"/>
    </row>
    <row r="900" spans="44:48" ht="15" customHeight="1">
      <c r="AR900" s="84" t="str">
        <f t="shared" si="127"/>
        <v/>
      </c>
      <c r="AS900" s="151"/>
      <c r="AT900" s="152"/>
      <c r="AU900" s="151"/>
      <c r="AV900" s="152"/>
    </row>
    <row r="901" spans="44:48" ht="15" customHeight="1">
      <c r="AR901" s="84" t="str">
        <f t="shared" si="127"/>
        <v/>
      </c>
      <c r="AS901" s="151"/>
      <c r="AT901" s="152"/>
      <c r="AU901" s="151"/>
      <c r="AV901" s="152"/>
    </row>
    <row r="902" spans="44:48" ht="15" customHeight="1">
      <c r="AR902" s="84" t="str">
        <f t="shared" si="127"/>
        <v/>
      </c>
      <c r="AS902" s="151"/>
      <c r="AT902" s="152"/>
      <c r="AU902" s="151"/>
      <c r="AV902" s="152"/>
    </row>
    <row r="903" spans="44:48" ht="15" customHeight="1">
      <c r="AR903" s="84" t="str">
        <f t="shared" si="127"/>
        <v/>
      </c>
      <c r="AS903" s="151"/>
      <c r="AT903" s="152"/>
      <c r="AU903" s="151"/>
      <c r="AV903" s="152"/>
    </row>
    <row r="904" spans="44:48" ht="15" customHeight="1">
      <c r="AR904" s="84" t="str">
        <f t="shared" si="127"/>
        <v/>
      </c>
      <c r="AS904" s="151"/>
      <c r="AT904" s="152"/>
      <c r="AU904" s="151"/>
      <c r="AV904" s="152"/>
    </row>
    <row r="905" spans="44:48" ht="15" customHeight="1">
      <c r="AR905" s="84" t="str">
        <f t="shared" si="127"/>
        <v/>
      </c>
      <c r="AS905" s="151"/>
      <c r="AT905" s="152"/>
      <c r="AU905" s="151"/>
      <c r="AV905" s="152"/>
    </row>
    <row r="906" spans="44:48" ht="15" customHeight="1">
      <c r="AR906" s="84" t="str">
        <f t="shared" ref="AR906:AR930" si="128">CONCATENATE(AT906,AU906)</f>
        <v/>
      </c>
      <c r="AS906" s="151"/>
      <c r="AT906" s="152"/>
      <c r="AU906" s="151"/>
      <c r="AV906" s="152"/>
    </row>
    <row r="907" spans="44:48" ht="15" customHeight="1">
      <c r="AR907" s="84" t="str">
        <f t="shared" si="128"/>
        <v/>
      </c>
      <c r="AS907" s="151"/>
      <c r="AT907" s="152"/>
      <c r="AU907" s="151"/>
      <c r="AV907" s="152"/>
    </row>
    <row r="908" spans="44:48" ht="15" customHeight="1">
      <c r="AR908" s="84" t="str">
        <f t="shared" si="128"/>
        <v/>
      </c>
      <c r="AS908" s="151"/>
      <c r="AT908" s="152"/>
      <c r="AU908" s="151"/>
      <c r="AV908" s="152"/>
    </row>
    <row r="909" spans="44:48" ht="15" customHeight="1">
      <c r="AR909" s="84" t="str">
        <f t="shared" si="128"/>
        <v/>
      </c>
      <c r="AS909" s="151"/>
      <c r="AT909" s="152"/>
      <c r="AU909" s="151"/>
      <c r="AV909" s="152"/>
    </row>
    <row r="910" spans="44:48" ht="15" customHeight="1">
      <c r="AR910" s="84" t="str">
        <f t="shared" si="128"/>
        <v/>
      </c>
      <c r="AS910" s="151"/>
      <c r="AT910" s="152"/>
      <c r="AU910" s="151"/>
      <c r="AV910" s="152"/>
    </row>
    <row r="911" spans="44:48" ht="15" customHeight="1">
      <c r="AR911" s="84" t="str">
        <f t="shared" si="128"/>
        <v/>
      </c>
      <c r="AS911" s="151"/>
      <c r="AT911" s="152"/>
      <c r="AU911" s="151"/>
      <c r="AV911" s="152"/>
    </row>
    <row r="912" spans="44:48" ht="15" customHeight="1">
      <c r="AR912" s="84" t="str">
        <f t="shared" si="128"/>
        <v/>
      </c>
      <c r="AS912" s="151"/>
      <c r="AT912" s="152"/>
      <c r="AU912" s="151"/>
      <c r="AV912" s="152"/>
    </row>
    <row r="913" spans="44:48" ht="15" customHeight="1">
      <c r="AR913" s="84" t="str">
        <f t="shared" si="128"/>
        <v/>
      </c>
      <c r="AS913" s="151"/>
      <c r="AT913" s="152"/>
      <c r="AU913" s="151"/>
      <c r="AV913" s="152"/>
    </row>
    <row r="914" spans="44:48" ht="15" customHeight="1">
      <c r="AR914" s="84" t="str">
        <f t="shared" si="128"/>
        <v/>
      </c>
      <c r="AS914" s="151"/>
      <c r="AT914" s="152"/>
      <c r="AU914" s="151"/>
      <c r="AV914" s="152"/>
    </row>
    <row r="915" spans="44:48" ht="15" customHeight="1">
      <c r="AR915" s="84" t="str">
        <f t="shared" si="128"/>
        <v/>
      </c>
      <c r="AS915" s="151"/>
      <c r="AT915" s="152"/>
      <c r="AU915" s="151"/>
      <c r="AV915" s="152"/>
    </row>
    <row r="916" spans="44:48" ht="15" customHeight="1">
      <c r="AR916" s="84" t="str">
        <f t="shared" si="128"/>
        <v/>
      </c>
      <c r="AS916" s="151"/>
      <c r="AT916" s="152"/>
      <c r="AU916" s="151"/>
      <c r="AV916" s="152"/>
    </row>
    <row r="917" spans="44:48" ht="15" customHeight="1">
      <c r="AR917" s="84" t="str">
        <f t="shared" si="128"/>
        <v/>
      </c>
      <c r="AS917" s="151"/>
      <c r="AT917" s="152"/>
      <c r="AU917" s="151"/>
      <c r="AV917" s="152"/>
    </row>
    <row r="918" spans="44:48" ht="15" customHeight="1">
      <c r="AR918" s="84" t="str">
        <f t="shared" si="128"/>
        <v/>
      </c>
      <c r="AS918" s="151"/>
      <c r="AT918" s="152"/>
      <c r="AU918" s="151"/>
      <c r="AV918" s="152"/>
    </row>
    <row r="919" spans="44:48" ht="15" customHeight="1">
      <c r="AR919" s="84" t="str">
        <f t="shared" si="128"/>
        <v/>
      </c>
      <c r="AS919" s="151"/>
      <c r="AT919" s="152"/>
      <c r="AU919" s="151"/>
      <c r="AV919" s="152"/>
    </row>
    <row r="920" spans="44:48" ht="15" customHeight="1">
      <c r="AR920" s="84" t="str">
        <f t="shared" si="128"/>
        <v/>
      </c>
      <c r="AS920" s="151"/>
      <c r="AT920" s="152"/>
      <c r="AU920" s="151"/>
      <c r="AV920" s="152"/>
    </row>
    <row r="921" spans="44:48" ht="15" customHeight="1">
      <c r="AR921" s="84" t="str">
        <f t="shared" si="128"/>
        <v/>
      </c>
      <c r="AS921" s="151"/>
      <c r="AT921" s="152"/>
      <c r="AU921" s="151"/>
      <c r="AV921" s="152"/>
    </row>
    <row r="922" spans="44:48" ht="15" customHeight="1">
      <c r="AR922" s="84" t="str">
        <f t="shared" si="128"/>
        <v/>
      </c>
      <c r="AS922" s="151"/>
      <c r="AT922" s="152"/>
      <c r="AU922" s="151"/>
      <c r="AV922" s="152"/>
    </row>
    <row r="923" spans="44:48" ht="15" customHeight="1">
      <c r="AR923" s="84" t="str">
        <f t="shared" si="128"/>
        <v/>
      </c>
      <c r="AS923" s="151"/>
      <c r="AT923" s="152"/>
      <c r="AU923" s="151"/>
      <c r="AV923" s="152"/>
    </row>
    <row r="924" spans="44:48" ht="15" customHeight="1">
      <c r="AR924" s="84" t="str">
        <f t="shared" si="128"/>
        <v/>
      </c>
      <c r="AS924" s="151"/>
      <c r="AT924" s="152"/>
      <c r="AU924" s="151"/>
      <c r="AV924" s="152"/>
    </row>
    <row r="925" spans="44:48" ht="15" customHeight="1">
      <c r="AR925" s="84" t="str">
        <f t="shared" si="128"/>
        <v/>
      </c>
      <c r="AS925" s="151"/>
      <c r="AT925" s="152"/>
      <c r="AU925" s="151"/>
      <c r="AV925" s="152"/>
    </row>
    <row r="926" spans="44:48" ht="15" customHeight="1">
      <c r="AR926" s="84" t="str">
        <f t="shared" si="128"/>
        <v/>
      </c>
      <c r="AS926" s="151"/>
      <c r="AT926" s="152"/>
      <c r="AU926" s="151"/>
      <c r="AV926" s="152"/>
    </row>
    <row r="927" spans="44:48" ht="15" customHeight="1">
      <c r="AR927" s="84" t="str">
        <f t="shared" si="128"/>
        <v/>
      </c>
      <c r="AS927" s="151"/>
      <c r="AT927" s="152"/>
      <c r="AU927" s="151"/>
      <c r="AV927" s="152"/>
    </row>
    <row r="928" spans="44:48" ht="15" customHeight="1">
      <c r="AR928" s="84" t="str">
        <f t="shared" si="128"/>
        <v/>
      </c>
      <c r="AS928" s="151"/>
      <c r="AT928" s="152"/>
      <c r="AU928" s="151"/>
      <c r="AV928" s="152"/>
    </row>
    <row r="929" spans="44:48" ht="15" customHeight="1">
      <c r="AR929" s="84" t="str">
        <f t="shared" si="128"/>
        <v/>
      </c>
      <c r="AS929" s="151"/>
      <c r="AT929" s="152"/>
      <c r="AU929" s="151"/>
      <c r="AV929" s="152"/>
    </row>
    <row r="930" spans="44:48" ht="15" customHeight="1">
      <c r="AR930" s="84" t="str">
        <f t="shared" si="128"/>
        <v/>
      </c>
      <c r="AS930" s="151"/>
      <c r="AT930" s="152"/>
      <c r="AU930" s="151"/>
      <c r="AV930" s="152"/>
    </row>
  </sheetData>
  <autoFilter ref="AH4:AP140" xr:uid="{00000000-0009-0000-0000-00001A000000}"/>
  <mergeCells count="15">
    <mergeCell ref="K1:AP1"/>
    <mergeCell ref="K2:M2"/>
    <mergeCell ref="L3:M3"/>
    <mergeCell ref="N3:V3"/>
    <mergeCell ref="X3:AF3"/>
    <mergeCell ref="AH3:AP3"/>
    <mergeCell ref="W3:W5"/>
    <mergeCell ref="AG3:AG5"/>
    <mergeCell ref="AQ3:AQ5"/>
    <mergeCell ref="L142:M142"/>
    <mergeCell ref="L143:M143"/>
    <mergeCell ref="L144:M144"/>
    <mergeCell ref="K4:K5"/>
    <mergeCell ref="L4:L5"/>
    <mergeCell ref="M4:M5"/>
  </mergeCells>
  <conditionalFormatting sqref="AT8:AT218">
    <cfRule type="duplicateValues" dxfId="10" priority="1"/>
  </conditionalFormatting>
  <pageMargins left="0.7" right="0.7" top="0.75" bottom="0.75" header="0.3" footer="0.3"/>
  <pageSetup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7">
    <tabColor rgb="FF009900"/>
  </sheetPr>
  <dimension ref="A1:V37"/>
  <sheetViews>
    <sheetView zoomScale="70" zoomScaleNormal="70" workbookViewId="0">
      <selection activeCell="P37" sqref="P37"/>
    </sheetView>
  </sheetViews>
  <sheetFormatPr baseColWidth="10" defaultColWidth="11.42578125" defaultRowHeight="12.75"/>
  <cols>
    <col min="1" max="1" width="9.85546875" customWidth="1"/>
    <col min="2" max="2" width="11" customWidth="1"/>
    <col min="3" max="3" width="13" customWidth="1"/>
    <col min="4" max="4" width="12" customWidth="1"/>
    <col min="5" max="5" width="13.28515625" customWidth="1"/>
    <col min="6" max="6" width="13.42578125" customWidth="1"/>
    <col min="7" max="7" width="11.7109375" customWidth="1"/>
    <col min="8" max="8" width="13.140625" customWidth="1"/>
    <col min="9" max="9" width="13.85546875" customWidth="1"/>
    <col min="10" max="10" width="13.7109375" customWidth="1"/>
    <col min="11" max="11" width="13" style="41" customWidth="1"/>
    <col min="12" max="12" width="13.42578125" customWidth="1"/>
    <col min="13" max="14" width="11.5703125" customWidth="1"/>
  </cols>
  <sheetData>
    <row r="1" spans="1:16" ht="30.75" customHeight="1">
      <c r="B1" s="40">
        <f t="shared" ref="B1:O1" si="0">B36-(B29+B31)</f>
        <v>1798930</v>
      </c>
      <c r="C1" s="40">
        <f t="shared" si="0"/>
        <v>1631597</v>
      </c>
      <c r="D1" s="40">
        <f t="shared" si="0"/>
        <v>1088391</v>
      </c>
      <c r="E1" s="40">
        <f t="shared" si="0"/>
        <v>1544966</v>
      </c>
      <c r="F1" s="40">
        <f t="shared" si="0"/>
        <v>564771</v>
      </c>
      <c r="G1" s="40">
        <f t="shared" si="0"/>
        <v>-91511</v>
      </c>
      <c r="H1" s="40">
        <f t="shared" si="0"/>
        <v>326421</v>
      </c>
      <c r="I1" s="40">
        <f t="shared" si="0"/>
        <v>207622</v>
      </c>
      <c r="J1" s="40">
        <f t="shared" si="0"/>
        <v>488741</v>
      </c>
      <c r="K1" s="40">
        <f t="shared" si="0"/>
        <v>724764</v>
      </c>
      <c r="L1" s="40">
        <f t="shared" si="0"/>
        <v>616669</v>
      </c>
      <c r="M1" s="40">
        <f t="shared" si="0"/>
        <v>588849</v>
      </c>
      <c r="N1" s="40">
        <f t="shared" si="0"/>
        <v>638984</v>
      </c>
      <c r="O1" s="40">
        <f t="shared" si="0"/>
        <v>506780</v>
      </c>
      <c r="P1" s="40">
        <f>P36-(U29+U31)</f>
        <v>-473513</v>
      </c>
    </row>
    <row r="2" spans="1:16" ht="22.5" customHeight="1">
      <c r="B2" s="42"/>
      <c r="C2" s="42"/>
      <c r="D2" s="42"/>
      <c r="E2" s="42"/>
      <c r="F2" s="42"/>
      <c r="G2" s="42"/>
      <c r="H2" s="42"/>
      <c r="I2" s="42"/>
      <c r="J2" s="42"/>
      <c r="K2" s="42"/>
      <c r="L2" s="42"/>
      <c r="M2" s="42"/>
      <c r="N2" s="42"/>
      <c r="O2" s="42"/>
    </row>
    <row r="3" spans="1:16" ht="22.5" customHeight="1">
      <c r="A3" s="1007"/>
      <c r="B3" s="43"/>
      <c r="C3" s="43"/>
      <c r="D3" s="43"/>
      <c r="E3" s="43"/>
      <c r="F3" s="43"/>
      <c r="G3" s="43"/>
      <c r="H3" s="43"/>
      <c r="I3" s="43"/>
    </row>
    <row r="4" spans="1:16">
      <c r="A4" s="1007"/>
    </row>
    <row r="25" spans="1:22" ht="53.25" customHeight="1">
      <c r="A25" s="44"/>
      <c r="C25" s="45"/>
      <c r="D25" s="45"/>
      <c r="E25" s="45"/>
      <c r="F25" s="45"/>
      <c r="G25" s="45"/>
      <c r="H25" s="45"/>
      <c r="I25" s="45"/>
      <c r="J25" s="45"/>
      <c r="K25" s="44"/>
      <c r="L25" s="44"/>
      <c r="M25" s="44"/>
      <c r="N25" s="44"/>
      <c r="O25" s="44"/>
    </row>
    <row r="26" spans="1:22" s="38" customFormat="1" ht="33.75" customHeight="1">
      <c r="A26" s="46" t="s">
        <v>1103</v>
      </c>
      <c r="B26" s="46"/>
      <c r="C26" s="46"/>
      <c r="D26" s="46"/>
      <c r="E26" s="46"/>
      <c r="F26" s="46"/>
      <c r="G26" s="46"/>
      <c r="H26" s="46"/>
      <c r="I26" s="46"/>
      <c r="J26" s="66"/>
      <c r="K26" s="67"/>
      <c r="L26" s="68"/>
      <c r="M26" s="69"/>
      <c r="N26" s="69"/>
    </row>
    <row r="27" spans="1:22" s="39" customFormat="1" ht="21" hidden="1" customHeight="1">
      <c r="A27" s="47" t="s">
        <v>644</v>
      </c>
      <c r="B27" s="48">
        <v>2001</v>
      </c>
      <c r="C27" s="48">
        <v>2002</v>
      </c>
      <c r="D27" s="48">
        <v>2003</v>
      </c>
      <c r="E27" s="49" t="s">
        <v>645</v>
      </c>
      <c r="F27" s="49" t="s">
        <v>646</v>
      </c>
      <c r="G27" s="49" t="s">
        <v>647</v>
      </c>
      <c r="H27" s="49" t="s">
        <v>648</v>
      </c>
      <c r="I27" s="49" t="s">
        <v>649</v>
      </c>
      <c r="J27" s="49">
        <v>2009</v>
      </c>
      <c r="K27" s="70" t="s">
        <v>650</v>
      </c>
      <c r="L27" s="48">
        <v>2011</v>
      </c>
      <c r="M27" s="48">
        <v>2012</v>
      </c>
      <c r="N27" s="71">
        <v>2013</v>
      </c>
      <c r="O27" s="71">
        <v>2014</v>
      </c>
      <c r="P27" s="71">
        <v>2015</v>
      </c>
      <c r="Q27" s="71">
        <v>2016</v>
      </c>
      <c r="R27" s="71">
        <v>2017</v>
      </c>
      <c r="S27" s="71">
        <v>2018</v>
      </c>
      <c r="T27" s="71">
        <v>2019</v>
      </c>
      <c r="U27" s="75">
        <v>2020</v>
      </c>
      <c r="V27" s="76"/>
    </row>
    <row r="28" spans="1:22" s="39" customFormat="1" ht="48" hidden="1" customHeight="1">
      <c r="A28" s="50" t="s">
        <v>1104</v>
      </c>
      <c r="B28" s="51">
        <v>0.28161816000076001</v>
      </c>
      <c r="C28" s="51">
        <v>0.28161816000076001</v>
      </c>
      <c r="D28" s="51">
        <v>0.28161816000076001</v>
      </c>
      <c r="E28" s="51">
        <v>0.28161816000076001</v>
      </c>
      <c r="F28" s="51">
        <v>0.46761033990461998</v>
      </c>
      <c r="G28" s="51">
        <v>0.47678034428740701</v>
      </c>
      <c r="H28" s="51">
        <v>0.43396095452871503</v>
      </c>
      <c r="I28" s="51">
        <v>0.45685031642373902</v>
      </c>
      <c r="J28" s="51">
        <v>0.42828549884254202</v>
      </c>
      <c r="K28" s="51">
        <f>+K29/K36</f>
        <v>0.38488078558484101</v>
      </c>
      <c r="L28" s="51">
        <v>0.38032009133096401</v>
      </c>
      <c r="M28" s="51">
        <v>0.37858651258949</v>
      </c>
      <c r="N28" s="51">
        <v>0.37769440903874502</v>
      </c>
      <c r="O28" s="51">
        <v>0.37800973702018098</v>
      </c>
      <c r="P28" s="51">
        <v>0.37144995917939999</v>
      </c>
      <c r="Q28" s="51">
        <v>0.34306703268334698</v>
      </c>
      <c r="R28" s="51">
        <v>0.35324925398276602</v>
      </c>
      <c r="S28" s="51">
        <f>S29/S36</f>
        <v>0.36496141313186498</v>
      </c>
      <c r="T28" s="51">
        <f>T29/T36</f>
        <v>0.34967175078157797</v>
      </c>
      <c r="U28" s="77">
        <f>U29/U36</f>
        <v>0.40516717006617298</v>
      </c>
    </row>
    <row r="29" spans="1:22" s="40" customFormat="1" ht="31.5" hidden="1" customHeight="1">
      <c r="A29" s="52" t="s">
        <v>653</v>
      </c>
      <c r="B29" s="53">
        <v>1164108</v>
      </c>
      <c r="C29" s="53">
        <v>1197135</v>
      </c>
      <c r="D29" s="53">
        <v>1195424</v>
      </c>
      <c r="E29" s="54">
        <v>1601055</v>
      </c>
      <c r="F29" s="54">
        <v>2693985</v>
      </c>
      <c r="G29" s="54">
        <v>2746815</v>
      </c>
      <c r="H29" s="54">
        <v>2575882</v>
      </c>
      <c r="I29" s="54">
        <v>2700831</v>
      </c>
      <c r="J29" s="54">
        <v>2564995</v>
      </c>
      <c r="K29" s="54">
        <v>2334688</v>
      </c>
      <c r="L29" s="61">
        <v>2336614</v>
      </c>
      <c r="M29" s="61">
        <v>2355496</v>
      </c>
      <c r="N29" s="61">
        <v>2379471</v>
      </c>
      <c r="O29" s="61">
        <v>2410996</v>
      </c>
      <c r="P29" s="61">
        <v>2398192</v>
      </c>
      <c r="Q29" s="61">
        <v>2241894</v>
      </c>
      <c r="R29" s="61">
        <v>2336079</v>
      </c>
      <c r="S29" s="61">
        <v>2338345</v>
      </c>
      <c r="T29" s="61">
        <v>2290422</v>
      </c>
      <c r="U29" s="78">
        <f>'1. Población_Afiliada_Regimen'!D4</f>
        <v>2705678</v>
      </c>
    </row>
    <row r="30" spans="1:22" s="39" customFormat="1" ht="36" hidden="1" customHeight="1">
      <c r="A30" s="50" t="s">
        <v>654</v>
      </c>
      <c r="B30" s="51">
        <v>0.43247236068119299</v>
      </c>
      <c r="C30" s="51">
        <v>0.43247236068119299</v>
      </c>
      <c r="D30" s="51">
        <v>0.43247236068119299</v>
      </c>
      <c r="E30" s="51">
        <v>0.43247236068119299</v>
      </c>
      <c r="F30" s="51">
        <v>0.42067008900094199</v>
      </c>
      <c r="G30" s="51">
        <v>0.538547952457615</v>
      </c>
      <c r="H30" s="51">
        <v>0.49405112685077801</v>
      </c>
      <c r="I30" s="51">
        <v>0.50795360031908798</v>
      </c>
      <c r="J30" s="51">
        <v>0.49003570555539999</v>
      </c>
      <c r="K30" s="51">
        <f>+K31/K36</f>
        <v>0.49563955045851399</v>
      </c>
      <c r="L30" s="51">
        <v>0.51930748498203605</v>
      </c>
      <c r="M30" s="51">
        <v>0.52677087738196104</v>
      </c>
      <c r="N30" s="51">
        <v>0.52087939822126705</v>
      </c>
      <c r="O30" s="51">
        <v>0.54253439721849595</v>
      </c>
      <c r="P30" s="51">
        <v>0.55562869687416905</v>
      </c>
      <c r="Q30" s="51">
        <v>0.583114978644521</v>
      </c>
      <c r="R30" s="51">
        <v>0.587826045142397</v>
      </c>
      <c r="S30" s="51">
        <f>S31/S36</f>
        <v>0.62095203104305197</v>
      </c>
      <c r="T30" s="51">
        <f>T31/T36</f>
        <v>0.63337137793834297</v>
      </c>
      <c r="U30" s="77">
        <f>U31/U36</f>
        <v>0.63255140440226199</v>
      </c>
    </row>
    <row r="31" spans="1:22" s="39" customFormat="1" ht="36.75" hidden="1" customHeight="1">
      <c r="A31" s="50" t="s">
        <v>655</v>
      </c>
      <c r="B31" s="55">
        <v>2491833</v>
      </c>
      <c r="C31" s="56">
        <v>2619109</v>
      </c>
      <c r="D31" s="56">
        <v>3242642</v>
      </c>
      <c r="E31" s="55">
        <v>2458691</v>
      </c>
      <c r="F31" s="55">
        <v>2423554</v>
      </c>
      <c r="G31" s="55">
        <v>3102669</v>
      </c>
      <c r="H31" s="57">
        <v>2932562</v>
      </c>
      <c r="I31" s="57">
        <v>3002946</v>
      </c>
      <c r="J31" s="57">
        <v>2934816</v>
      </c>
      <c r="K31" s="54">
        <v>3006551</v>
      </c>
      <c r="L31" s="61">
        <v>3190526</v>
      </c>
      <c r="M31" s="61">
        <v>3277472</v>
      </c>
      <c r="N31" s="61">
        <v>3281535</v>
      </c>
      <c r="O31" s="61">
        <v>3460356</v>
      </c>
      <c r="P31" s="61">
        <v>3587305</v>
      </c>
      <c r="Q31" s="61">
        <v>3810573</v>
      </c>
      <c r="R31" s="61">
        <v>3887363</v>
      </c>
      <c r="S31" s="61">
        <v>3978503</v>
      </c>
      <c r="T31" s="61">
        <v>4148713</v>
      </c>
      <c r="U31" s="78">
        <f>'1. Población_Afiliada_Regimen'!F4+'1. Población_Afiliada_Regimen'!H4+'1. Población_Afiliada_Regimen'!J4</f>
        <v>4224134</v>
      </c>
    </row>
    <row r="32" spans="1:22" s="40" customFormat="1" ht="39.75" hidden="1" customHeight="1">
      <c r="A32" s="58" t="s">
        <v>1105</v>
      </c>
      <c r="B32" s="59">
        <f>(B33/B36)</f>
        <v>0.32978415071593797</v>
      </c>
      <c r="C32" s="59">
        <f t="shared" ref="C32:N32" si="1">(C33/C36)</f>
        <v>0.29949424001177699</v>
      </c>
      <c r="D32" s="59">
        <f t="shared" si="1"/>
        <v>0.19694191052241999</v>
      </c>
      <c r="E32" s="59">
        <f t="shared" si="1"/>
        <v>0.27565484185449701</v>
      </c>
      <c r="F32" s="59">
        <f t="shared" si="1"/>
        <v>9.9391092707015294E-2</v>
      </c>
      <c r="G32" s="59">
        <f t="shared" si="1"/>
        <v>-1.5892919261691601E-2</v>
      </c>
      <c r="H32" s="59">
        <f t="shared" si="1"/>
        <v>5.59431966292279E-2</v>
      </c>
      <c r="I32" s="59">
        <f t="shared" si="1"/>
        <v>3.5122311994165899E-2</v>
      </c>
      <c r="J32" s="59">
        <f t="shared" si="1"/>
        <v>8.1612550078883794E-2</v>
      </c>
      <c r="K32" s="59">
        <f t="shared" si="1"/>
        <v>0.119479663956645</v>
      </c>
      <c r="L32" s="59">
        <v>0.100372423686999</v>
      </c>
      <c r="M32" s="59">
        <f t="shared" si="1"/>
        <v>9.4642610028549498E-2</v>
      </c>
      <c r="N32" s="59">
        <f t="shared" si="1"/>
        <v>0.101426192739988</v>
      </c>
      <c r="O32" s="59">
        <v>7.9455865761323199E-2</v>
      </c>
      <c r="P32" s="59">
        <v>7.2921343946431197E-2</v>
      </c>
      <c r="Q32" s="59">
        <v>7.3817988672131601E-2</v>
      </c>
      <c r="R32" s="59">
        <v>5.8924700874836901E-2</v>
      </c>
      <c r="S32" s="59">
        <f>S33/S36</f>
        <v>5.8401130495503301E-2</v>
      </c>
      <c r="T32" s="59">
        <f>T33/T36</f>
        <v>1.6956871280078799E-2</v>
      </c>
      <c r="U32" s="79">
        <f>(U33/U36)</f>
        <v>-3.7718574468435601E-2</v>
      </c>
    </row>
    <row r="33" spans="1:21" s="39" customFormat="1" ht="30.75" hidden="1" customHeight="1">
      <c r="A33" s="60" t="s">
        <v>1106</v>
      </c>
      <c r="B33" s="61">
        <f>B36-(B29+B31)</f>
        <v>1798930</v>
      </c>
      <c r="C33" s="61">
        <f t="shared" ref="C33:N33" si="2">C36-(C29+C31)</f>
        <v>1631597</v>
      </c>
      <c r="D33" s="61">
        <f t="shared" si="2"/>
        <v>1088391</v>
      </c>
      <c r="E33" s="61">
        <f t="shared" si="2"/>
        <v>1544966</v>
      </c>
      <c r="F33" s="61">
        <f t="shared" si="2"/>
        <v>564771</v>
      </c>
      <c r="G33" s="61">
        <f t="shared" si="2"/>
        <v>-91511</v>
      </c>
      <c r="H33" s="61">
        <f t="shared" si="2"/>
        <v>326421</v>
      </c>
      <c r="I33" s="61">
        <f t="shared" si="2"/>
        <v>207622</v>
      </c>
      <c r="J33" s="61">
        <f t="shared" si="2"/>
        <v>488741</v>
      </c>
      <c r="K33" s="61">
        <f t="shared" si="2"/>
        <v>724764</v>
      </c>
      <c r="L33" s="61">
        <v>616669</v>
      </c>
      <c r="M33" s="61">
        <f t="shared" si="2"/>
        <v>588849</v>
      </c>
      <c r="N33" s="61">
        <f t="shared" si="2"/>
        <v>638984</v>
      </c>
      <c r="O33" s="61">
        <v>506780</v>
      </c>
      <c r="P33" s="61">
        <v>470802</v>
      </c>
      <c r="Q33" s="61">
        <v>482390</v>
      </c>
      <c r="R33" s="61">
        <v>389676</v>
      </c>
      <c r="S33" s="61">
        <v>374182</v>
      </c>
      <c r="T33" s="61">
        <v>111071</v>
      </c>
      <c r="U33" s="78">
        <f>U36-(U29+U31)</f>
        <v>-251882</v>
      </c>
    </row>
    <row r="34" spans="1:21" s="40" customFormat="1" ht="39.75" hidden="1" customHeight="1">
      <c r="A34" s="58" t="s">
        <v>1107</v>
      </c>
      <c r="B34" s="59">
        <f>+B35/B36</f>
        <v>0.67021584928406197</v>
      </c>
      <c r="C34" s="59">
        <f>+C35/C36</f>
        <v>0.70050575998822295</v>
      </c>
      <c r="D34" s="59">
        <f>+D35/D36</f>
        <v>0.80305808947757995</v>
      </c>
      <c r="E34" s="59">
        <v>0.714090520681953</v>
      </c>
      <c r="F34" s="59">
        <v>0.88828042890556203</v>
      </c>
      <c r="G34" s="59">
        <v>1.0153282967450199</v>
      </c>
      <c r="H34" s="59">
        <v>0.92801208137949298</v>
      </c>
      <c r="I34" s="59">
        <v>0.96480391674282695</v>
      </c>
      <c r="J34" s="59">
        <v>0.91832120439794096</v>
      </c>
      <c r="K34" s="72">
        <f>+K35/K36</f>
        <v>0.880520336043355</v>
      </c>
      <c r="L34" s="72">
        <v>0.89962757631300105</v>
      </c>
      <c r="M34" s="72">
        <v>0.90535738997144999</v>
      </c>
      <c r="N34" s="72">
        <v>0.89857380726001201</v>
      </c>
      <c r="O34" s="72">
        <v>0.92054413423867698</v>
      </c>
      <c r="P34" s="72">
        <v>0.92707865605356898</v>
      </c>
      <c r="Q34" s="72">
        <v>0.92618201132786804</v>
      </c>
      <c r="R34" s="72">
        <v>0.94107529912516297</v>
      </c>
      <c r="S34" s="72">
        <f>S35/S36</f>
        <v>0.985913444174917</v>
      </c>
      <c r="T34" s="72">
        <f>T35/T36</f>
        <v>0.98304312871992106</v>
      </c>
      <c r="U34" s="80">
        <f>+U35/U36</f>
        <v>1.0377185744684401</v>
      </c>
    </row>
    <row r="35" spans="1:21" s="39" customFormat="1" ht="30.75" hidden="1" customHeight="1">
      <c r="A35" s="60" t="s">
        <v>1108</v>
      </c>
      <c r="B35" s="61">
        <f>+B31+B29</f>
        <v>3655941</v>
      </c>
      <c r="C35" s="61">
        <f>+C31+C29</f>
        <v>3816244</v>
      </c>
      <c r="D35" s="61">
        <f>+D31+D29</f>
        <v>4438066</v>
      </c>
      <c r="E35" s="54">
        <v>4059746</v>
      </c>
      <c r="F35" s="54">
        <v>5117539</v>
      </c>
      <c r="G35" s="54">
        <v>5849484</v>
      </c>
      <c r="H35" s="54">
        <v>5508444</v>
      </c>
      <c r="I35" s="54">
        <v>5703777</v>
      </c>
      <c r="J35" s="54">
        <v>5499811</v>
      </c>
      <c r="K35" s="54">
        <f>+K31+K29</f>
        <v>5341239</v>
      </c>
      <c r="L35" s="54">
        <v>5527140</v>
      </c>
      <c r="M35" s="54">
        <v>5632968</v>
      </c>
      <c r="N35" s="54">
        <v>5661006</v>
      </c>
      <c r="O35" s="54">
        <v>5871352</v>
      </c>
      <c r="P35" s="54">
        <v>5985497</v>
      </c>
      <c r="Q35" s="54">
        <v>6052467</v>
      </c>
      <c r="R35" s="54">
        <v>6223442</v>
      </c>
      <c r="S35" s="54">
        <v>6316848</v>
      </c>
      <c r="T35" s="54">
        <v>6439135</v>
      </c>
      <c r="U35" s="81">
        <f>+U31+U29</f>
        <v>6929812</v>
      </c>
    </row>
    <row r="36" spans="1:21" s="39" customFormat="1" ht="30.75" hidden="1" customHeight="1">
      <c r="A36" s="62" t="s">
        <v>663</v>
      </c>
      <c r="B36" s="63">
        <v>5454871</v>
      </c>
      <c r="C36" s="63">
        <v>5447841</v>
      </c>
      <c r="D36" s="63">
        <v>5526457</v>
      </c>
      <c r="E36" s="64">
        <v>5604712</v>
      </c>
      <c r="F36" s="64">
        <v>5682310</v>
      </c>
      <c r="G36" s="64">
        <v>5757973</v>
      </c>
      <c r="H36" s="64">
        <v>5834865</v>
      </c>
      <c r="I36" s="64">
        <v>5911399</v>
      </c>
      <c r="J36" s="64">
        <v>5988552</v>
      </c>
      <c r="K36" s="73">
        <v>6066003</v>
      </c>
      <c r="L36" s="63">
        <v>6143809</v>
      </c>
      <c r="M36" s="63">
        <v>6221817</v>
      </c>
      <c r="N36" s="63">
        <v>6299990</v>
      </c>
      <c r="O36" s="63">
        <v>6378132</v>
      </c>
      <c r="P36" s="63">
        <v>6456299</v>
      </c>
      <c r="Q36" s="63">
        <v>6534857</v>
      </c>
      <c r="R36" s="63">
        <v>6613118</v>
      </c>
      <c r="S36" s="63">
        <v>6407102</v>
      </c>
      <c r="T36" s="63">
        <v>6550206</v>
      </c>
      <c r="U36" s="82">
        <v>6677930</v>
      </c>
    </row>
    <row r="37" spans="1:21">
      <c r="A37" s="65"/>
      <c r="B37" s="65"/>
      <c r="C37" s="65"/>
      <c r="D37" s="65"/>
      <c r="E37" s="65"/>
      <c r="F37" s="65"/>
      <c r="G37" s="65"/>
      <c r="H37" s="65"/>
      <c r="I37" s="65"/>
      <c r="J37" s="65"/>
      <c r="K37" s="74"/>
      <c r="L37" s="65"/>
      <c r="M37" s="65"/>
      <c r="N37" s="65"/>
      <c r="O37" s="65"/>
      <c r="P37" s="65"/>
      <c r="Q37" s="65"/>
      <c r="R37" s="65"/>
      <c r="S37" s="65"/>
    </row>
  </sheetData>
  <sheetProtection autoFilter="0"/>
  <mergeCells count="1">
    <mergeCell ref="A3:A4"/>
  </mergeCells>
  <pageMargins left="0.75" right="0.75" top="1" bottom="1" header="0" footer="0"/>
  <pageSetup paperSize="9" scale="55" orientation="portrait"/>
  <headerFooter alignWithMargins="0"/>
  <ignoredErrors>
    <ignoredError sqref="J26:K26 E27:K27" numberStoredAsText="1"/>
  </ignoredErrors>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131"/>
  <sheetViews>
    <sheetView workbookViewId="0">
      <selection activeCell="Y2" sqref="Y2:Z20"/>
    </sheetView>
  </sheetViews>
  <sheetFormatPr baseColWidth="10" defaultColWidth="11.42578125" defaultRowHeight="32.25" customHeight="1"/>
  <cols>
    <col min="1" max="1" width="25.28515625" customWidth="1"/>
    <col min="2" max="2" width="8.7109375" customWidth="1"/>
    <col min="4" max="4" width="9.140625" customWidth="1"/>
    <col min="22" max="22" width="12.42578125" customWidth="1"/>
    <col min="25" max="25" width="99.5703125" customWidth="1"/>
    <col min="26" max="27" width="14.5703125" customWidth="1"/>
    <col min="28" max="28" width="25.7109375" customWidth="1"/>
  </cols>
  <sheetData>
    <row r="1" spans="1:27" ht="32.25" customHeight="1">
      <c r="A1" s="25"/>
      <c r="B1" s="26" t="s">
        <v>1109</v>
      </c>
      <c r="C1" s="27"/>
      <c r="D1" s="27"/>
      <c r="E1" s="27"/>
      <c r="F1" s="27"/>
      <c r="G1" s="27"/>
      <c r="H1" s="27"/>
      <c r="I1" s="27"/>
      <c r="J1" s="27"/>
      <c r="K1" s="27"/>
      <c r="L1" s="27"/>
      <c r="M1" s="27"/>
      <c r="N1" s="27"/>
      <c r="O1" s="27"/>
      <c r="P1" s="27"/>
      <c r="Q1" s="27"/>
      <c r="R1" s="27"/>
      <c r="S1" s="27"/>
      <c r="T1" s="27"/>
      <c r="U1" s="27"/>
      <c r="V1" s="27"/>
    </row>
    <row r="2" spans="1:27" ht="32.25" customHeight="1">
      <c r="A2" s="1013" t="s">
        <v>1110</v>
      </c>
      <c r="B2" s="1014"/>
      <c r="C2" s="28" t="s">
        <v>1083</v>
      </c>
      <c r="D2" s="28" t="s">
        <v>1086</v>
      </c>
      <c r="E2" s="28" t="s">
        <v>1094</v>
      </c>
      <c r="F2" s="28" t="s">
        <v>1100</v>
      </c>
      <c r="G2" s="28" t="s">
        <v>1102</v>
      </c>
      <c r="H2" s="28" t="s">
        <v>1111</v>
      </c>
      <c r="I2" s="28" t="s">
        <v>1000</v>
      </c>
      <c r="J2" s="28" t="s">
        <v>1112</v>
      </c>
      <c r="K2" s="28" t="s">
        <v>1113</v>
      </c>
      <c r="L2" s="28" t="s">
        <v>1006</v>
      </c>
      <c r="M2" s="28" t="s">
        <v>1007</v>
      </c>
      <c r="N2" s="28" t="s">
        <v>1114</v>
      </c>
      <c r="O2" s="28" t="s">
        <v>1017</v>
      </c>
      <c r="P2" s="28" t="s">
        <v>1115</v>
      </c>
      <c r="Q2" s="28" t="s">
        <v>1019</v>
      </c>
      <c r="R2" s="28" t="s">
        <v>1015</v>
      </c>
      <c r="S2" s="28" t="s">
        <v>1116</v>
      </c>
      <c r="T2" s="28" t="s">
        <v>1117</v>
      </c>
      <c r="U2" s="28" t="s">
        <v>1118</v>
      </c>
      <c r="V2" s="1011" t="s">
        <v>1119</v>
      </c>
      <c r="Y2" s="33" t="s">
        <v>1120</v>
      </c>
      <c r="Z2" s="34">
        <v>866533</v>
      </c>
      <c r="AA2">
        <f>+Z2/V4*100</f>
        <v>90.267051124727303</v>
      </c>
    </row>
    <row r="3" spans="1:27" ht="32.25" customHeight="1">
      <c r="A3" s="1015"/>
      <c r="B3" s="1016"/>
      <c r="C3" s="29" t="s">
        <v>1121</v>
      </c>
      <c r="D3" s="29" t="s">
        <v>1122</v>
      </c>
      <c r="E3" s="29" t="s">
        <v>1123</v>
      </c>
      <c r="F3" s="29" t="s">
        <v>1124</v>
      </c>
      <c r="G3" s="29" t="s">
        <v>1120</v>
      </c>
      <c r="H3" s="29" t="s">
        <v>1125</v>
      </c>
      <c r="I3" s="29" t="s">
        <v>1126</v>
      </c>
      <c r="J3" s="29" t="s">
        <v>1127</v>
      </c>
      <c r="K3" s="29" t="s">
        <v>1128</v>
      </c>
      <c r="L3" s="29" t="s">
        <v>1129</v>
      </c>
      <c r="M3" s="29" t="s">
        <v>1130</v>
      </c>
      <c r="N3" s="29" t="s">
        <v>1131</v>
      </c>
      <c r="O3" s="29" t="s">
        <v>1132</v>
      </c>
      <c r="P3" s="29" t="s">
        <v>1133</v>
      </c>
      <c r="Q3" s="29" t="s">
        <v>1134</v>
      </c>
      <c r="R3" s="29" t="s">
        <v>1135</v>
      </c>
      <c r="S3" s="29" t="s">
        <v>1136</v>
      </c>
      <c r="T3" s="29" t="s">
        <v>1137</v>
      </c>
      <c r="U3" s="29" t="s">
        <v>1138</v>
      </c>
      <c r="V3" s="1012"/>
      <c r="Y3" s="33" t="s">
        <v>1129</v>
      </c>
      <c r="Z3" s="34">
        <v>42999</v>
      </c>
    </row>
    <row r="4" spans="1:27" ht="32.25" customHeight="1">
      <c r="A4" s="1008" t="s">
        <v>1139</v>
      </c>
      <c r="B4" s="1009"/>
      <c r="C4" s="30">
        <v>4310</v>
      </c>
      <c r="D4" s="30">
        <v>7032</v>
      </c>
      <c r="E4" s="30">
        <v>130</v>
      </c>
      <c r="F4" s="30">
        <v>2049</v>
      </c>
      <c r="G4" s="30">
        <v>866533</v>
      </c>
      <c r="H4" s="30">
        <v>1077</v>
      </c>
      <c r="I4" s="30">
        <v>1685</v>
      </c>
      <c r="J4" s="30">
        <v>973</v>
      </c>
      <c r="K4" s="30">
        <v>2801</v>
      </c>
      <c r="L4" s="30">
        <v>42999</v>
      </c>
      <c r="M4" s="30">
        <v>66</v>
      </c>
      <c r="N4" s="30">
        <v>4664</v>
      </c>
      <c r="O4" s="30">
        <v>1630</v>
      </c>
      <c r="P4" s="30">
        <v>1645</v>
      </c>
      <c r="Q4" s="30">
        <v>127</v>
      </c>
      <c r="R4" s="30">
        <v>21967</v>
      </c>
      <c r="S4" s="30">
        <v>197</v>
      </c>
      <c r="T4" s="30">
        <v>77</v>
      </c>
      <c r="U4" s="30">
        <v>4</v>
      </c>
      <c r="V4" s="30">
        <f>SUM(C4:U4)</f>
        <v>959966</v>
      </c>
      <c r="Y4" s="33" t="s">
        <v>1135</v>
      </c>
      <c r="Z4" s="34">
        <v>21967</v>
      </c>
    </row>
    <row r="5" spans="1:27" ht="32.25" customHeight="1">
      <c r="A5" s="31" t="s">
        <v>6</v>
      </c>
      <c r="B5" s="32">
        <v>1</v>
      </c>
      <c r="C5" s="31">
        <v>2251</v>
      </c>
      <c r="D5" s="31">
        <v>3951</v>
      </c>
      <c r="E5" s="31">
        <v>13</v>
      </c>
      <c r="F5" s="31">
        <v>875</v>
      </c>
      <c r="G5" s="31">
        <v>192517</v>
      </c>
      <c r="H5" s="31">
        <v>496</v>
      </c>
      <c r="I5" s="31">
        <v>377</v>
      </c>
      <c r="J5" s="31">
        <v>378</v>
      </c>
      <c r="K5" s="31">
        <v>1233</v>
      </c>
      <c r="L5" s="31">
        <v>2185</v>
      </c>
      <c r="M5" s="31">
        <v>1</v>
      </c>
      <c r="N5" s="31">
        <v>2459</v>
      </c>
      <c r="O5" s="31">
        <v>1014</v>
      </c>
      <c r="P5" s="31">
        <v>871</v>
      </c>
      <c r="Q5" s="31">
        <v>60</v>
      </c>
      <c r="R5" s="31">
        <v>11132</v>
      </c>
      <c r="S5" s="31">
        <v>74</v>
      </c>
      <c r="T5" s="31">
        <v>3</v>
      </c>
      <c r="U5" s="31">
        <v>1</v>
      </c>
      <c r="V5" s="30">
        <f t="shared" ref="V5:V68" si="0">SUM(C5:U5)</f>
        <v>219891</v>
      </c>
      <c r="Y5" s="33" t="s">
        <v>1122</v>
      </c>
      <c r="Z5" s="34">
        <v>7032</v>
      </c>
    </row>
    <row r="6" spans="1:27" ht="32.25" customHeight="1">
      <c r="A6" s="31" t="s">
        <v>8</v>
      </c>
      <c r="B6" s="32">
        <v>2</v>
      </c>
      <c r="C6" s="31">
        <v>3</v>
      </c>
      <c r="D6" s="31">
        <v>16</v>
      </c>
      <c r="E6" s="31"/>
      <c r="F6" s="31">
        <v>1</v>
      </c>
      <c r="G6" s="31">
        <v>3113</v>
      </c>
      <c r="H6" s="31">
        <v>3</v>
      </c>
      <c r="I6" s="31">
        <v>1</v>
      </c>
      <c r="J6" s="31">
        <v>2</v>
      </c>
      <c r="K6" s="31">
        <v>11</v>
      </c>
      <c r="L6" s="31">
        <v>3</v>
      </c>
      <c r="M6" s="31"/>
      <c r="N6" s="31">
        <v>9</v>
      </c>
      <c r="O6" s="31"/>
      <c r="P6" s="31"/>
      <c r="Q6" s="31"/>
      <c r="R6" s="31">
        <v>36</v>
      </c>
      <c r="S6" s="31"/>
      <c r="T6" s="31"/>
      <c r="U6" s="31"/>
      <c r="V6" s="30">
        <f t="shared" si="0"/>
        <v>3198</v>
      </c>
      <c r="Y6" s="33" t="s">
        <v>1131</v>
      </c>
      <c r="Z6" s="34">
        <v>4664</v>
      </c>
    </row>
    <row r="7" spans="1:27" ht="32.25" customHeight="1">
      <c r="A7" s="31" t="s">
        <v>10</v>
      </c>
      <c r="B7" s="32">
        <v>4</v>
      </c>
      <c r="C7" s="31">
        <v>9</v>
      </c>
      <c r="D7" s="31">
        <v>1</v>
      </c>
      <c r="E7" s="31"/>
      <c r="F7" s="31"/>
      <c r="G7" s="31">
        <v>759</v>
      </c>
      <c r="H7" s="31"/>
      <c r="I7" s="31"/>
      <c r="J7" s="31"/>
      <c r="K7" s="31"/>
      <c r="L7" s="31">
        <v>4</v>
      </c>
      <c r="M7" s="31"/>
      <c r="N7" s="31"/>
      <c r="O7" s="31"/>
      <c r="P7" s="31"/>
      <c r="Q7" s="31"/>
      <c r="R7" s="31">
        <v>2</v>
      </c>
      <c r="S7" s="31"/>
      <c r="T7" s="31"/>
      <c r="U7" s="31"/>
      <c r="V7" s="30">
        <f t="shared" si="0"/>
        <v>775</v>
      </c>
      <c r="Y7" s="33" t="s">
        <v>1121</v>
      </c>
      <c r="Z7" s="34">
        <v>4310</v>
      </c>
    </row>
    <row r="8" spans="1:27" ht="32.25" customHeight="1">
      <c r="A8" s="31" t="s">
        <v>12</v>
      </c>
      <c r="B8" s="32">
        <v>21</v>
      </c>
      <c r="C8" s="31"/>
      <c r="D8" s="31"/>
      <c r="E8" s="31"/>
      <c r="F8" s="31">
        <v>1</v>
      </c>
      <c r="G8" s="31">
        <v>2207</v>
      </c>
      <c r="H8" s="31"/>
      <c r="I8" s="31"/>
      <c r="J8" s="31"/>
      <c r="K8" s="31">
        <v>5</v>
      </c>
      <c r="L8" s="31"/>
      <c r="M8" s="31"/>
      <c r="N8" s="31">
        <v>1</v>
      </c>
      <c r="O8" s="31"/>
      <c r="P8" s="31"/>
      <c r="Q8" s="31"/>
      <c r="R8" s="31">
        <v>1</v>
      </c>
      <c r="S8" s="31"/>
      <c r="T8" s="31"/>
      <c r="U8" s="31"/>
      <c r="V8" s="30">
        <f t="shared" si="0"/>
        <v>2215</v>
      </c>
      <c r="Y8" s="33" t="s">
        <v>1128</v>
      </c>
      <c r="Z8" s="34">
        <v>2801</v>
      </c>
    </row>
    <row r="9" spans="1:27" ht="32.25" customHeight="1">
      <c r="A9" s="31" t="s">
        <v>14</v>
      </c>
      <c r="B9" s="32">
        <v>30</v>
      </c>
      <c r="C9" s="31">
        <v>1</v>
      </c>
      <c r="D9" s="31">
        <v>3</v>
      </c>
      <c r="E9" s="31"/>
      <c r="F9" s="31"/>
      <c r="G9" s="31">
        <v>1192</v>
      </c>
      <c r="H9" s="31">
        <v>1</v>
      </c>
      <c r="I9" s="31"/>
      <c r="J9" s="31">
        <v>52</v>
      </c>
      <c r="K9" s="31">
        <v>14</v>
      </c>
      <c r="L9" s="31">
        <v>3</v>
      </c>
      <c r="M9" s="31"/>
      <c r="N9" s="31">
        <v>24</v>
      </c>
      <c r="O9" s="31"/>
      <c r="P9" s="31">
        <v>3</v>
      </c>
      <c r="Q9" s="31"/>
      <c r="R9" s="31">
        <v>109</v>
      </c>
      <c r="S9" s="31">
        <v>2</v>
      </c>
      <c r="T9" s="31"/>
      <c r="U9" s="31"/>
      <c r="V9" s="30">
        <f t="shared" si="0"/>
        <v>1404</v>
      </c>
      <c r="Y9" s="33" t="s">
        <v>1124</v>
      </c>
      <c r="Z9" s="34">
        <v>2049</v>
      </c>
    </row>
    <row r="10" spans="1:27" ht="32.25" customHeight="1">
      <c r="A10" s="31" t="s">
        <v>16</v>
      </c>
      <c r="B10" s="32">
        <v>31</v>
      </c>
      <c r="C10" s="31">
        <v>2</v>
      </c>
      <c r="D10" s="31">
        <v>9</v>
      </c>
      <c r="E10" s="31">
        <v>2</v>
      </c>
      <c r="F10" s="31">
        <v>14</v>
      </c>
      <c r="G10" s="31">
        <v>5086</v>
      </c>
      <c r="H10" s="31">
        <v>3</v>
      </c>
      <c r="I10" s="31">
        <v>7</v>
      </c>
      <c r="J10" s="31">
        <v>17</v>
      </c>
      <c r="K10" s="31">
        <v>32</v>
      </c>
      <c r="L10" s="31">
        <v>5</v>
      </c>
      <c r="M10" s="31"/>
      <c r="N10" s="31">
        <v>12</v>
      </c>
      <c r="O10" s="31">
        <v>4</v>
      </c>
      <c r="P10" s="31">
        <v>4</v>
      </c>
      <c r="Q10" s="31"/>
      <c r="R10" s="31">
        <v>52</v>
      </c>
      <c r="S10" s="31"/>
      <c r="T10" s="31"/>
      <c r="U10" s="31"/>
      <c r="V10" s="30">
        <f t="shared" si="0"/>
        <v>5249</v>
      </c>
      <c r="Y10" s="33" t="s">
        <v>1126</v>
      </c>
      <c r="Z10" s="34">
        <v>1685</v>
      </c>
    </row>
    <row r="11" spans="1:27" ht="32.25" customHeight="1">
      <c r="A11" s="31" t="s">
        <v>18</v>
      </c>
      <c r="B11" s="32">
        <v>34</v>
      </c>
      <c r="C11" s="31">
        <v>35</v>
      </c>
      <c r="D11" s="31">
        <v>51</v>
      </c>
      <c r="E11" s="31">
        <v>2</v>
      </c>
      <c r="F11" s="31">
        <v>7</v>
      </c>
      <c r="G11" s="31">
        <v>3764</v>
      </c>
      <c r="H11" s="31">
        <v>4</v>
      </c>
      <c r="I11" s="31">
        <v>3</v>
      </c>
      <c r="J11" s="31">
        <v>7</v>
      </c>
      <c r="K11" s="31">
        <v>50</v>
      </c>
      <c r="L11" s="31">
        <v>87</v>
      </c>
      <c r="M11" s="31">
        <v>1</v>
      </c>
      <c r="N11" s="31">
        <v>43</v>
      </c>
      <c r="O11" s="31">
        <v>3</v>
      </c>
      <c r="P11" s="31">
        <v>15</v>
      </c>
      <c r="Q11" s="31"/>
      <c r="R11" s="31">
        <v>77</v>
      </c>
      <c r="S11" s="31">
        <v>1</v>
      </c>
      <c r="T11" s="31"/>
      <c r="U11" s="31"/>
      <c r="V11" s="30">
        <f t="shared" si="0"/>
        <v>4150</v>
      </c>
      <c r="Y11" s="33" t="s">
        <v>1133</v>
      </c>
      <c r="Z11" s="34">
        <v>1645</v>
      </c>
    </row>
    <row r="12" spans="1:27" ht="32.25" customHeight="1">
      <c r="A12" s="31" t="s">
        <v>20</v>
      </c>
      <c r="B12" s="32">
        <v>36</v>
      </c>
      <c r="C12" s="31"/>
      <c r="D12" s="31">
        <v>2</v>
      </c>
      <c r="E12" s="31"/>
      <c r="F12" s="31"/>
      <c r="G12" s="31">
        <v>330</v>
      </c>
      <c r="H12" s="31"/>
      <c r="I12" s="31">
        <v>1</v>
      </c>
      <c r="J12" s="31">
        <v>1</v>
      </c>
      <c r="K12" s="31">
        <v>3</v>
      </c>
      <c r="L12" s="31">
        <v>1</v>
      </c>
      <c r="M12" s="31"/>
      <c r="N12" s="31">
        <v>1</v>
      </c>
      <c r="O12" s="31"/>
      <c r="P12" s="31">
        <v>4</v>
      </c>
      <c r="Q12" s="31">
        <v>1</v>
      </c>
      <c r="R12" s="31">
        <v>13</v>
      </c>
      <c r="S12" s="31"/>
      <c r="T12" s="31"/>
      <c r="U12" s="31"/>
      <c r="V12" s="30">
        <f t="shared" si="0"/>
        <v>357</v>
      </c>
      <c r="Y12" s="33" t="s">
        <v>1132</v>
      </c>
      <c r="Z12" s="34">
        <v>1630</v>
      </c>
    </row>
    <row r="13" spans="1:27" ht="32.25" customHeight="1">
      <c r="A13" s="31" t="s">
        <v>22</v>
      </c>
      <c r="B13" s="32">
        <v>38</v>
      </c>
      <c r="C13" s="31">
        <v>1</v>
      </c>
      <c r="D13" s="31">
        <v>1</v>
      </c>
      <c r="E13" s="31"/>
      <c r="F13" s="31"/>
      <c r="G13" s="31">
        <v>2115</v>
      </c>
      <c r="H13" s="31">
        <v>1</v>
      </c>
      <c r="I13" s="31"/>
      <c r="J13" s="31"/>
      <c r="K13" s="31"/>
      <c r="L13" s="31"/>
      <c r="M13" s="31"/>
      <c r="N13" s="31">
        <v>2</v>
      </c>
      <c r="O13" s="31"/>
      <c r="P13" s="31"/>
      <c r="Q13" s="31"/>
      <c r="R13" s="31">
        <v>3</v>
      </c>
      <c r="S13" s="31"/>
      <c r="T13" s="31"/>
      <c r="U13" s="31"/>
      <c r="V13" s="30">
        <f t="shared" si="0"/>
        <v>2123</v>
      </c>
      <c r="Y13" s="33" t="s">
        <v>1125</v>
      </c>
      <c r="Z13" s="34">
        <v>1077</v>
      </c>
    </row>
    <row r="14" spans="1:27" ht="32.25" customHeight="1">
      <c r="A14" s="31" t="s">
        <v>24</v>
      </c>
      <c r="B14" s="32">
        <v>40</v>
      </c>
      <c r="C14" s="31"/>
      <c r="D14" s="31">
        <v>5</v>
      </c>
      <c r="E14" s="31">
        <v>1</v>
      </c>
      <c r="F14" s="31">
        <v>29</v>
      </c>
      <c r="G14" s="31">
        <v>7219</v>
      </c>
      <c r="H14" s="31">
        <v>1</v>
      </c>
      <c r="I14" s="31">
        <v>10</v>
      </c>
      <c r="J14" s="31">
        <v>1</v>
      </c>
      <c r="K14" s="31"/>
      <c r="L14" s="31">
        <v>2</v>
      </c>
      <c r="M14" s="31"/>
      <c r="N14" s="31">
        <v>9</v>
      </c>
      <c r="O14" s="31"/>
      <c r="P14" s="31">
        <v>4</v>
      </c>
      <c r="Q14" s="31"/>
      <c r="R14" s="31">
        <v>42</v>
      </c>
      <c r="S14" s="31">
        <v>2</v>
      </c>
      <c r="T14" s="31"/>
      <c r="U14" s="31"/>
      <c r="V14" s="30">
        <f t="shared" si="0"/>
        <v>7325</v>
      </c>
      <c r="Y14" s="33" t="s">
        <v>1127</v>
      </c>
      <c r="Z14" s="34">
        <v>973</v>
      </c>
    </row>
    <row r="15" spans="1:27" ht="32.25" customHeight="1">
      <c r="A15" s="31" t="s">
        <v>929</v>
      </c>
      <c r="B15" s="32">
        <v>42</v>
      </c>
      <c r="C15" s="31">
        <v>7</v>
      </c>
      <c r="D15" s="31">
        <v>53</v>
      </c>
      <c r="E15" s="31"/>
      <c r="F15" s="31">
        <v>3</v>
      </c>
      <c r="G15" s="31">
        <v>2925</v>
      </c>
      <c r="H15" s="31">
        <v>3</v>
      </c>
      <c r="I15" s="31">
        <v>2</v>
      </c>
      <c r="J15" s="31"/>
      <c r="K15" s="31">
        <v>23</v>
      </c>
      <c r="L15" s="31">
        <v>7</v>
      </c>
      <c r="M15" s="31">
        <v>2</v>
      </c>
      <c r="N15" s="31">
        <v>20</v>
      </c>
      <c r="O15" s="31">
        <v>1</v>
      </c>
      <c r="P15" s="31">
        <v>2</v>
      </c>
      <c r="Q15" s="31"/>
      <c r="R15" s="31">
        <v>79</v>
      </c>
      <c r="S15" s="31">
        <v>2</v>
      </c>
      <c r="T15" s="31"/>
      <c r="U15" s="31"/>
      <c r="V15" s="30">
        <f t="shared" si="0"/>
        <v>3129</v>
      </c>
      <c r="Y15" s="33" t="s">
        <v>1136</v>
      </c>
      <c r="Z15" s="34">
        <v>197</v>
      </c>
    </row>
    <row r="16" spans="1:27" ht="32.25" customHeight="1">
      <c r="A16" s="31" t="s">
        <v>30</v>
      </c>
      <c r="B16" s="32">
        <v>44</v>
      </c>
      <c r="C16" s="31"/>
      <c r="D16" s="31">
        <v>6</v>
      </c>
      <c r="E16" s="31"/>
      <c r="F16" s="31">
        <v>4</v>
      </c>
      <c r="G16" s="31">
        <v>2395</v>
      </c>
      <c r="H16" s="31">
        <v>1</v>
      </c>
      <c r="I16" s="31"/>
      <c r="J16" s="31"/>
      <c r="K16" s="31"/>
      <c r="L16" s="31"/>
      <c r="M16" s="31"/>
      <c r="N16" s="31">
        <v>7</v>
      </c>
      <c r="O16" s="31">
        <v>1</v>
      </c>
      <c r="P16" s="31"/>
      <c r="Q16" s="31"/>
      <c r="R16" s="31">
        <v>8</v>
      </c>
      <c r="S16" s="31">
        <v>1</v>
      </c>
      <c r="T16" s="31"/>
      <c r="U16" s="31"/>
      <c r="V16" s="30">
        <f t="shared" si="0"/>
        <v>2423</v>
      </c>
      <c r="Y16" s="33" t="s">
        <v>1123</v>
      </c>
      <c r="Z16" s="34">
        <v>130</v>
      </c>
    </row>
    <row r="17" spans="1:26" ht="32.25" customHeight="1">
      <c r="A17" s="31" t="s">
        <v>32</v>
      </c>
      <c r="B17" s="32">
        <v>45</v>
      </c>
      <c r="C17" s="31">
        <v>16</v>
      </c>
      <c r="D17" s="31">
        <v>72</v>
      </c>
      <c r="E17" s="31">
        <v>1</v>
      </c>
      <c r="F17" s="31">
        <v>147</v>
      </c>
      <c r="G17" s="31">
        <v>37524</v>
      </c>
      <c r="H17" s="31">
        <v>8</v>
      </c>
      <c r="I17" s="31">
        <v>114</v>
      </c>
      <c r="J17" s="31">
        <v>41</v>
      </c>
      <c r="K17" s="31">
        <v>6</v>
      </c>
      <c r="L17" s="31">
        <v>1067</v>
      </c>
      <c r="M17" s="31">
        <v>2</v>
      </c>
      <c r="N17" s="31">
        <v>107</v>
      </c>
      <c r="O17" s="31">
        <v>35</v>
      </c>
      <c r="P17" s="31">
        <v>14</v>
      </c>
      <c r="Q17" s="31">
        <v>2</v>
      </c>
      <c r="R17" s="31">
        <v>424</v>
      </c>
      <c r="S17" s="31"/>
      <c r="T17" s="31"/>
      <c r="U17" s="31">
        <v>1</v>
      </c>
      <c r="V17" s="30">
        <f t="shared" si="0"/>
        <v>39581</v>
      </c>
      <c r="Y17" s="33" t="s">
        <v>1134</v>
      </c>
      <c r="Z17" s="34">
        <v>127</v>
      </c>
    </row>
    <row r="18" spans="1:26" ht="32.25" customHeight="1">
      <c r="A18" s="31" t="s">
        <v>35</v>
      </c>
      <c r="B18" s="32">
        <v>51</v>
      </c>
      <c r="C18" s="31"/>
      <c r="D18" s="31">
        <v>3</v>
      </c>
      <c r="E18" s="31"/>
      <c r="F18" s="31">
        <v>3</v>
      </c>
      <c r="G18" s="31">
        <v>13199</v>
      </c>
      <c r="H18" s="31">
        <v>2</v>
      </c>
      <c r="I18" s="31">
        <v>19</v>
      </c>
      <c r="J18" s="31">
        <v>2</v>
      </c>
      <c r="K18" s="31"/>
      <c r="L18" s="31">
        <v>285</v>
      </c>
      <c r="M18" s="31">
        <v>6</v>
      </c>
      <c r="N18" s="31">
        <v>9</v>
      </c>
      <c r="O18" s="31">
        <v>3</v>
      </c>
      <c r="P18" s="31">
        <v>18</v>
      </c>
      <c r="Q18" s="31">
        <v>1</v>
      </c>
      <c r="R18" s="31">
        <v>65</v>
      </c>
      <c r="S18" s="31"/>
      <c r="T18" s="31"/>
      <c r="U18" s="31"/>
      <c r="V18" s="30">
        <f t="shared" si="0"/>
        <v>13615</v>
      </c>
      <c r="Y18" s="33" t="s">
        <v>1137</v>
      </c>
      <c r="Z18" s="34">
        <v>77</v>
      </c>
    </row>
    <row r="19" spans="1:26" ht="32.25" customHeight="1">
      <c r="A19" s="31" t="s">
        <v>935</v>
      </c>
      <c r="B19" s="32">
        <v>55</v>
      </c>
      <c r="C19" s="31"/>
      <c r="D19" s="31">
        <v>1</v>
      </c>
      <c r="E19" s="31"/>
      <c r="F19" s="31">
        <v>5</v>
      </c>
      <c r="G19" s="31">
        <v>5251</v>
      </c>
      <c r="H19" s="31"/>
      <c r="I19" s="31">
        <v>13</v>
      </c>
      <c r="J19" s="31"/>
      <c r="K19" s="31">
        <v>1</v>
      </c>
      <c r="L19" s="31"/>
      <c r="M19" s="31"/>
      <c r="N19" s="31"/>
      <c r="O19" s="31"/>
      <c r="P19" s="31"/>
      <c r="Q19" s="31"/>
      <c r="R19" s="31">
        <v>5</v>
      </c>
      <c r="S19" s="31"/>
      <c r="T19" s="31"/>
      <c r="U19" s="31"/>
      <c r="V19" s="30">
        <f t="shared" si="0"/>
        <v>5276</v>
      </c>
      <c r="Y19" s="33" t="s">
        <v>1130</v>
      </c>
      <c r="Z19" s="34">
        <v>66</v>
      </c>
    </row>
    <row r="20" spans="1:26" ht="32.25" customHeight="1">
      <c r="A20" s="31" t="s">
        <v>39</v>
      </c>
      <c r="B20" s="32">
        <v>59</v>
      </c>
      <c r="C20" s="31">
        <v>1</v>
      </c>
      <c r="D20" s="31">
        <v>1</v>
      </c>
      <c r="E20" s="31">
        <v>1</v>
      </c>
      <c r="F20" s="31"/>
      <c r="G20" s="31">
        <v>333</v>
      </c>
      <c r="H20" s="31"/>
      <c r="I20" s="31"/>
      <c r="J20" s="31"/>
      <c r="K20" s="31">
        <v>5</v>
      </c>
      <c r="L20" s="31"/>
      <c r="M20" s="31"/>
      <c r="N20" s="31">
        <v>1</v>
      </c>
      <c r="O20" s="31"/>
      <c r="P20" s="31">
        <v>1</v>
      </c>
      <c r="Q20" s="31"/>
      <c r="R20" s="31"/>
      <c r="S20" s="31">
        <v>1</v>
      </c>
      <c r="T20" s="31"/>
      <c r="U20" s="31"/>
      <c r="V20" s="30">
        <f t="shared" si="0"/>
        <v>344</v>
      </c>
      <c r="Y20" s="33" t="s">
        <v>1138</v>
      </c>
      <c r="Z20" s="34">
        <v>4</v>
      </c>
    </row>
    <row r="21" spans="1:26" ht="32.25" customHeight="1">
      <c r="A21" s="31" t="s">
        <v>41</v>
      </c>
      <c r="B21" s="32">
        <v>79</v>
      </c>
      <c r="C21" s="31">
        <v>19</v>
      </c>
      <c r="D21" s="31">
        <v>44</v>
      </c>
      <c r="E21" s="31">
        <v>2</v>
      </c>
      <c r="F21" s="31">
        <v>4</v>
      </c>
      <c r="G21" s="31">
        <v>3913</v>
      </c>
      <c r="H21" s="31">
        <v>3</v>
      </c>
      <c r="I21" s="31">
        <v>12</v>
      </c>
      <c r="J21" s="31">
        <v>16</v>
      </c>
      <c r="K21" s="31">
        <v>31</v>
      </c>
      <c r="L21" s="31">
        <v>19</v>
      </c>
      <c r="M21" s="31"/>
      <c r="N21" s="31">
        <v>40</v>
      </c>
      <c r="O21" s="31">
        <v>12</v>
      </c>
      <c r="P21" s="31">
        <v>14</v>
      </c>
      <c r="Q21" s="31"/>
      <c r="R21" s="31">
        <v>149</v>
      </c>
      <c r="S21" s="31">
        <v>1</v>
      </c>
      <c r="T21" s="31"/>
      <c r="U21" s="31"/>
      <c r="V21" s="30">
        <f t="shared" si="0"/>
        <v>4279</v>
      </c>
    </row>
    <row r="22" spans="1:26" ht="32.25" customHeight="1">
      <c r="A22" s="31" t="s">
        <v>43</v>
      </c>
      <c r="B22" s="32">
        <v>86</v>
      </c>
      <c r="C22" s="31"/>
      <c r="D22" s="31"/>
      <c r="E22" s="31"/>
      <c r="F22" s="31"/>
      <c r="G22" s="31">
        <v>277</v>
      </c>
      <c r="H22" s="31"/>
      <c r="I22" s="31"/>
      <c r="J22" s="31"/>
      <c r="K22" s="31">
        <v>1</v>
      </c>
      <c r="L22" s="31"/>
      <c r="M22" s="31"/>
      <c r="N22" s="31">
        <v>1</v>
      </c>
      <c r="O22" s="31"/>
      <c r="P22" s="31"/>
      <c r="Q22" s="31"/>
      <c r="R22" s="31">
        <v>6</v>
      </c>
      <c r="S22" s="31"/>
      <c r="T22" s="31"/>
      <c r="U22" s="31"/>
      <c r="V22" s="30">
        <f t="shared" si="0"/>
        <v>285</v>
      </c>
    </row>
    <row r="23" spans="1:26" ht="32.25" customHeight="1">
      <c r="A23" s="31" t="s">
        <v>45</v>
      </c>
      <c r="B23" s="32">
        <v>88</v>
      </c>
      <c r="C23" s="31">
        <v>99</v>
      </c>
      <c r="D23" s="31">
        <v>397</v>
      </c>
      <c r="E23" s="31">
        <v>3</v>
      </c>
      <c r="F23" s="31">
        <v>73</v>
      </c>
      <c r="G23" s="31">
        <v>27917</v>
      </c>
      <c r="H23" s="31">
        <v>53</v>
      </c>
      <c r="I23" s="31">
        <v>79</v>
      </c>
      <c r="J23" s="31">
        <v>17</v>
      </c>
      <c r="K23" s="31">
        <v>49</v>
      </c>
      <c r="L23" s="31">
        <v>80</v>
      </c>
      <c r="M23" s="31">
        <v>1</v>
      </c>
      <c r="N23" s="31">
        <v>342</v>
      </c>
      <c r="O23" s="31">
        <v>86</v>
      </c>
      <c r="P23" s="31">
        <v>65</v>
      </c>
      <c r="Q23" s="31">
        <v>9</v>
      </c>
      <c r="R23" s="31">
        <v>2084</v>
      </c>
      <c r="S23" s="31">
        <v>9</v>
      </c>
      <c r="T23" s="31"/>
      <c r="U23" s="31"/>
      <c r="V23" s="30">
        <f t="shared" si="0"/>
        <v>31363</v>
      </c>
    </row>
    <row r="24" spans="1:26" ht="32.25" customHeight="1">
      <c r="A24" s="31" t="s">
        <v>47</v>
      </c>
      <c r="B24" s="32">
        <v>91</v>
      </c>
      <c r="C24" s="31"/>
      <c r="D24" s="31">
        <v>2</v>
      </c>
      <c r="E24" s="31"/>
      <c r="F24" s="31"/>
      <c r="G24" s="31">
        <v>1203</v>
      </c>
      <c r="H24" s="31"/>
      <c r="I24" s="31">
        <v>2</v>
      </c>
      <c r="J24" s="31"/>
      <c r="K24" s="31">
        <v>2</v>
      </c>
      <c r="L24" s="31"/>
      <c r="M24" s="31"/>
      <c r="N24" s="31">
        <v>6</v>
      </c>
      <c r="O24" s="31">
        <v>1</v>
      </c>
      <c r="P24" s="31"/>
      <c r="Q24" s="31"/>
      <c r="R24" s="31">
        <v>20</v>
      </c>
      <c r="S24" s="31"/>
      <c r="T24" s="31"/>
      <c r="U24" s="31"/>
      <c r="V24" s="30">
        <f t="shared" si="0"/>
        <v>1236</v>
      </c>
    </row>
    <row r="25" spans="1:26" ht="32.25" customHeight="1">
      <c r="A25" s="31" t="s">
        <v>49</v>
      </c>
      <c r="B25" s="32">
        <v>93</v>
      </c>
      <c r="C25" s="31">
        <v>1</v>
      </c>
      <c r="D25" s="31"/>
      <c r="E25" s="31"/>
      <c r="F25" s="31"/>
      <c r="G25" s="31">
        <v>9162</v>
      </c>
      <c r="H25" s="31"/>
      <c r="I25" s="31"/>
      <c r="J25" s="31">
        <v>1</v>
      </c>
      <c r="K25" s="31">
        <v>6</v>
      </c>
      <c r="L25" s="31"/>
      <c r="M25" s="31"/>
      <c r="N25" s="31">
        <v>4</v>
      </c>
      <c r="O25" s="31"/>
      <c r="P25" s="31">
        <v>1</v>
      </c>
      <c r="Q25" s="31"/>
      <c r="R25" s="31">
        <v>12</v>
      </c>
      <c r="S25" s="31"/>
      <c r="T25" s="31"/>
      <c r="U25" s="31"/>
      <c r="V25" s="30">
        <f t="shared" si="0"/>
        <v>9187</v>
      </c>
    </row>
    <row r="26" spans="1:26" ht="32.25" customHeight="1">
      <c r="A26" s="31" t="s">
        <v>944</v>
      </c>
      <c r="B26" s="32">
        <v>101</v>
      </c>
      <c r="C26" s="31">
        <v>46</v>
      </c>
      <c r="D26" s="31">
        <v>4</v>
      </c>
      <c r="E26" s="31"/>
      <c r="F26" s="31">
        <v>9</v>
      </c>
      <c r="G26" s="31">
        <v>3201</v>
      </c>
      <c r="H26" s="31">
        <v>4</v>
      </c>
      <c r="I26" s="31">
        <v>7</v>
      </c>
      <c r="J26" s="31">
        <v>1</v>
      </c>
      <c r="K26" s="31">
        <v>40</v>
      </c>
      <c r="L26" s="31">
        <v>207</v>
      </c>
      <c r="M26" s="31"/>
      <c r="N26" s="31">
        <v>41</v>
      </c>
      <c r="O26" s="31">
        <v>2</v>
      </c>
      <c r="P26" s="31">
        <v>5</v>
      </c>
      <c r="Q26" s="31"/>
      <c r="R26" s="31">
        <v>82</v>
      </c>
      <c r="S26" s="31"/>
      <c r="T26" s="31"/>
      <c r="U26" s="31"/>
      <c r="V26" s="30">
        <f t="shared" si="0"/>
        <v>3649</v>
      </c>
    </row>
    <row r="27" spans="1:26" ht="32.25" customHeight="1">
      <c r="A27" s="31" t="s">
        <v>930</v>
      </c>
      <c r="B27" s="32">
        <v>107</v>
      </c>
      <c r="C27" s="31"/>
      <c r="D27" s="31">
        <v>3</v>
      </c>
      <c r="E27" s="31"/>
      <c r="F27" s="31">
        <v>3</v>
      </c>
      <c r="G27" s="31">
        <v>2726</v>
      </c>
      <c r="H27" s="31">
        <v>2</v>
      </c>
      <c r="I27" s="31">
        <v>5</v>
      </c>
      <c r="J27" s="31"/>
      <c r="K27" s="31">
        <v>14</v>
      </c>
      <c r="L27" s="31">
        <v>1</v>
      </c>
      <c r="M27" s="31"/>
      <c r="N27" s="31">
        <v>3</v>
      </c>
      <c r="O27" s="31"/>
      <c r="P27" s="31"/>
      <c r="Q27" s="31"/>
      <c r="R27" s="31">
        <v>11</v>
      </c>
      <c r="S27" s="31"/>
      <c r="T27" s="31"/>
      <c r="U27" s="31"/>
      <c r="V27" s="30">
        <f t="shared" si="0"/>
        <v>2768</v>
      </c>
    </row>
    <row r="28" spans="1:26" ht="32.25" customHeight="1">
      <c r="A28" s="31" t="s">
        <v>55</v>
      </c>
      <c r="B28" s="32">
        <v>113</v>
      </c>
      <c r="C28" s="31">
        <v>3</v>
      </c>
      <c r="D28" s="31">
        <v>3</v>
      </c>
      <c r="E28" s="31"/>
      <c r="F28" s="31">
        <v>1</v>
      </c>
      <c r="G28" s="31">
        <v>2653</v>
      </c>
      <c r="H28" s="31"/>
      <c r="I28" s="31">
        <v>2</v>
      </c>
      <c r="J28" s="31"/>
      <c r="K28" s="31"/>
      <c r="L28" s="31">
        <v>4</v>
      </c>
      <c r="M28" s="31"/>
      <c r="N28" s="31">
        <v>8</v>
      </c>
      <c r="O28" s="31"/>
      <c r="P28" s="31">
        <v>1</v>
      </c>
      <c r="Q28" s="31"/>
      <c r="R28" s="31">
        <v>14</v>
      </c>
      <c r="S28" s="31"/>
      <c r="T28" s="31"/>
      <c r="U28" s="31"/>
      <c r="V28" s="30">
        <f t="shared" si="0"/>
        <v>2689</v>
      </c>
    </row>
    <row r="29" spans="1:26" ht="32.25" customHeight="1">
      <c r="A29" s="31" t="s">
        <v>57</v>
      </c>
      <c r="B29" s="32">
        <v>120</v>
      </c>
      <c r="C29" s="31">
        <v>5</v>
      </c>
      <c r="D29" s="31">
        <v>17</v>
      </c>
      <c r="E29" s="31"/>
      <c r="F29" s="31">
        <v>13</v>
      </c>
      <c r="G29" s="31">
        <v>9764</v>
      </c>
      <c r="H29" s="31">
        <v>2</v>
      </c>
      <c r="I29" s="31">
        <v>1</v>
      </c>
      <c r="J29" s="31"/>
      <c r="K29" s="31"/>
      <c r="L29" s="31">
        <v>2046</v>
      </c>
      <c r="M29" s="31"/>
      <c r="N29" s="31">
        <v>5</v>
      </c>
      <c r="O29" s="31">
        <v>1</v>
      </c>
      <c r="P29" s="31">
        <v>2</v>
      </c>
      <c r="Q29" s="31"/>
      <c r="R29" s="31">
        <v>62</v>
      </c>
      <c r="S29" s="31"/>
      <c r="T29" s="31"/>
      <c r="U29" s="31"/>
      <c r="V29" s="30">
        <f t="shared" si="0"/>
        <v>11918</v>
      </c>
    </row>
    <row r="30" spans="1:26" ht="32.25" customHeight="1">
      <c r="A30" s="31" t="s">
        <v>59</v>
      </c>
      <c r="B30" s="32">
        <v>125</v>
      </c>
      <c r="C30" s="31"/>
      <c r="D30" s="31">
        <v>5</v>
      </c>
      <c r="E30" s="31"/>
      <c r="F30" s="31">
        <v>1</v>
      </c>
      <c r="G30" s="31">
        <v>1329</v>
      </c>
      <c r="H30" s="31"/>
      <c r="I30" s="31">
        <v>2</v>
      </c>
      <c r="J30" s="31"/>
      <c r="K30" s="31">
        <v>13</v>
      </c>
      <c r="L30" s="31"/>
      <c r="M30" s="31"/>
      <c r="N30" s="31">
        <v>9</v>
      </c>
      <c r="O30" s="31"/>
      <c r="P30" s="31">
        <v>5</v>
      </c>
      <c r="Q30" s="31"/>
      <c r="R30" s="31">
        <v>18</v>
      </c>
      <c r="S30" s="31"/>
      <c r="T30" s="31"/>
      <c r="U30" s="31"/>
      <c r="V30" s="30">
        <f t="shared" si="0"/>
        <v>1382</v>
      </c>
    </row>
    <row r="31" spans="1:26" ht="32.25" customHeight="1">
      <c r="A31" s="31" t="s">
        <v>946</v>
      </c>
      <c r="B31" s="32">
        <v>129</v>
      </c>
      <c r="C31" s="31">
        <v>25</v>
      </c>
      <c r="D31" s="31">
        <v>71</v>
      </c>
      <c r="E31" s="31">
        <v>5</v>
      </c>
      <c r="F31" s="31">
        <v>3</v>
      </c>
      <c r="G31" s="31">
        <v>2708</v>
      </c>
      <c r="H31" s="31">
        <v>3</v>
      </c>
      <c r="I31" s="31">
        <v>3</v>
      </c>
      <c r="J31" s="31">
        <v>29</v>
      </c>
      <c r="K31" s="31">
        <v>38</v>
      </c>
      <c r="L31" s="31">
        <v>11</v>
      </c>
      <c r="M31" s="31"/>
      <c r="N31" s="31">
        <v>80</v>
      </c>
      <c r="O31" s="31">
        <v>12</v>
      </c>
      <c r="P31" s="31">
        <v>12</v>
      </c>
      <c r="Q31" s="31">
        <v>1</v>
      </c>
      <c r="R31" s="31">
        <v>158</v>
      </c>
      <c r="S31" s="31">
        <v>12</v>
      </c>
      <c r="T31" s="31"/>
      <c r="U31" s="31"/>
      <c r="V31" s="30">
        <f t="shared" si="0"/>
        <v>3171</v>
      </c>
    </row>
    <row r="32" spans="1:26" ht="32.25" customHeight="1">
      <c r="A32" s="31" t="s">
        <v>63</v>
      </c>
      <c r="B32" s="32">
        <v>134</v>
      </c>
      <c r="C32" s="31"/>
      <c r="D32" s="31">
        <v>1</v>
      </c>
      <c r="E32" s="31"/>
      <c r="F32" s="31">
        <v>3</v>
      </c>
      <c r="G32" s="31">
        <v>1703</v>
      </c>
      <c r="H32" s="31"/>
      <c r="I32" s="31">
        <v>1</v>
      </c>
      <c r="J32" s="31">
        <v>1</v>
      </c>
      <c r="K32" s="31">
        <v>19</v>
      </c>
      <c r="L32" s="31"/>
      <c r="M32" s="31"/>
      <c r="N32" s="31">
        <v>1</v>
      </c>
      <c r="O32" s="31"/>
      <c r="P32" s="31"/>
      <c r="Q32" s="31"/>
      <c r="R32" s="31">
        <v>1</v>
      </c>
      <c r="S32" s="31"/>
      <c r="T32" s="31"/>
      <c r="U32" s="31"/>
      <c r="V32" s="30">
        <f t="shared" si="0"/>
        <v>1730</v>
      </c>
    </row>
    <row r="33" spans="1:22" ht="32.25" customHeight="1">
      <c r="A33" s="31" t="s">
        <v>65</v>
      </c>
      <c r="B33" s="32">
        <v>138</v>
      </c>
      <c r="C33" s="31">
        <v>1</v>
      </c>
      <c r="D33" s="31">
        <v>4</v>
      </c>
      <c r="E33" s="31"/>
      <c r="F33" s="31">
        <v>2</v>
      </c>
      <c r="G33" s="31">
        <v>3260</v>
      </c>
      <c r="H33" s="31">
        <v>2</v>
      </c>
      <c r="I33" s="31"/>
      <c r="J33" s="31"/>
      <c r="K33" s="31">
        <v>11</v>
      </c>
      <c r="L33" s="31">
        <v>6</v>
      </c>
      <c r="M33" s="31"/>
      <c r="N33" s="31">
        <v>4</v>
      </c>
      <c r="O33" s="31"/>
      <c r="P33" s="31">
        <v>3</v>
      </c>
      <c r="Q33" s="31">
        <v>2</v>
      </c>
      <c r="R33" s="31">
        <v>4</v>
      </c>
      <c r="S33" s="31"/>
      <c r="T33" s="31"/>
      <c r="U33" s="31"/>
      <c r="V33" s="30">
        <f t="shared" si="0"/>
        <v>3299</v>
      </c>
    </row>
    <row r="34" spans="1:22" ht="32.25" customHeight="1">
      <c r="A34" s="31" t="s">
        <v>67</v>
      </c>
      <c r="B34" s="32">
        <v>142</v>
      </c>
      <c r="C34" s="31"/>
      <c r="D34" s="31"/>
      <c r="E34" s="31"/>
      <c r="F34" s="31"/>
      <c r="G34" s="31">
        <v>510</v>
      </c>
      <c r="H34" s="31"/>
      <c r="I34" s="31"/>
      <c r="J34" s="31">
        <v>1</v>
      </c>
      <c r="K34" s="31">
        <v>8</v>
      </c>
      <c r="L34" s="31">
        <v>1</v>
      </c>
      <c r="M34" s="31"/>
      <c r="N34" s="31">
        <v>1</v>
      </c>
      <c r="O34" s="31"/>
      <c r="P34" s="31">
        <v>1</v>
      </c>
      <c r="Q34" s="31"/>
      <c r="R34" s="31">
        <v>2</v>
      </c>
      <c r="S34" s="31"/>
      <c r="T34" s="31"/>
      <c r="U34" s="31"/>
      <c r="V34" s="30">
        <f t="shared" si="0"/>
        <v>524</v>
      </c>
    </row>
    <row r="35" spans="1:22" ht="32.25" customHeight="1">
      <c r="A35" s="31" t="s">
        <v>69</v>
      </c>
      <c r="B35" s="32">
        <v>145</v>
      </c>
      <c r="C35" s="31"/>
      <c r="D35" s="31"/>
      <c r="E35" s="31"/>
      <c r="F35" s="31">
        <v>1</v>
      </c>
      <c r="G35" s="31">
        <v>379</v>
      </c>
      <c r="H35" s="31"/>
      <c r="I35" s="31"/>
      <c r="J35" s="31"/>
      <c r="K35" s="31">
        <v>35</v>
      </c>
      <c r="L35" s="31">
        <v>4</v>
      </c>
      <c r="M35" s="31"/>
      <c r="N35" s="31">
        <v>4</v>
      </c>
      <c r="O35" s="31"/>
      <c r="P35" s="31">
        <v>3</v>
      </c>
      <c r="Q35" s="31"/>
      <c r="R35" s="31">
        <v>6</v>
      </c>
      <c r="S35" s="31"/>
      <c r="T35" s="31"/>
      <c r="U35" s="31"/>
      <c r="V35" s="30">
        <f t="shared" si="0"/>
        <v>432</v>
      </c>
    </row>
    <row r="36" spans="1:22" ht="32.25" customHeight="1">
      <c r="A36" s="31" t="s">
        <v>71</v>
      </c>
      <c r="B36" s="32">
        <v>147</v>
      </c>
      <c r="C36" s="31">
        <v>10</v>
      </c>
      <c r="D36" s="31">
        <v>14</v>
      </c>
      <c r="E36" s="31">
        <v>2</v>
      </c>
      <c r="F36" s="31">
        <v>59</v>
      </c>
      <c r="G36" s="31">
        <v>18516</v>
      </c>
      <c r="H36" s="31">
        <v>4</v>
      </c>
      <c r="I36" s="31">
        <v>57</v>
      </c>
      <c r="J36" s="31">
        <v>1</v>
      </c>
      <c r="K36" s="31">
        <v>1</v>
      </c>
      <c r="L36" s="31">
        <v>56</v>
      </c>
      <c r="M36" s="31">
        <v>8</v>
      </c>
      <c r="N36" s="31">
        <v>12</v>
      </c>
      <c r="O36" s="31">
        <v>18</v>
      </c>
      <c r="P36" s="31">
        <v>4</v>
      </c>
      <c r="Q36" s="31">
        <v>1</v>
      </c>
      <c r="R36" s="31">
        <v>78</v>
      </c>
      <c r="S36" s="31"/>
      <c r="T36" s="31"/>
      <c r="U36" s="31"/>
      <c r="V36" s="30">
        <f t="shared" si="0"/>
        <v>18841</v>
      </c>
    </row>
    <row r="37" spans="1:22" ht="32.25" customHeight="1">
      <c r="A37" s="31" t="s">
        <v>73</v>
      </c>
      <c r="B37" s="32">
        <v>148</v>
      </c>
      <c r="C37" s="31">
        <v>4</v>
      </c>
      <c r="D37" s="31">
        <v>18</v>
      </c>
      <c r="E37" s="31"/>
      <c r="F37" s="31">
        <v>2</v>
      </c>
      <c r="G37" s="31">
        <v>4753</v>
      </c>
      <c r="H37" s="31">
        <v>20</v>
      </c>
      <c r="I37" s="31">
        <v>13</v>
      </c>
      <c r="J37" s="31">
        <v>3</v>
      </c>
      <c r="K37" s="31">
        <v>23</v>
      </c>
      <c r="L37" s="31">
        <v>20</v>
      </c>
      <c r="M37" s="31"/>
      <c r="N37" s="31">
        <v>29</v>
      </c>
      <c r="O37" s="31">
        <v>16</v>
      </c>
      <c r="P37" s="31">
        <v>4</v>
      </c>
      <c r="Q37" s="31">
        <v>1</v>
      </c>
      <c r="R37" s="31">
        <v>194</v>
      </c>
      <c r="S37" s="31">
        <v>3</v>
      </c>
      <c r="T37" s="31"/>
      <c r="U37" s="31"/>
      <c r="V37" s="30">
        <f t="shared" si="0"/>
        <v>5103</v>
      </c>
    </row>
    <row r="38" spans="1:22" ht="32.25" customHeight="1">
      <c r="A38" s="31" t="s">
        <v>931</v>
      </c>
      <c r="B38" s="32">
        <v>150</v>
      </c>
      <c r="C38" s="31"/>
      <c r="D38" s="31">
        <v>1</v>
      </c>
      <c r="E38" s="31"/>
      <c r="F38" s="31">
        <v>1</v>
      </c>
      <c r="G38" s="31">
        <v>283</v>
      </c>
      <c r="H38" s="31"/>
      <c r="I38" s="31"/>
      <c r="J38" s="31">
        <v>1</v>
      </c>
      <c r="K38" s="31">
        <v>10</v>
      </c>
      <c r="L38" s="31"/>
      <c r="M38" s="31"/>
      <c r="N38" s="31"/>
      <c r="O38" s="31"/>
      <c r="P38" s="31"/>
      <c r="Q38" s="31"/>
      <c r="R38" s="31">
        <v>6</v>
      </c>
      <c r="S38" s="31"/>
      <c r="T38" s="31"/>
      <c r="U38" s="31"/>
      <c r="V38" s="30">
        <f t="shared" si="0"/>
        <v>302</v>
      </c>
    </row>
    <row r="39" spans="1:22" ht="32.25" customHeight="1">
      <c r="A39" s="31" t="s">
        <v>77</v>
      </c>
      <c r="B39" s="32">
        <v>154</v>
      </c>
      <c r="C39" s="31">
        <v>12</v>
      </c>
      <c r="D39" s="31">
        <v>255</v>
      </c>
      <c r="E39" s="31">
        <v>1</v>
      </c>
      <c r="F39" s="31">
        <v>15</v>
      </c>
      <c r="G39" s="31">
        <v>24550</v>
      </c>
      <c r="H39" s="31">
        <v>9</v>
      </c>
      <c r="I39" s="31">
        <v>51</v>
      </c>
      <c r="J39" s="31">
        <v>35</v>
      </c>
      <c r="K39" s="31">
        <v>8</v>
      </c>
      <c r="L39" s="31">
        <v>2504</v>
      </c>
      <c r="M39" s="31"/>
      <c r="N39" s="31">
        <v>34</v>
      </c>
      <c r="O39" s="31">
        <v>12</v>
      </c>
      <c r="P39" s="31">
        <v>16</v>
      </c>
      <c r="Q39" s="31"/>
      <c r="R39" s="31">
        <v>386</v>
      </c>
      <c r="S39" s="31">
        <v>1</v>
      </c>
      <c r="T39" s="31">
        <v>6</v>
      </c>
      <c r="U39" s="31"/>
      <c r="V39" s="30">
        <f t="shared" si="0"/>
        <v>27895</v>
      </c>
    </row>
    <row r="40" spans="1:22" ht="32.25" customHeight="1">
      <c r="A40" s="31" t="s">
        <v>79</v>
      </c>
      <c r="B40" s="32">
        <v>172</v>
      </c>
      <c r="C40" s="31">
        <v>5</v>
      </c>
      <c r="D40" s="31">
        <v>13</v>
      </c>
      <c r="E40" s="31">
        <v>2</v>
      </c>
      <c r="F40" s="31">
        <v>51</v>
      </c>
      <c r="G40" s="31">
        <v>23301</v>
      </c>
      <c r="H40" s="31">
        <v>26</v>
      </c>
      <c r="I40" s="31">
        <v>73</v>
      </c>
      <c r="J40" s="31">
        <v>4</v>
      </c>
      <c r="K40" s="31">
        <v>1</v>
      </c>
      <c r="L40" s="31">
        <v>2951</v>
      </c>
      <c r="M40" s="31">
        <v>2</v>
      </c>
      <c r="N40" s="31">
        <v>24</v>
      </c>
      <c r="O40" s="31">
        <v>7</v>
      </c>
      <c r="P40" s="31">
        <v>15</v>
      </c>
      <c r="Q40" s="31"/>
      <c r="R40" s="31">
        <v>103</v>
      </c>
      <c r="S40" s="31">
        <v>1</v>
      </c>
      <c r="T40" s="31"/>
      <c r="U40" s="31"/>
      <c r="V40" s="30">
        <f t="shared" si="0"/>
        <v>26579</v>
      </c>
    </row>
    <row r="41" spans="1:22" ht="32.25" customHeight="1">
      <c r="A41" s="31" t="s">
        <v>81</v>
      </c>
      <c r="B41" s="32">
        <v>190</v>
      </c>
      <c r="C41" s="31">
        <v>1</v>
      </c>
      <c r="D41" s="31">
        <v>1</v>
      </c>
      <c r="E41" s="31"/>
      <c r="F41" s="31">
        <v>1</v>
      </c>
      <c r="G41" s="31">
        <v>1301</v>
      </c>
      <c r="H41" s="31"/>
      <c r="I41" s="31">
        <v>1</v>
      </c>
      <c r="J41" s="31"/>
      <c r="K41" s="31">
        <v>9</v>
      </c>
      <c r="L41" s="31">
        <v>2</v>
      </c>
      <c r="M41" s="31"/>
      <c r="N41" s="31">
        <v>9</v>
      </c>
      <c r="O41" s="31"/>
      <c r="P41" s="31"/>
      <c r="Q41" s="31"/>
      <c r="R41" s="31">
        <v>14</v>
      </c>
      <c r="S41" s="31">
        <v>3</v>
      </c>
      <c r="T41" s="31"/>
      <c r="U41" s="31"/>
      <c r="V41" s="30">
        <f t="shared" si="0"/>
        <v>1342</v>
      </c>
    </row>
    <row r="42" spans="1:22" ht="32.25" customHeight="1">
      <c r="A42" s="31" t="s">
        <v>84</v>
      </c>
      <c r="B42" s="32">
        <v>197</v>
      </c>
      <c r="C42" s="31">
        <v>1</v>
      </c>
      <c r="D42" s="31">
        <v>5</v>
      </c>
      <c r="E42" s="31">
        <v>2</v>
      </c>
      <c r="F42" s="31">
        <v>1</v>
      </c>
      <c r="G42" s="31">
        <v>8621</v>
      </c>
      <c r="H42" s="31">
        <v>1</v>
      </c>
      <c r="I42" s="31">
        <v>35</v>
      </c>
      <c r="J42" s="31"/>
      <c r="K42" s="31">
        <v>13</v>
      </c>
      <c r="L42" s="31"/>
      <c r="M42" s="31"/>
      <c r="N42" s="31">
        <v>2</v>
      </c>
      <c r="O42" s="31">
        <v>5</v>
      </c>
      <c r="P42" s="31">
        <v>3</v>
      </c>
      <c r="Q42" s="31"/>
      <c r="R42" s="31">
        <v>22</v>
      </c>
      <c r="S42" s="31">
        <v>1</v>
      </c>
      <c r="T42" s="31"/>
      <c r="U42" s="31"/>
      <c r="V42" s="30">
        <f t="shared" si="0"/>
        <v>8712</v>
      </c>
    </row>
    <row r="43" spans="1:22" ht="32.25" customHeight="1">
      <c r="A43" s="31" t="s">
        <v>86</v>
      </c>
      <c r="B43" s="32">
        <v>206</v>
      </c>
      <c r="C43" s="31"/>
      <c r="D43" s="31"/>
      <c r="E43" s="31"/>
      <c r="F43" s="31"/>
      <c r="G43" s="31">
        <v>900</v>
      </c>
      <c r="H43" s="31"/>
      <c r="I43" s="31">
        <v>3</v>
      </c>
      <c r="J43" s="31"/>
      <c r="K43" s="31">
        <v>1</v>
      </c>
      <c r="L43" s="31">
        <v>3</v>
      </c>
      <c r="M43" s="31"/>
      <c r="N43" s="31">
        <v>6</v>
      </c>
      <c r="O43" s="31"/>
      <c r="P43" s="31"/>
      <c r="Q43" s="31"/>
      <c r="R43" s="31">
        <v>1</v>
      </c>
      <c r="S43" s="31">
        <v>1</v>
      </c>
      <c r="T43" s="31"/>
      <c r="U43" s="31"/>
      <c r="V43" s="30">
        <f t="shared" si="0"/>
        <v>915</v>
      </c>
    </row>
    <row r="44" spans="1:22" ht="32.25" customHeight="1">
      <c r="A44" s="31" t="s">
        <v>88</v>
      </c>
      <c r="B44" s="32">
        <v>209</v>
      </c>
      <c r="C44" s="31">
        <v>24</v>
      </c>
      <c r="D44" s="31">
        <v>12</v>
      </c>
      <c r="E44" s="31"/>
      <c r="F44" s="31">
        <v>2</v>
      </c>
      <c r="G44" s="31">
        <v>2321</v>
      </c>
      <c r="H44" s="31"/>
      <c r="I44" s="31"/>
      <c r="J44" s="31"/>
      <c r="K44" s="31">
        <v>22</v>
      </c>
      <c r="L44" s="31">
        <v>3</v>
      </c>
      <c r="M44" s="31"/>
      <c r="N44" s="31">
        <v>13</v>
      </c>
      <c r="O44" s="31">
        <v>1</v>
      </c>
      <c r="P44" s="31">
        <v>2</v>
      </c>
      <c r="Q44" s="31"/>
      <c r="R44" s="31">
        <v>11</v>
      </c>
      <c r="S44" s="31">
        <v>1</v>
      </c>
      <c r="T44" s="31"/>
      <c r="U44" s="31"/>
      <c r="V44" s="30">
        <f t="shared" si="0"/>
        <v>2412</v>
      </c>
    </row>
    <row r="45" spans="1:22" ht="32.25" customHeight="1">
      <c r="A45" s="31" t="s">
        <v>90</v>
      </c>
      <c r="B45" s="32">
        <v>212</v>
      </c>
      <c r="C45" s="31">
        <v>125</v>
      </c>
      <c r="D45" s="31">
        <v>123</v>
      </c>
      <c r="E45" s="31">
        <v>6</v>
      </c>
      <c r="F45" s="31">
        <v>5</v>
      </c>
      <c r="G45" s="31">
        <v>3105</v>
      </c>
      <c r="H45" s="31">
        <v>23</v>
      </c>
      <c r="I45" s="31">
        <v>10</v>
      </c>
      <c r="J45" s="31">
        <v>3</v>
      </c>
      <c r="K45" s="31">
        <v>31</v>
      </c>
      <c r="L45" s="31">
        <v>6</v>
      </c>
      <c r="M45" s="31">
        <v>1</v>
      </c>
      <c r="N45" s="31">
        <v>28</v>
      </c>
      <c r="O45" s="31">
        <v>14</v>
      </c>
      <c r="P45" s="31">
        <v>25</v>
      </c>
      <c r="Q45" s="31">
        <v>10</v>
      </c>
      <c r="R45" s="31">
        <v>156</v>
      </c>
      <c r="S45" s="31">
        <v>5</v>
      </c>
      <c r="T45" s="31"/>
      <c r="U45" s="31"/>
      <c r="V45" s="30">
        <f t="shared" si="0"/>
        <v>3676</v>
      </c>
    </row>
    <row r="46" spans="1:22" ht="32.25" customHeight="1">
      <c r="A46" s="31" t="s">
        <v>92</v>
      </c>
      <c r="B46" s="32">
        <v>234</v>
      </c>
      <c r="C46" s="31">
        <v>2</v>
      </c>
      <c r="D46" s="31">
        <v>16</v>
      </c>
      <c r="E46" s="31"/>
      <c r="F46" s="31">
        <v>58</v>
      </c>
      <c r="G46" s="31">
        <v>11778</v>
      </c>
      <c r="H46" s="31">
        <v>4</v>
      </c>
      <c r="I46" s="31">
        <v>4</v>
      </c>
      <c r="J46" s="31"/>
      <c r="K46" s="31">
        <v>1</v>
      </c>
      <c r="L46" s="31">
        <v>5151</v>
      </c>
      <c r="M46" s="31"/>
      <c r="N46" s="31">
        <v>11</v>
      </c>
      <c r="O46" s="31">
        <v>3</v>
      </c>
      <c r="P46" s="31"/>
      <c r="Q46" s="31"/>
      <c r="R46" s="31">
        <v>64</v>
      </c>
      <c r="S46" s="31"/>
      <c r="T46" s="31"/>
      <c r="U46" s="31"/>
      <c r="V46" s="30">
        <f t="shared" si="0"/>
        <v>17092</v>
      </c>
    </row>
    <row r="47" spans="1:22" ht="32.25" customHeight="1">
      <c r="A47" s="31" t="s">
        <v>95</v>
      </c>
      <c r="B47" s="32">
        <v>237</v>
      </c>
      <c r="C47" s="31"/>
      <c r="D47" s="31">
        <v>1</v>
      </c>
      <c r="E47" s="31"/>
      <c r="F47" s="31">
        <v>2</v>
      </c>
      <c r="G47" s="31">
        <v>1270</v>
      </c>
      <c r="H47" s="31"/>
      <c r="I47" s="31"/>
      <c r="J47" s="31"/>
      <c r="K47" s="31">
        <v>12</v>
      </c>
      <c r="L47" s="31">
        <v>3</v>
      </c>
      <c r="M47" s="31"/>
      <c r="N47" s="31">
        <v>10</v>
      </c>
      <c r="O47" s="31">
        <v>1</v>
      </c>
      <c r="P47" s="31">
        <v>7</v>
      </c>
      <c r="Q47" s="31"/>
      <c r="R47" s="31">
        <v>55</v>
      </c>
      <c r="S47" s="31"/>
      <c r="T47" s="31"/>
      <c r="U47" s="31"/>
      <c r="V47" s="30">
        <f t="shared" si="0"/>
        <v>1361</v>
      </c>
    </row>
    <row r="48" spans="1:22" ht="32.25" customHeight="1">
      <c r="A48" s="31" t="s">
        <v>97</v>
      </c>
      <c r="B48" s="32">
        <v>240</v>
      </c>
      <c r="C48" s="31"/>
      <c r="D48" s="31">
        <v>3</v>
      </c>
      <c r="E48" s="31"/>
      <c r="F48" s="31">
        <v>2</v>
      </c>
      <c r="G48" s="31">
        <v>447</v>
      </c>
      <c r="H48" s="31"/>
      <c r="I48" s="31"/>
      <c r="J48" s="31">
        <v>1</v>
      </c>
      <c r="K48" s="31">
        <v>11</v>
      </c>
      <c r="L48" s="31"/>
      <c r="M48" s="31"/>
      <c r="N48" s="31">
        <v>2</v>
      </c>
      <c r="O48" s="31"/>
      <c r="P48" s="31">
        <v>3</v>
      </c>
      <c r="Q48" s="31"/>
      <c r="R48" s="31">
        <v>9</v>
      </c>
      <c r="S48" s="31"/>
      <c r="T48" s="31"/>
      <c r="U48" s="31"/>
      <c r="V48" s="30">
        <f t="shared" si="0"/>
        <v>478</v>
      </c>
    </row>
    <row r="49" spans="1:22" ht="32.25" customHeight="1">
      <c r="A49" s="31" t="s">
        <v>99</v>
      </c>
      <c r="B49" s="32">
        <v>250</v>
      </c>
      <c r="C49" s="31">
        <v>18</v>
      </c>
      <c r="D49" s="31">
        <v>26</v>
      </c>
      <c r="E49" s="31">
        <v>2</v>
      </c>
      <c r="F49" s="31">
        <v>13</v>
      </c>
      <c r="G49" s="31">
        <v>18384</v>
      </c>
      <c r="H49" s="31"/>
      <c r="I49" s="31">
        <v>11</v>
      </c>
      <c r="J49" s="31">
        <v>1</v>
      </c>
      <c r="K49" s="31">
        <v>11</v>
      </c>
      <c r="L49" s="31">
        <v>1620</v>
      </c>
      <c r="M49" s="31"/>
      <c r="N49" s="31">
        <v>10</v>
      </c>
      <c r="O49" s="31">
        <v>24</v>
      </c>
      <c r="P49" s="31">
        <v>3</v>
      </c>
      <c r="Q49" s="31"/>
      <c r="R49" s="31">
        <v>421</v>
      </c>
      <c r="S49" s="31">
        <v>1</v>
      </c>
      <c r="T49" s="31"/>
      <c r="U49" s="31"/>
      <c r="V49" s="30">
        <f t="shared" si="0"/>
        <v>20545</v>
      </c>
    </row>
    <row r="50" spans="1:22" ht="32.25" customHeight="1">
      <c r="A50" s="31" t="s">
        <v>102</v>
      </c>
      <c r="B50" s="32">
        <v>264</v>
      </c>
      <c r="C50" s="31">
        <v>5</v>
      </c>
      <c r="D50" s="31">
        <v>5</v>
      </c>
      <c r="E50" s="31"/>
      <c r="F50" s="31"/>
      <c r="G50" s="31">
        <v>360</v>
      </c>
      <c r="H50" s="31">
        <v>1</v>
      </c>
      <c r="I50" s="31"/>
      <c r="J50" s="31">
        <v>1</v>
      </c>
      <c r="K50" s="31">
        <v>13</v>
      </c>
      <c r="L50" s="31">
        <v>1</v>
      </c>
      <c r="M50" s="31"/>
      <c r="N50" s="31">
        <v>3</v>
      </c>
      <c r="O50" s="31"/>
      <c r="P50" s="31"/>
      <c r="Q50" s="31"/>
      <c r="R50" s="31">
        <v>12</v>
      </c>
      <c r="S50" s="31"/>
      <c r="T50" s="31"/>
      <c r="U50" s="31"/>
      <c r="V50" s="30">
        <f t="shared" si="0"/>
        <v>401</v>
      </c>
    </row>
    <row r="51" spans="1:22" ht="32.25" customHeight="1">
      <c r="A51" s="31" t="s">
        <v>104</v>
      </c>
      <c r="B51" s="32">
        <v>266</v>
      </c>
      <c r="C51" s="31">
        <v>231</v>
      </c>
      <c r="D51" s="31">
        <v>58</v>
      </c>
      <c r="E51" s="31">
        <v>10</v>
      </c>
      <c r="F51" s="31">
        <v>4</v>
      </c>
      <c r="G51" s="31">
        <v>3464</v>
      </c>
      <c r="H51" s="31">
        <v>64</v>
      </c>
      <c r="I51" s="31">
        <v>14</v>
      </c>
      <c r="J51" s="31">
        <v>21</v>
      </c>
      <c r="K51" s="31">
        <v>181</v>
      </c>
      <c r="L51" s="31">
        <v>22</v>
      </c>
      <c r="M51" s="31">
        <v>9</v>
      </c>
      <c r="N51" s="31">
        <v>53</v>
      </c>
      <c r="O51" s="31"/>
      <c r="P51" s="31">
        <v>139</v>
      </c>
      <c r="Q51" s="31"/>
      <c r="R51" s="31">
        <v>134</v>
      </c>
      <c r="S51" s="31">
        <v>2</v>
      </c>
      <c r="T51" s="31"/>
      <c r="U51" s="31"/>
      <c r="V51" s="30">
        <f t="shared" si="0"/>
        <v>4406</v>
      </c>
    </row>
    <row r="52" spans="1:22" ht="32.25" customHeight="1">
      <c r="A52" s="31" t="s">
        <v>106</v>
      </c>
      <c r="B52" s="32">
        <v>282</v>
      </c>
      <c r="C52" s="31">
        <v>82</v>
      </c>
      <c r="D52" s="31"/>
      <c r="E52" s="31"/>
      <c r="F52" s="31">
        <v>1</v>
      </c>
      <c r="G52" s="31">
        <v>616</v>
      </c>
      <c r="H52" s="31"/>
      <c r="I52" s="31"/>
      <c r="J52" s="31">
        <v>3</v>
      </c>
      <c r="K52" s="31">
        <v>2</v>
      </c>
      <c r="L52" s="31">
        <v>4</v>
      </c>
      <c r="M52" s="31">
        <v>3</v>
      </c>
      <c r="N52" s="31">
        <v>16</v>
      </c>
      <c r="O52" s="31">
        <v>4</v>
      </c>
      <c r="P52" s="31">
        <v>4</v>
      </c>
      <c r="Q52" s="31">
        <v>1</v>
      </c>
      <c r="R52" s="31">
        <v>46</v>
      </c>
      <c r="S52" s="31">
        <v>1</v>
      </c>
      <c r="T52" s="31"/>
      <c r="U52" s="31"/>
      <c r="V52" s="30">
        <f t="shared" si="0"/>
        <v>783</v>
      </c>
    </row>
    <row r="53" spans="1:22" ht="32.25" customHeight="1">
      <c r="A53" s="31" t="s">
        <v>108</v>
      </c>
      <c r="B53" s="32">
        <v>284</v>
      </c>
      <c r="C53" s="31">
        <v>6</v>
      </c>
      <c r="D53" s="31">
        <v>14</v>
      </c>
      <c r="E53" s="31"/>
      <c r="F53" s="31">
        <v>22</v>
      </c>
      <c r="G53" s="31">
        <v>6894</v>
      </c>
      <c r="H53" s="31">
        <v>11</v>
      </c>
      <c r="I53" s="31">
        <v>2</v>
      </c>
      <c r="J53" s="31"/>
      <c r="K53" s="31">
        <v>6</v>
      </c>
      <c r="L53" s="31">
        <v>4519</v>
      </c>
      <c r="M53" s="31">
        <v>1</v>
      </c>
      <c r="N53" s="31">
        <v>12</v>
      </c>
      <c r="O53" s="31">
        <v>2</v>
      </c>
      <c r="P53" s="31">
        <v>2</v>
      </c>
      <c r="Q53" s="31"/>
      <c r="R53" s="31">
        <v>155</v>
      </c>
      <c r="S53" s="31"/>
      <c r="T53" s="31"/>
      <c r="U53" s="31"/>
      <c r="V53" s="30">
        <f t="shared" si="0"/>
        <v>11646</v>
      </c>
    </row>
    <row r="54" spans="1:22" ht="32.25" customHeight="1">
      <c r="A54" s="31" t="s">
        <v>110</v>
      </c>
      <c r="B54" s="32">
        <v>306</v>
      </c>
      <c r="C54" s="31"/>
      <c r="D54" s="31">
        <v>1</v>
      </c>
      <c r="E54" s="31"/>
      <c r="F54" s="31"/>
      <c r="G54" s="31">
        <v>631</v>
      </c>
      <c r="H54" s="31"/>
      <c r="I54" s="31"/>
      <c r="J54" s="31"/>
      <c r="K54" s="31"/>
      <c r="L54" s="31">
        <v>1</v>
      </c>
      <c r="M54" s="31"/>
      <c r="N54" s="31">
        <v>2</v>
      </c>
      <c r="O54" s="31"/>
      <c r="P54" s="31"/>
      <c r="Q54" s="31"/>
      <c r="R54" s="31">
        <v>12</v>
      </c>
      <c r="S54" s="31"/>
      <c r="T54" s="31"/>
      <c r="U54" s="31"/>
      <c r="V54" s="30">
        <f t="shared" si="0"/>
        <v>647</v>
      </c>
    </row>
    <row r="55" spans="1:22" ht="32.25" customHeight="1">
      <c r="A55" s="31" t="s">
        <v>112</v>
      </c>
      <c r="B55" s="32">
        <v>308</v>
      </c>
      <c r="C55" s="31">
        <v>12</v>
      </c>
      <c r="D55" s="31">
        <v>348</v>
      </c>
      <c r="E55" s="31"/>
      <c r="F55" s="31">
        <v>4</v>
      </c>
      <c r="G55" s="31">
        <v>2113</v>
      </c>
      <c r="H55" s="31">
        <v>23</v>
      </c>
      <c r="I55" s="31">
        <v>2</v>
      </c>
      <c r="J55" s="31">
        <v>1</v>
      </c>
      <c r="K55" s="31">
        <v>57</v>
      </c>
      <c r="L55" s="31">
        <v>7</v>
      </c>
      <c r="M55" s="31"/>
      <c r="N55" s="31">
        <v>24</v>
      </c>
      <c r="O55" s="31">
        <v>11</v>
      </c>
      <c r="P55" s="31">
        <v>7</v>
      </c>
      <c r="Q55" s="31">
        <v>1</v>
      </c>
      <c r="R55" s="31">
        <v>115</v>
      </c>
      <c r="S55" s="31">
        <v>1</v>
      </c>
      <c r="T55" s="31"/>
      <c r="U55" s="31"/>
      <c r="V55" s="30">
        <f t="shared" si="0"/>
        <v>2726</v>
      </c>
    </row>
    <row r="56" spans="1:22" ht="32.25" customHeight="1">
      <c r="A56" s="31" t="s">
        <v>114</v>
      </c>
      <c r="B56" s="32">
        <v>310</v>
      </c>
      <c r="C56" s="31">
        <v>1</v>
      </c>
      <c r="D56" s="31">
        <v>3</v>
      </c>
      <c r="E56" s="31"/>
      <c r="F56" s="31">
        <v>1</v>
      </c>
      <c r="G56" s="31">
        <v>607</v>
      </c>
      <c r="H56" s="31"/>
      <c r="I56" s="31"/>
      <c r="J56" s="31"/>
      <c r="K56" s="31"/>
      <c r="L56" s="31">
        <v>3</v>
      </c>
      <c r="M56" s="31"/>
      <c r="N56" s="31">
        <v>3</v>
      </c>
      <c r="O56" s="31"/>
      <c r="P56" s="31"/>
      <c r="Q56" s="31"/>
      <c r="R56" s="31">
        <v>9</v>
      </c>
      <c r="S56" s="31"/>
      <c r="T56" s="31"/>
      <c r="U56" s="31"/>
      <c r="V56" s="30">
        <f t="shared" si="0"/>
        <v>627</v>
      </c>
    </row>
    <row r="57" spans="1:22" ht="32.25" customHeight="1">
      <c r="A57" s="31" t="s">
        <v>936</v>
      </c>
      <c r="B57" s="32">
        <v>313</v>
      </c>
      <c r="C57" s="31">
        <v>1</v>
      </c>
      <c r="D57" s="31"/>
      <c r="E57" s="31">
        <v>2</v>
      </c>
      <c r="F57" s="31"/>
      <c r="G57" s="31">
        <v>4130</v>
      </c>
      <c r="H57" s="31"/>
      <c r="I57" s="31">
        <v>1</v>
      </c>
      <c r="J57" s="31"/>
      <c r="K57" s="31">
        <v>9</v>
      </c>
      <c r="L57" s="31"/>
      <c r="M57" s="31"/>
      <c r="N57" s="31">
        <v>2</v>
      </c>
      <c r="O57" s="31">
        <v>2</v>
      </c>
      <c r="P57" s="31"/>
      <c r="Q57" s="31"/>
      <c r="R57" s="31">
        <v>23</v>
      </c>
      <c r="S57" s="31"/>
      <c r="T57" s="31"/>
      <c r="U57" s="31">
        <v>1</v>
      </c>
      <c r="V57" s="30">
        <f t="shared" si="0"/>
        <v>4171</v>
      </c>
    </row>
    <row r="58" spans="1:22" ht="32.25" customHeight="1">
      <c r="A58" s="31" t="s">
        <v>118</v>
      </c>
      <c r="B58" s="32">
        <v>315</v>
      </c>
      <c r="C58" s="31">
        <v>1</v>
      </c>
      <c r="D58" s="31"/>
      <c r="E58" s="31"/>
      <c r="F58" s="31">
        <v>1</v>
      </c>
      <c r="G58" s="31">
        <v>551</v>
      </c>
      <c r="H58" s="31">
        <v>1</v>
      </c>
      <c r="I58" s="31">
        <v>2</v>
      </c>
      <c r="J58" s="31"/>
      <c r="K58" s="31">
        <v>1</v>
      </c>
      <c r="L58" s="31">
        <v>2</v>
      </c>
      <c r="M58" s="31"/>
      <c r="N58" s="31"/>
      <c r="O58" s="31"/>
      <c r="P58" s="31">
        <v>3</v>
      </c>
      <c r="Q58" s="31"/>
      <c r="R58" s="31">
        <v>4</v>
      </c>
      <c r="S58" s="31"/>
      <c r="T58" s="31"/>
      <c r="U58" s="31"/>
      <c r="V58" s="30">
        <f t="shared" si="0"/>
        <v>566</v>
      </c>
    </row>
    <row r="59" spans="1:22" ht="32.25" customHeight="1">
      <c r="A59" s="31" t="s">
        <v>120</v>
      </c>
      <c r="B59" s="32">
        <v>318</v>
      </c>
      <c r="C59" s="31">
        <v>18</v>
      </c>
      <c r="D59" s="31">
        <v>21</v>
      </c>
      <c r="E59" s="31">
        <v>4</v>
      </c>
      <c r="F59" s="31">
        <v>8</v>
      </c>
      <c r="G59" s="31">
        <v>1921</v>
      </c>
      <c r="H59" s="31">
        <v>5</v>
      </c>
      <c r="I59" s="31">
        <v>1</v>
      </c>
      <c r="J59" s="31">
        <v>4</v>
      </c>
      <c r="K59" s="31">
        <v>17</v>
      </c>
      <c r="L59" s="31">
        <v>20</v>
      </c>
      <c r="M59" s="31">
        <v>2</v>
      </c>
      <c r="N59" s="31">
        <v>21</v>
      </c>
      <c r="O59" s="31">
        <v>12</v>
      </c>
      <c r="P59" s="31">
        <v>13</v>
      </c>
      <c r="Q59" s="31">
        <v>1</v>
      </c>
      <c r="R59" s="31">
        <v>89</v>
      </c>
      <c r="S59" s="31"/>
      <c r="T59" s="31"/>
      <c r="U59" s="31"/>
      <c r="V59" s="30">
        <f t="shared" si="0"/>
        <v>2157</v>
      </c>
    </row>
    <row r="60" spans="1:22" ht="32.25" customHeight="1">
      <c r="A60" s="31" t="s">
        <v>122</v>
      </c>
      <c r="B60" s="32">
        <v>321</v>
      </c>
      <c r="C60" s="31">
        <v>1</v>
      </c>
      <c r="D60" s="31">
        <v>1</v>
      </c>
      <c r="E60" s="31">
        <v>4</v>
      </c>
      <c r="F60" s="31"/>
      <c r="G60" s="31">
        <v>1357</v>
      </c>
      <c r="H60" s="31"/>
      <c r="I60" s="31">
        <v>3</v>
      </c>
      <c r="J60" s="31"/>
      <c r="K60" s="31">
        <v>13</v>
      </c>
      <c r="L60" s="31"/>
      <c r="M60" s="31"/>
      <c r="N60" s="31">
        <v>2</v>
      </c>
      <c r="O60" s="31">
        <v>1</v>
      </c>
      <c r="P60" s="31">
        <v>5</v>
      </c>
      <c r="Q60" s="31"/>
      <c r="R60" s="31">
        <v>36</v>
      </c>
      <c r="S60" s="31"/>
      <c r="T60" s="31"/>
      <c r="U60" s="31"/>
      <c r="V60" s="30">
        <f t="shared" si="0"/>
        <v>1423</v>
      </c>
    </row>
    <row r="61" spans="1:22" ht="32.25" customHeight="1">
      <c r="A61" s="31" t="s">
        <v>124</v>
      </c>
      <c r="B61" s="32">
        <v>347</v>
      </c>
      <c r="C61" s="31"/>
      <c r="D61" s="31"/>
      <c r="E61" s="31"/>
      <c r="F61" s="31"/>
      <c r="G61" s="31">
        <v>436</v>
      </c>
      <c r="H61" s="31">
        <v>1</v>
      </c>
      <c r="I61" s="31"/>
      <c r="J61" s="31"/>
      <c r="K61" s="31">
        <v>2</v>
      </c>
      <c r="L61" s="31"/>
      <c r="M61" s="31"/>
      <c r="N61" s="31">
        <v>3</v>
      </c>
      <c r="O61" s="31"/>
      <c r="P61" s="31">
        <v>2</v>
      </c>
      <c r="Q61" s="31"/>
      <c r="R61" s="31">
        <v>4</v>
      </c>
      <c r="S61" s="31"/>
      <c r="T61" s="31"/>
      <c r="U61" s="31"/>
      <c r="V61" s="30">
        <f t="shared" si="0"/>
        <v>448</v>
      </c>
    </row>
    <row r="62" spans="1:22" ht="32.25" customHeight="1">
      <c r="A62" s="31" t="s">
        <v>126</v>
      </c>
      <c r="B62" s="32">
        <v>353</v>
      </c>
      <c r="C62" s="31">
        <v>2</v>
      </c>
      <c r="D62" s="31">
        <v>3</v>
      </c>
      <c r="E62" s="31"/>
      <c r="F62" s="31"/>
      <c r="G62" s="31">
        <v>414</v>
      </c>
      <c r="H62" s="31"/>
      <c r="I62" s="31">
        <v>1</v>
      </c>
      <c r="J62" s="31"/>
      <c r="K62" s="31"/>
      <c r="L62" s="31"/>
      <c r="M62" s="31"/>
      <c r="N62" s="31">
        <v>3</v>
      </c>
      <c r="O62" s="31"/>
      <c r="P62" s="31"/>
      <c r="Q62" s="31"/>
      <c r="R62" s="31">
        <v>3</v>
      </c>
      <c r="S62" s="31"/>
      <c r="T62" s="31"/>
      <c r="U62" s="31"/>
      <c r="V62" s="30">
        <f t="shared" si="0"/>
        <v>426</v>
      </c>
    </row>
    <row r="63" spans="1:22" ht="32.25" customHeight="1">
      <c r="A63" s="31" t="s">
        <v>947</v>
      </c>
      <c r="B63" s="32">
        <v>360</v>
      </c>
      <c r="C63" s="31">
        <v>192</v>
      </c>
      <c r="D63" s="31">
        <v>310</v>
      </c>
      <c r="E63" s="31">
        <v>3</v>
      </c>
      <c r="F63" s="31">
        <v>16</v>
      </c>
      <c r="G63" s="31">
        <v>11173</v>
      </c>
      <c r="H63" s="31">
        <v>56</v>
      </c>
      <c r="I63" s="31">
        <v>39</v>
      </c>
      <c r="J63" s="31">
        <v>70</v>
      </c>
      <c r="K63" s="31">
        <v>60</v>
      </c>
      <c r="L63" s="31">
        <v>66</v>
      </c>
      <c r="M63" s="31">
        <v>1</v>
      </c>
      <c r="N63" s="31">
        <v>300</v>
      </c>
      <c r="O63" s="31">
        <v>30</v>
      </c>
      <c r="P63" s="31">
        <v>24</v>
      </c>
      <c r="Q63" s="31">
        <v>18</v>
      </c>
      <c r="R63" s="31">
        <v>670</v>
      </c>
      <c r="S63" s="31">
        <v>9</v>
      </c>
      <c r="T63" s="31"/>
      <c r="U63" s="31"/>
      <c r="V63" s="30">
        <f t="shared" si="0"/>
        <v>13037</v>
      </c>
    </row>
    <row r="64" spans="1:22" ht="32.25" customHeight="1">
      <c r="A64" s="31" t="s">
        <v>131</v>
      </c>
      <c r="B64" s="32">
        <v>361</v>
      </c>
      <c r="C64" s="31"/>
      <c r="D64" s="31">
        <v>2</v>
      </c>
      <c r="E64" s="31"/>
      <c r="F64" s="31">
        <v>28</v>
      </c>
      <c r="G64" s="31">
        <v>10772</v>
      </c>
      <c r="H64" s="31"/>
      <c r="I64" s="31">
        <v>8</v>
      </c>
      <c r="J64" s="31">
        <v>9</v>
      </c>
      <c r="K64" s="31">
        <v>27</v>
      </c>
      <c r="L64" s="31">
        <v>452</v>
      </c>
      <c r="M64" s="31">
        <v>1</v>
      </c>
      <c r="N64" s="31">
        <v>3</v>
      </c>
      <c r="O64" s="31">
        <v>8</v>
      </c>
      <c r="P64" s="31">
        <v>6</v>
      </c>
      <c r="Q64" s="31"/>
      <c r="R64" s="31">
        <v>3</v>
      </c>
      <c r="S64" s="31">
        <v>6</v>
      </c>
      <c r="T64" s="31"/>
      <c r="U64" s="31"/>
      <c r="V64" s="30">
        <f t="shared" si="0"/>
        <v>11325</v>
      </c>
    </row>
    <row r="65" spans="1:22" ht="32.25" customHeight="1">
      <c r="A65" s="31" t="s">
        <v>133</v>
      </c>
      <c r="B65" s="32">
        <v>364</v>
      </c>
      <c r="C65" s="31">
        <v>99</v>
      </c>
      <c r="D65" s="31">
        <v>24</v>
      </c>
      <c r="E65" s="31"/>
      <c r="F65" s="31">
        <v>1</v>
      </c>
      <c r="G65" s="31">
        <v>1107</v>
      </c>
      <c r="H65" s="31">
        <v>6</v>
      </c>
      <c r="I65" s="31">
        <v>6</v>
      </c>
      <c r="J65" s="31"/>
      <c r="K65" s="31">
        <v>5</v>
      </c>
      <c r="L65" s="31">
        <v>1530</v>
      </c>
      <c r="M65" s="31"/>
      <c r="N65" s="31">
        <v>9</v>
      </c>
      <c r="O65" s="31">
        <v>2</v>
      </c>
      <c r="P65" s="31">
        <v>1</v>
      </c>
      <c r="Q65" s="31">
        <v>1</v>
      </c>
      <c r="R65" s="31">
        <v>11</v>
      </c>
      <c r="S65" s="31">
        <v>1</v>
      </c>
      <c r="T65" s="31"/>
      <c r="U65" s="31"/>
      <c r="V65" s="30">
        <f t="shared" si="0"/>
        <v>2803</v>
      </c>
    </row>
    <row r="66" spans="1:22" ht="32.25" customHeight="1">
      <c r="A66" s="31" t="s">
        <v>135</v>
      </c>
      <c r="B66" s="32">
        <v>368</v>
      </c>
      <c r="C66" s="31"/>
      <c r="D66" s="31">
        <v>1</v>
      </c>
      <c r="E66" s="31"/>
      <c r="F66" s="31"/>
      <c r="G66" s="31">
        <v>433</v>
      </c>
      <c r="H66" s="31">
        <v>1</v>
      </c>
      <c r="I66" s="31"/>
      <c r="J66" s="31"/>
      <c r="K66" s="31">
        <v>5</v>
      </c>
      <c r="L66" s="31">
        <v>3</v>
      </c>
      <c r="M66" s="31"/>
      <c r="N66" s="31">
        <v>16</v>
      </c>
      <c r="O66" s="31"/>
      <c r="P66" s="31"/>
      <c r="Q66" s="31"/>
      <c r="R66" s="31">
        <v>15</v>
      </c>
      <c r="S66" s="31"/>
      <c r="T66" s="31"/>
      <c r="U66" s="31"/>
      <c r="V66" s="30">
        <f t="shared" si="0"/>
        <v>474</v>
      </c>
    </row>
    <row r="67" spans="1:22" ht="32.25" customHeight="1">
      <c r="A67" s="31" t="s">
        <v>937</v>
      </c>
      <c r="B67" s="32">
        <v>376</v>
      </c>
      <c r="C67" s="31">
        <v>27</v>
      </c>
      <c r="D67" s="31">
        <v>232</v>
      </c>
      <c r="E67" s="31">
        <v>2</v>
      </c>
      <c r="F67" s="31">
        <v>2</v>
      </c>
      <c r="G67" s="31">
        <v>2956</v>
      </c>
      <c r="H67" s="31">
        <v>40</v>
      </c>
      <c r="I67" s="31">
        <v>5</v>
      </c>
      <c r="J67" s="31">
        <v>41</v>
      </c>
      <c r="K67" s="31">
        <v>13</v>
      </c>
      <c r="L67" s="31">
        <v>17</v>
      </c>
      <c r="M67" s="31"/>
      <c r="N67" s="31">
        <v>52</v>
      </c>
      <c r="O67" s="31">
        <v>5</v>
      </c>
      <c r="P67" s="31">
        <v>14</v>
      </c>
      <c r="Q67" s="31">
        <v>5</v>
      </c>
      <c r="R67" s="31">
        <v>63</v>
      </c>
      <c r="S67" s="31"/>
      <c r="T67" s="31">
        <v>1</v>
      </c>
      <c r="U67" s="31"/>
      <c r="V67" s="30">
        <f t="shared" si="0"/>
        <v>3475</v>
      </c>
    </row>
    <row r="68" spans="1:22" ht="32.25" customHeight="1">
      <c r="A68" s="31" t="s">
        <v>139</v>
      </c>
      <c r="B68" s="32">
        <v>380</v>
      </c>
      <c r="C68" s="31">
        <v>27</v>
      </c>
      <c r="D68" s="31">
        <v>20</v>
      </c>
      <c r="E68" s="31"/>
      <c r="F68" s="31">
        <v>2</v>
      </c>
      <c r="G68" s="31">
        <v>1715</v>
      </c>
      <c r="H68" s="31">
        <v>2</v>
      </c>
      <c r="I68" s="31">
        <v>9</v>
      </c>
      <c r="J68" s="31">
        <v>1</v>
      </c>
      <c r="K68" s="31">
        <v>103</v>
      </c>
      <c r="L68" s="31">
        <v>6</v>
      </c>
      <c r="M68" s="31"/>
      <c r="N68" s="31">
        <v>25</v>
      </c>
      <c r="O68" s="31">
        <v>1</v>
      </c>
      <c r="P68" s="31">
        <v>6</v>
      </c>
      <c r="Q68" s="31"/>
      <c r="R68" s="31">
        <v>35</v>
      </c>
      <c r="S68" s="31">
        <v>2</v>
      </c>
      <c r="T68" s="31">
        <v>60</v>
      </c>
      <c r="U68" s="31"/>
      <c r="V68" s="30">
        <f t="shared" si="0"/>
        <v>2014</v>
      </c>
    </row>
    <row r="69" spans="1:22" ht="32.25" customHeight="1">
      <c r="A69" s="31" t="s">
        <v>141</v>
      </c>
      <c r="B69" s="32">
        <v>390</v>
      </c>
      <c r="C69" s="31">
        <v>2</v>
      </c>
      <c r="D69" s="31"/>
      <c r="E69" s="31"/>
      <c r="F69" s="31"/>
      <c r="G69" s="31">
        <v>814</v>
      </c>
      <c r="H69" s="31"/>
      <c r="I69" s="31"/>
      <c r="J69" s="31"/>
      <c r="K69" s="31"/>
      <c r="L69" s="31">
        <v>2</v>
      </c>
      <c r="M69" s="31"/>
      <c r="N69" s="31">
        <v>2</v>
      </c>
      <c r="O69" s="31">
        <v>1</v>
      </c>
      <c r="P69" s="31"/>
      <c r="Q69" s="31"/>
      <c r="R69" s="31">
        <v>9</v>
      </c>
      <c r="S69" s="31">
        <v>2</v>
      </c>
      <c r="T69" s="31"/>
      <c r="U69" s="31"/>
      <c r="V69" s="30">
        <f t="shared" ref="V69:V129" si="1">SUM(C69:U69)</f>
        <v>832</v>
      </c>
    </row>
    <row r="70" spans="1:22" ht="32.25" customHeight="1">
      <c r="A70" s="31" t="s">
        <v>938</v>
      </c>
      <c r="B70" s="32">
        <v>400</v>
      </c>
      <c r="C70" s="31">
        <v>6</v>
      </c>
      <c r="D70" s="31">
        <v>2</v>
      </c>
      <c r="E70" s="31"/>
      <c r="F70" s="31"/>
      <c r="G70" s="31">
        <v>4171</v>
      </c>
      <c r="H70" s="31"/>
      <c r="I70" s="31"/>
      <c r="J70" s="31"/>
      <c r="K70" s="31">
        <v>25</v>
      </c>
      <c r="L70" s="31">
        <v>9</v>
      </c>
      <c r="M70" s="31">
        <v>1</v>
      </c>
      <c r="N70" s="31">
        <v>10</v>
      </c>
      <c r="O70" s="31">
        <v>1</v>
      </c>
      <c r="P70" s="31">
        <v>2</v>
      </c>
      <c r="Q70" s="31"/>
      <c r="R70" s="31">
        <v>32</v>
      </c>
      <c r="S70" s="31"/>
      <c r="T70" s="31"/>
      <c r="U70" s="31"/>
      <c r="V70" s="30">
        <f t="shared" si="1"/>
        <v>4259</v>
      </c>
    </row>
    <row r="71" spans="1:22" ht="32.25" customHeight="1">
      <c r="A71" s="31" t="s">
        <v>145</v>
      </c>
      <c r="B71" s="32">
        <v>411</v>
      </c>
      <c r="C71" s="31">
        <v>5</v>
      </c>
      <c r="D71" s="31">
        <v>3</v>
      </c>
      <c r="E71" s="31"/>
      <c r="F71" s="31">
        <v>3</v>
      </c>
      <c r="G71" s="31">
        <v>2876</v>
      </c>
      <c r="H71" s="31">
        <v>1</v>
      </c>
      <c r="I71" s="31"/>
      <c r="J71" s="31"/>
      <c r="K71" s="31">
        <v>2</v>
      </c>
      <c r="L71" s="31">
        <v>1</v>
      </c>
      <c r="M71" s="31">
        <v>1</v>
      </c>
      <c r="N71" s="31">
        <v>1</v>
      </c>
      <c r="O71" s="31"/>
      <c r="P71" s="31"/>
      <c r="Q71" s="31"/>
      <c r="R71" s="31">
        <v>1</v>
      </c>
      <c r="S71" s="31"/>
      <c r="T71" s="31"/>
      <c r="U71" s="31"/>
      <c r="V71" s="30">
        <f t="shared" si="1"/>
        <v>2894</v>
      </c>
    </row>
    <row r="72" spans="1:22" ht="32.25" customHeight="1">
      <c r="A72" s="31" t="s">
        <v>147</v>
      </c>
      <c r="B72" s="32">
        <v>425</v>
      </c>
      <c r="C72" s="31">
        <v>1</v>
      </c>
      <c r="D72" s="31">
        <v>1</v>
      </c>
      <c r="E72" s="31"/>
      <c r="F72" s="31">
        <v>2</v>
      </c>
      <c r="G72" s="31">
        <v>1525</v>
      </c>
      <c r="H72" s="31"/>
      <c r="I72" s="31">
        <v>6</v>
      </c>
      <c r="J72" s="31">
        <v>3</v>
      </c>
      <c r="K72" s="31">
        <v>13</v>
      </c>
      <c r="L72" s="31">
        <v>7</v>
      </c>
      <c r="M72" s="31"/>
      <c r="N72" s="31">
        <v>8</v>
      </c>
      <c r="O72" s="31"/>
      <c r="P72" s="31">
        <v>2</v>
      </c>
      <c r="Q72" s="31"/>
      <c r="R72" s="31">
        <v>9</v>
      </c>
      <c r="S72" s="31"/>
      <c r="T72" s="31"/>
      <c r="U72" s="31"/>
      <c r="V72" s="30">
        <f t="shared" si="1"/>
        <v>1577</v>
      </c>
    </row>
    <row r="73" spans="1:22" ht="32.25" customHeight="1">
      <c r="A73" s="31" t="s">
        <v>149</v>
      </c>
      <c r="B73" s="32">
        <v>440</v>
      </c>
      <c r="C73" s="31">
        <v>27</v>
      </c>
      <c r="D73" s="31">
        <v>15</v>
      </c>
      <c r="E73" s="31">
        <v>3</v>
      </c>
      <c r="F73" s="31">
        <v>9</v>
      </c>
      <c r="G73" s="31">
        <v>5568</v>
      </c>
      <c r="H73" s="31">
        <v>14</v>
      </c>
      <c r="I73" s="31">
        <v>14</v>
      </c>
      <c r="J73" s="31">
        <v>1</v>
      </c>
      <c r="K73" s="31">
        <v>14</v>
      </c>
      <c r="L73" s="31">
        <v>20</v>
      </c>
      <c r="M73" s="31"/>
      <c r="N73" s="31">
        <v>16</v>
      </c>
      <c r="O73" s="31">
        <v>40</v>
      </c>
      <c r="P73" s="31">
        <v>10</v>
      </c>
      <c r="Q73" s="31"/>
      <c r="R73" s="31">
        <v>543</v>
      </c>
      <c r="S73" s="31">
        <v>2</v>
      </c>
      <c r="T73" s="31"/>
      <c r="U73" s="31"/>
      <c r="V73" s="30">
        <f t="shared" si="1"/>
        <v>6296</v>
      </c>
    </row>
    <row r="74" spans="1:22" ht="32.25" customHeight="1">
      <c r="A74" s="31" t="s">
        <v>151</v>
      </c>
      <c r="B74" s="32">
        <v>467</v>
      </c>
      <c r="C74" s="31">
        <v>1</v>
      </c>
      <c r="D74" s="31">
        <v>4</v>
      </c>
      <c r="E74" s="31"/>
      <c r="F74" s="31">
        <v>3</v>
      </c>
      <c r="G74" s="31">
        <v>1494</v>
      </c>
      <c r="H74" s="31"/>
      <c r="I74" s="31"/>
      <c r="J74" s="31"/>
      <c r="K74" s="31"/>
      <c r="L74" s="31">
        <v>31</v>
      </c>
      <c r="M74" s="31"/>
      <c r="N74" s="31">
        <v>2</v>
      </c>
      <c r="O74" s="31"/>
      <c r="P74" s="31">
        <v>1</v>
      </c>
      <c r="Q74" s="31"/>
      <c r="R74" s="31">
        <v>1</v>
      </c>
      <c r="S74" s="31"/>
      <c r="T74" s="31"/>
      <c r="U74" s="31"/>
      <c r="V74" s="30">
        <f t="shared" si="1"/>
        <v>1537</v>
      </c>
    </row>
    <row r="75" spans="1:22" ht="32.25" customHeight="1">
      <c r="A75" s="31" t="s">
        <v>153</v>
      </c>
      <c r="B75" s="32">
        <v>475</v>
      </c>
      <c r="C75" s="31">
        <v>2</v>
      </c>
      <c r="D75" s="31">
        <v>1</v>
      </c>
      <c r="E75" s="31"/>
      <c r="F75" s="31">
        <v>7</v>
      </c>
      <c r="G75" s="31">
        <v>985</v>
      </c>
      <c r="H75" s="31"/>
      <c r="I75" s="31"/>
      <c r="J75" s="31"/>
      <c r="K75" s="31"/>
      <c r="L75" s="31">
        <v>2554</v>
      </c>
      <c r="M75" s="31"/>
      <c r="N75" s="31"/>
      <c r="O75" s="31">
        <v>1</v>
      </c>
      <c r="P75" s="31">
        <v>3</v>
      </c>
      <c r="Q75" s="31"/>
      <c r="R75" s="31">
        <v>1</v>
      </c>
      <c r="S75" s="31"/>
      <c r="T75" s="31"/>
      <c r="U75" s="31"/>
      <c r="V75" s="30">
        <f t="shared" si="1"/>
        <v>3554</v>
      </c>
    </row>
    <row r="76" spans="1:22" ht="32.25" customHeight="1">
      <c r="A76" s="31" t="s">
        <v>155</v>
      </c>
      <c r="B76" s="32">
        <v>480</v>
      </c>
      <c r="C76" s="31">
        <v>6</v>
      </c>
      <c r="D76" s="31">
        <v>6</v>
      </c>
      <c r="E76" s="31">
        <v>3</v>
      </c>
      <c r="F76" s="31">
        <v>86</v>
      </c>
      <c r="G76" s="31">
        <v>11428</v>
      </c>
      <c r="H76" s="31">
        <v>3</v>
      </c>
      <c r="I76" s="31">
        <v>59</v>
      </c>
      <c r="J76" s="31">
        <v>1</v>
      </c>
      <c r="K76" s="31">
        <v>1</v>
      </c>
      <c r="L76" s="31">
        <v>2984</v>
      </c>
      <c r="M76" s="31">
        <v>1</v>
      </c>
      <c r="N76" s="31">
        <v>5</v>
      </c>
      <c r="O76" s="31">
        <v>11</v>
      </c>
      <c r="P76" s="31">
        <v>6</v>
      </c>
      <c r="Q76" s="31"/>
      <c r="R76" s="31">
        <v>155</v>
      </c>
      <c r="S76" s="31"/>
      <c r="T76" s="31"/>
      <c r="U76" s="31"/>
      <c r="V76" s="30">
        <f t="shared" si="1"/>
        <v>14755</v>
      </c>
    </row>
    <row r="77" spans="1:22" ht="32.25" customHeight="1">
      <c r="A77" s="31" t="s">
        <v>157</v>
      </c>
      <c r="B77" s="32">
        <v>483</v>
      </c>
      <c r="C77" s="31"/>
      <c r="D77" s="31">
        <v>3</v>
      </c>
      <c r="E77" s="31"/>
      <c r="F77" s="31">
        <v>6</v>
      </c>
      <c r="G77" s="31">
        <v>5770</v>
      </c>
      <c r="H77" s="31">
        <v>1</v>
      </c>
      <c r="I77" s="31">
        <v>10</v>
      </c>
      <c r="J77" s="31"/>
      <c r="K77" s="31">
        <v>2</v>
      </c>
      <c r="L77" s="31"/>
      <c r="M77" s="31"/>
      <c r="N77" s="31">
        <v>2</v>
      </c>
      <c r="O77" s="31"/>
      <c r="P77" s="31"/>
      <c r="Q77" s="31"/>
      <c r="R77" s="31">
        <v>4</v>
      </c>
      <c r="S77" s="31"/>
      <c r="T77" s="31"/>
      <c r="U77" s="31"/>
      <c r="V77" s="30">
        <f t="shared" si="1"/>
        <v>5798</v>
      </c>
    </row>
    <row r="78" spans="1:22" ht="32.25" customHeight="1">
      <c r="A78" s="31" t="s">
        <v>159</v>
      </c>
      <c r="B78" s="32">
        <v>490</v>
      </c>
      <c r="C78" s="31">
        <v>5</v>
      </c>
      <c r="D78" s="31">
        <v>11</v>
      </c>
      <c r="E78" s="31"/>
      <c r="F78" s="31">
        <v>30</v>
      </c>
      <c r="G78" s="31">
        <v>26429</v>
      </c>
      <c r="H78" s="31">
        <v>3</v>
      </c>
      <c r="I78" s="31">
        <v>131</v>
      </c>
      <c r="J78" s="31"/>
      <c r="K78" s="31"/>
      <c r="L78" s="31">
        <v>2128</v>
      </c>
      <c r="M78" s="31"/>
      <c r="N78" s="31">
        <v>14</v>
      </c>
      <c r="O78" s="31">
        <v>21</v>
      </c>
      <c r="P78" s="31">
        <v>7</v>
      </c>
      <c r="Q78" s="31">
        <v>1</v>
      </c>
      <c r="R78" s="31">
        <v>343</v>
      </c>
      <c r="S78" s="31">
        <v>3</v>
      </c>
      <c r="T78" s="31"/>
      <c r="U78" s="31"/>
      <c r="V78" s="30">
        <f t="shared" si="1"/>
        <v>29126</v>
      </c>
    </row>
    <row r="79" spans="1:22" ht="32.25" customHeight="1">
      <c r="A79" s="31" t="s">
        <v>161</v>
      </c>
      <c r="B79" s="32">
        <v>495</v>
      </c>
      <c r="C79" s="31">
        <v>1</v>
      </c>
      <c r="D79" s="31">
        <v>120</v>
      </c>
      <c r="E79" s="31">
        <v>3</v>
      </c>
      <c r="F79" s="31">
        <v>8</v>
      </c>
      <c r="G79" s="31">
        <v>9912</v>
      </c>
      <c r="H79" s="31">
        <v>3</v>
      </c>
      <c r="I79" s="31">
        <v>5</v>
      </c>
      <c r="J79" s="31"/>
      <c r="K79" s="31"/>
      <c r="L79" s="31">
        <v>10</v>
      </c>
      <c r="M79" s="31"/>
      <c r="N79" s="31">
        <v>6</v>
      </c>
      <c r="O79" s="31">
        <v>8</v>
      </c>
      <c r="P79" s="31"/>
      <c r="Q79" s="31"/>
      <c r="R79" s="31">
        <v>115</v>
      </c>
      <c r="S79" s="31"/>
      <c r="T79" s="31"/>
      <c r="U79" s="31"/>
      <c r="V79" s="30">
        <f t="shared" si="1"/>
        <v>10191</v>
      </c>
    </row>
    <row r="80" spans="1:22" ht="32.25" customHeight="1">
      <c r="A80" s="31" t="s">
        <v>163</v>
      </c>
      <c r="B80" s="32">
        <v>501</v>
      </c>
      <c r="C80" s="31"/>
      <c r="D80" s="31"/>
      <c r="E80" s="31"/>
      <c r="F80" s="31">
        <v>5</v>
      </c>
      <c r="G80" s="31">
        <v>280</v>
      </c>
      <c r="H80" s="31"/>
      <c r="I80" s="31"/>
      <c r="J80" s="31"/>
      <c r="K80" s="31">
        <v>1</v>
      </c>
      <c r="L80" s="31"/>
      <c r="M80" s="31"/>
      <c r="N80" s="31">
        <v>1</v>
      </c>
      <c r="O80" s="31"/>
      <c r="P80" s="31"/>
      <c r="Q80" s="31"/>
      <c r="R80" s="31">
        <v>7</v>
      </c>
      <c r="S80" s="31"/>
      <c r="T80" s="31"/>
      <c r="U80" s="31"/>
      <c r="V80" s="30">
        <f t="shared" si="1"/>
        <v>294</v>
      </c>
    </row>
    <row r="81" spans="1:22" ht="32.25" customHeight="1">
      <c r="A81" s="31" t="s">
        <v>939</v>
      </c>
      <c r="B81" s="32">
        <v>541</v>
      </c>
      <c r="C81" s="31">
        <v>12</v>
      </c>
      <c r="D81" s="31">
        <v>5</v>
      </c>
      <c r="E81" s="31"/>
      <c r="F81" s="31">
        <v>5</v>
      </c>
      <c r="G81" s="31">
        <v>3208</v>
      </c>
      <c r="H81" s="31"/>
      <c r="I81" s="31">
        <v>5</v>
      </c>
      <c r="J81" s="31"/>
      <c r="K81" s="31">
        <v>3</v>
      </c>
      <c r="L81" s="31"/>
      <c r="M81" s="31"/>
      <c r="N81" s="31">
        <v>6</v>
      </c>
      <c r="O81" s="31">
        <v>5</v>
      </c>
      <c r="P81" s="31">
        <v>1</v>
      </c>
      <c r="Q81" s="31"/>
      <c r="R81" s="31">
        <v>96</v>
      </c>
      <c r="S81" s="31">
        <v>6</v>
      </c>
      <c r="T81" s="31"/>
      <c r="U81" s="31"/>
      <c r="V81" s="30">
        <f t="shared" si="1"/>
        <v>3352</v>
      </c>
    </row>
    <row r="82" spans="1:22" ht="32.25" customHeight="1">
      <c r="A82" s="31" t="s">
        <v>167</v>
      </c>
      <c r="B82" s="32">
        <v>543</v>
      </c>
      <c r="C82" s="31"/>
      <c r="D82" s="31"/>
      <c r="E82" s="31"/>
      <c r="F82" s="31">
        <v>2</v>
      </c>
      <c r="G82" s="31">
        <v>5626</v>
      </c>
      <c r="H82" s="31"/>
      <c r="I82" s="31">
        <v>2</v>
      </c>
      <c r="J82" s="31"/>
      <c r="K82" s="31"/>
      <c r="L82" s="31"/>
      <c r="M82" s="31"/>
      <c r="N82" s="31">
        <v>3</v>
      </c>
      <c r="O82" s="31"/>
      <c r="P82" s="31"/>
      <c r="Q82" s="31"/>
      <c r="R82" s="31">
        <v>1</v>
      </c>
      <c r="S82" s="31"/>
      <c r="T82" s="31"/>
      <c r="U82" s="31"/>
      <c r="V82" s="30">
        <f t="shared" si="1"/>
        <v>5634</v>
      </c>
    </row>
    <row r="83" spans="1:22" ht="32.25" customHeight="1">
      <c r="A83" s="31" t="s">
        <v>169</v>
      </c>
      <c r="B83" s="32">
        <v>576</v>
      </c>
      <c r="C83" s="31">
        <v>2</v>
      </c>
      <c r="D83" s="31"/>
      <c r="E83" s="31"/>
      <c r="F83" s="31"/>
      <c r="G83" s="31">
        <v>524</v>
      </c>
      <c r="H83" s="31"/>
      <c r="I83" s="31"/>
      <c r="J83" s="31"/>
      <c r="K83" s="31"/>
      <c r="L83" s="31">
        <v>140</v>
      </c>
      <c r="M83" s="31"/>
      <c r="N83" s="31">
        <v>13</v>
      </c>
      <c r="O83" s="31"/>
      <c r="P83" s="31">
        <v>1</v>
      </c>
      <c r="Q83" s="31"/>
      <c r="R83" s="31">
        <v>4</v>
      </c>
      <c r="S83" s="31">
        <v>11</v>
      </c>
      <c r="T83" s="31"/>
      <c r="U83" s="31"/>
      <c r="V83" s="30">
        <f t="shared" si="1"/>
        <v>695</v>
      </c>
    </row>
    <row r="84" spans="1:22" ht="32.25" customHeight="1">
      <c r="A84" s="31" t="s">
        <v>171</v>
      </c>
      <c r="B84" s="32">
        <v>579</v>
      </c>
      <c r="C84" s="31">
        <v>15</v>
      </c>
      <c r="D84" s="31">
        <v>26</v>
      </c>
      <c r="E84" s="31"/>
      <c r="F84" s="31">
        <v>27</v>
      </c>
      <c r="G84" s="31">
        <v>5057</v>
      </c>
      <c r="H84" s="31"/>
      <c r="I84" s="31">
        <v>14</v>
      </c>
      <c r="J84" s="31">
        <v>39</v>
      </c>
      <c r="K84" s="31">
        <v>34</v>
      </c>
      <c r="L84" s="31">
        <v>53</v>
      </c>
      <c r="M84" s="31"/>
      <c r="N84" s="31">
        <v>52</v>
      </c>
      <c r="O84" s="31"/>
      <c r="P84" s="31"/>
      <c r="Q84" s="31">
        <v>1</v>
      </c>
      <c r="R84" s="31">
        <v>161</v>
      </c>
      <c r="S84" s="31">
        <v>1</v>
      </c>
      <c r="T84" s="31"/>
      <c r="U84" s="31"/>
      <c r="V84" s="30">
        <f t="shared" si="1"/>
        <v>5480</v>
      </c>
    </row>
    <row r="85" spans="1:22" ht="32.25" customHeight="1">
      <c r="A85" s="31" t="s">
        <v>173</v>
      </c>
      <c r="B85" s="32">
        <v>585</v>
      </c>
      <c r="C85" s="31">
        <v>5</v>
      </c>
      <c r="D85" s="31">
        <v>8</v>
      </c>
      <c r="E85" s="31"/>
      <c r="F85" s="31">
        <v>2</v>
      </c>
      <c r="G85" s="31">
        <v>1290</v>
      </c>
      <c r="H85" s="31">
        <v>2</v>
      </c>
      <c r="I85" s="31">
        <v>3</v>
      </c>
      <c r="J85" s="31">
        <v>1</v>
      </c>
      <c r="K85" s="31">
        <v>7</v>
      </c>
      <c r="L85" s="31">
        <v>4</v>
      </c>
      <c r="M85" s="31"/>
      <c r="N85" s="31">
        <v>9</v>
      </c>
      <c r="O85" s="31">
        <v>2</v>
      </c>
      <c r="P85" s="31">
        <v>3</v>
      </c>
      <c r="Q85" s="31"/>
      <c r="R85" s="31">
        <v>18</v>
      </c>
      <c r="S85" s="31"/>
      <c r="T85" s="31"/>
      <c r="U85" s="31"/>
      <c r="V85" s="30">
        <f t="shared" si="1"/>
        <v>1354</v>
      </c>
    </row>
    <row r="86" spans="1:22" ht="32.25" customHeight="1">
      <c r="A86" s="31" t="s">
        <v>175</v>
      </c>
      <c r="B86" s="32">
        <v>591</v>
      </c>
      <c r="C86" s="31"/>
      <c r="D86" s="31">
        <v>11</v>
      </c>
      <c r="E86" s="31"/>
      <c r="F86" s="31">
        <v>14</v>
      </c>
      <c r="G86" s="31">
        <v>2682</v>
      </c>
      <c r="H86" s="31"/>
      <c r="I86" s="31">
        <v>11</v>
      </c>
      <c r="J86" s="31">
        <v>2</v>
      </c>
      <c r="K86" s="31">
        <v>3</v>
      </c>
      <c r="L86" s="31">
        <v>5</v>
      </c>
      <c r="M86" s="31"/>
      <c r="N86" s="31">
        <v>12</v>
      </c>
      <c r="O86" s="31">
        <v>6</v>
      </c>
      <c r="P86" s="31">
        <v>9</v>
      </c>
      <c r="Q86" s="31"/>
      <c r="R86" s="31">
        <v>103</v>
      </c>
      <c r="S86" s="31">
        <v>1</v>
      </c>
      <c r="T86" s="31"/>
      <c r="U86" s="31"/>
      <c r="V86" s="30">
        <f t="shared" si="1"/>
        <v>2859</v>
      </c>
    </row>
    <row r="87" spans="1:22" ht="32.25" customHeight="1">
      <c r="A87" s="31" t="s">
        <v>177</v>
      </c>
      <c r="B87" s="32">
        <v>604</v>
      </c>
      <c r="C87" s="31">
        <v>1</v>
      </c>
      <c r="D87" s="31">
        <v>72</v>
      </c>
      <c r="E87" s="31">
        <v>2</v>
      </c>
      <c r="F87" s="31">
        <v>40</v>
      </c>
      <c r="G87" s="31">
        <v>6348</v>
      </c>
      <c r="H87" s="31">
        <v>14</v>
      </c>
      <c r="I87" s="31">
        <v>20</v>
      </c>
      <c r="J87" s="31"/>
      <c r="K87" s="31">
        <v>2</v>
      </c>
      <c r="L87" s="31">
        <v>39</v>
      </c>
      <c r="M87" s="31"/>
      <c r="N87" s="31">
        <v>14</v>
      </c>
      <c r="O87" s="31">
        <v>10</v>
      </c>
      <c r="P87" s="31">
        <v>4</v>
      </c>
      <c r="Q87" s="31"/>
      <c r="R87" s="31">
        <v>144</v>
      </c>
      <c r="S87" s="31">
        <v>1</v>
      </c>
      <c r="T87" s="31"/>
      <c r="U87" s="31"/>
      <c r="V87" s="30">
        <f t="shared" si="1"/>
        <v>6711</v>
      </c>
    </row>
    <row r="88" spans="1:22" ht="32.25" customHeight="1">
      <c r="A88" s="31" t="s">
        <v>940</v>
      </c>
      <c r="B88" s="32">
        <v>607</v>
      </c>
      <c r="C88" s="31">
        <v>11</v>
      </c>
      <c r="D88" s="31">
        <v>1</v>
      </c>
      <c r="E88" s="31">
        <v>1</v>
      </c>
      <c r="F88" s="31">
        <v>1</v>
      </c>
      <c r="G88" s="31">
        <v>825</v>
      </c>
      <c r="H88" s="31">
        <v>1</v>
      </c>
      <c r="I88" s="31"/>
      <c r="J88" s="31">
        <v>10</v>
      </c>
      <c r="K88" s="31">
        <v>17</v>
      </c>
      <c r="L88" s="31">
        <v>3</v>
      </c>
      <c r="M88" s="31"/>
      <c r="N88" s="31">
        <v>5</v>
      </c>
      <c r="O88" s="31">
        <v>1</v>
      </c>
      <c r="P88" s="31">
        <v>30</v>
      </c>
      <c r="Q88" s="31">
        <v>1</v>
      </c>
      <c r="R88" s="31">
        <v>40</v>
      </c>
      <c r="S88" s="31">
        <v>1</v>
      </c>
      <c r="T88" s="31"/>
      <c r="U88" s="31"/>
      <c r="V88" s="30">
        <f t="shared" si="1"/>
        <v>948</v>
      </c>
    </row>
    <row r="89" spans="1:22" ht="32.25" customHeight="1">
      <c r="A89" s="31" t="s">
        <v>941</v>
      </c>
      <c r="B89" s="32">
        <v>615</v>
      </c>
      <c r="C89" s="31">
        <v>153</v>
      </c>
      <c r="D89" s="31">
        <v>66</v>
      </c>
      <c r="E89" s="31">
        <v>1</v>
      </c>
      <c r="F89" s="31">
        <v>7</v>
      </c>
      <c r="G89" s="31">
        <v>8200</v>
      </c>
      <c r="H89" s="31">
        <v>75</v>
      </c>
      <c r="I89" s="31">
        <v>8</v>
      </c>
      <c r="J89" s="31">
        <v>72</v>
      </c>
      <c r="K89" s="31">
        <v>62</v>
      </c>
      <c r="L89" s="31">
        <v>51</v>
      </c>
      <c r="M89" s="31">
        <v>2</v>
      </c>
      <c r="N89" s="31">
        <v>61</v>
      </c>
      <c r="O89" s="31">
        <v>48</v>
      </c>
      <c r="P89" s="31">
        <v>17</v>
      </c>
      <c r="Q89" s="31"/>
      <c r="R89" s="31">
        <v>423</v>
      </c>
      <c r="S89" s="31">
        <v>8</v>
      </c>
      <c r="T89" s="31"/>
      <c r="U89" s="31"/>
      <c r="V89" s="30">
        <f t="shared" si="1"/>
        <v>9254</v>
      </c>
    </row>
    <row r="90" spans="1:22" ht="32.25" customHeight="1">
      <c r="A90" s="31" t="s">
        <v>183</v>
      </c>
      <c r="B90" s="32">
        <v>628</v>
      </c>
      <c r="C90" s="31"/>
      <c r="D90" s="31">
        <v>1</v>
      </c>
      <c r="E90" s="31"/>
      <c r="F90" s="31">
        <v>1</v>
      </c>
      <c r="G90" s="31">
        <v>3663</v>
      </c>
      <c r="H90" s="31">
        <v>3</v>
      </c>
      <c r="I90" s="31"/>
      <c r="J90" s="31"/>
      <c r="K90" s="31">
        <v>8</v>
      </c>
      <c r="L90" s="31">
        <v>1</v>
      </c>
      <c r="M90" s="31"/>
      <c r="N90" s="31"/>
      <c r="O90" s="31"/>
      <c r="P90" s="31">
        <v>1</v>
      </c>
      <c r="Q90" s="31"/>
      <c r="R90" s="31">
        <v>3</v>
      </c>
      <c r="S90" s="31"/>
      <c r="T90" s="31"/>
      <c r="U90" s="31"/>
      <c r="V90" s="30">
        <f t="shared" si="1"/>
        <v>3681</v>
      </c>
    </row>
    <row r="91" spans="1:22" ht="32.25" customHeight="1">
      <c r="A91" s="31" t="s">
        <v>185</v>
      </c>
      <c r="B91" s="32">
        <v>631</v>
      </c>
      <c r="C91" s="31">
        <v>49</v>
      </c>
      <c r="D91" s="31">
        <v>16</v>
      </c>
      <c r="E91" s="31"/>
      <c r="F91" s="31">
        <v>1</v>
      </c>
      <c r="G91" s="31">
        <v>1628</v>
      </c>
      <c r="H91" s="31">
        <v>5</v>
      </c>
      <c r="I91" s="31">
        <v>14</v>
      </c>
      <c r="J91" s="31">
        <v>2</v>
      </c>
      <c r="K91" s="31">
        <v>6</v>
      </c>
      <c r="L91" s="31">
        <v>15</v>
      </c>
      <c r="M91" s="31">
        <v>8</v>
      </c>
      <c r="N91" s="31">
        <v>25</v>
      </c>
      <c r="O91" s="31">
        <v>2</v>
      </c>
      <c r="P91" s="31">
        <v>12</v>
      </c>
      <c r="Q91" s="31"/>
      <c r="R91" s="31">
        <v>78</v>
      </c>
      <c r="S91" s="31">
        <v>1</v>
      </c>
      <c r="T91" s="31"/>
      <c r="U91" s="31"/>
      <c r="V91" s="30">
        <f t="shared" si="1"/>
        <v>1862</v>
      </c>
    </row>
    <row r="92" spans="1:22" ht="32.25" customHeight="1">
      <c r="A92" s="31" t="s">
        <v>187</v>
      </c>
      <c r="B92" s="32">
        <v>642</v>
      </c>
      <c r="C92" s="31">
        <v>5</v>
      </c>
      <c r="D92" s="31">
        <v>5</v>
      </c>
      <c r="E92" s="31"/>
      <c r="F92" s="31">
        <v>1</v>
      </c>
      <c r="G92" s="31">
        <v>3844</v>
      </c>
      <c r="H92" s="31">
        <v>2</v>
      </c>
      <c r="I92" s="31">
        <v>2</v>
      </c>
      <c r="J92" s="31">
        <v>5</v>
      </c>
      <c r="K92" s="31">
        <v>26</v>
      </c>
      <c r="L92" s="31">
        <v>5</v>
      </c>
      <c r="M92" s="31"/>
      <c r="N92" s="31">
        <v>26</v>
      </c>
      <c r="O92" s="31"/>
      <c r="P92" s="31">
        <v>6</v>
      </c>
      <c r="Q92" s="31"/>
      <c r="R92" s="31">
        <v>35</v>
      </c>
      <c r="S92" s="31">
        <v>2</v>
      </c>
      <c r="T92" s="31"/>
      <c r="U92" s="31"/>
      <c r="V92" s="30">
        <f t="shared" si="1"/>
        <v>3964</v>
      </c>
    </row>
    <row r="93" spans="1:22" ht="32.25" customHeight="1">
      <c r="A93" s="31" t="s">
        <v>932</v>
      </c>
      <c r="B93" s="32">
        <v>647</v>
      </c>
      <c r="C93" s="31">
        <v>2</v>
      </c>
      <c r="D93" s="31"/>
      <c r="E93" s="31"/>
      <c r="F93" s="31"/>
      <c r="G93" s="31">
        <v>1594</v>
      </c>
      <c r="H93" s="31">
        <v>1</v>
      </c>
      <c r="I93" s="31"/>
      <c r="J93" s="31">
        <v>1</v>
      </c>
      <c r="K93" s="31"/>
      <c r="L93" s="31"/>
      <c r="M93" s="31"/>
      <c r="N93" s="31">
        <v>2</v>
      </c>
      <c r="O93" s="31"/>
      <c r="P93" s="31"/>
      <c r="Q93" s="31"/>
      <c r="R93" s="31">
        <v>3</v>
      </c>
      <c r="S93" s="31"/>
      <c r="T93" s="31"/>
      <c r="U93" s="31"/>
      <c r="V93" s="30">
        <f t="shared" si="1"/>
        <v>1603</v>
      </c>
    </row>
    <row r="94" spans="1:22" ht="32.25" customHeight="1">
      <c r="A94" s="31" t="s">
        <v>942</v>
      </c>
      <c r="B94" s="32">
        <v>649</v>
      </c>
      <c r="C94" s="31">
        <v>5</v>
      </c>
      <c r="D94" s="31">
        <v>5</v>
      </c>
      <c r="E94" s="31"/>
      <c r="F94" s="31">
        <v>6</v>
      </c>
      <c r="G94" s="31">
        <v>5773</v>
      </c>
      <c r="H94" s="31"/>
      <c r="I94" s="31">
        <v>25</v>
      </c>
      <c r="J94" s="31">
        <v>3</v>
      </c>
      <c r="K94" s="31">
        <v>1</v>
      </c>
      <c r="L94" s="31">
        <v>1</v>
      </c>
      <c r="M94" s="31"/>
      <c r="N94" s="31">
        <v>2</v>
      </c>
      <c r="O94" s="31"/>
      <c r="P94" s="31">
        <v>2</v>
      </c>
      <c r="Q94" s="31"/>
      <c r="R94" s="31">
        <v>21</v>
      </c>
      <c r="S94" s="31"/>
      <c r="T94" s="31"/>
      <c r="U94" s="31"/>
      <c r="V94" s="30">
        <f t="shared" si="1"/>
        <v>5844</v>
      </c>
    </row>
    <row r="95" spans="1:22" ht="32.25" customHeight="1">
      <c r="A95" s="31" t="s">
        <v>193</v>
      </c>
      <c r="B95" s="32">
        <v>652</v>
      </c>
      <c r="C95" s="31">
        <v>2</v>
      </c>
      <c r="D95" s="31">
        <v>3</v>
      </c>
      <c r="E95" s="31"/>
      <c r="F95" s="31">
        <v>6</v>
      </c>
      <c r="G95" s="31">
        <v>3946</v>
      </c>
      <c r="H95" s="31"/>
      <c r="I95" s="31"/>
      <c r="J95" s="31"/>
      <c r="K95" s="31"/>
      <c r="L95" s="31"/>
      <c r="M95" s="31"/>
      <c r="N95" s="31"/>
      <c r="O95" s="31"/>
      <c r="P95" s="31"/>
      <c r="Q95" s="31"/>
      <c r="R95" s="31">
        <v>1</v>
      </c>
      <c r="S95" s="31"/>
      <c r="T95" s="31"/>
      <c r="U95" s="31"/>
      <c r="V95" s="30">
        <f t="shared" si="1"/>
        <v>3958</v>
      </c>
    </row>
    <row r="96" spans="1:22" ht="32.25" customHeight="1">
      <c r="A96" s="31" t="s">
        <v>195</v>
      </c>
      <c r="B96" s="32">
        <v>656</v>
      </c>
      <c r="C96" s="31"/>
      <c r="D96" s="31">
        <v>2</v>
      </c>
      <c r="E96" s="31">
        <v>1</v>
      </c>
      <c r="F96" s="31">
        <v>1</v>
      </c>
      <c r="G96" s="31">
        <v>767</v>
      </c>
      <c r="H96" s="31">
        <v>1</v>
      </c>
      <c r="I96" s="31"/>
      <c r="J96" s="31"/>
      <c r="K96" s="31">
        <v>2</v>
      </c>
      <c r="L96" s="31">
        <v>4</v>
      </c>
      <c r="M96" s="31"/>
      <c r="N96" s="31">
        <v>4</v>
      </c>
      <c r="O96" s="31"/>
      <c r="P96" s="31">
        <v>9</v>
      </c>
      <c r="Q96" s="31"/>
      <c r="R96" s="31">
        <v>48</v>
      </c>
      <c r="S96" s="31"/>
      <c r="T96" s="31"/>
      <c r="U96" s="31"/>
      <c r="V96" s="30">
        <f t="shared" si="1"/>
        <v>839</v>
      </c>
    </row>
    <row r="97" spans="1:22" ht="32.25" customHeight="1">
      <c r="A97" s="31" t="s">
        <v>933</v>
      </c>
      <c r="B97" s="32">
        <v>658</v>
      </c>
      <c r="C97" s="31">
        <v>1</v>
      </c>
      <c r="D97" s="31">
        <v>2</v>
      </c>
      <c r="E97" s="31"/>
      <c r="F97" s="31"/>
      <c r="G97" s="31">
        <v>419</v>
      </c>
      <c r="H97" s="31"/>
      <c r="I97" s="31">
        <v>1</v>
      </c>
      <c r="J97" s="31"/>
      <c r="K97" s="31">
        <v>2</v>
      </c>
      <c r="L97" s="31"/>
      <c r="M97" s="31"/>
      <c r="N97" s="31"/>
      <c r="O97" s="31"/>
      <c r="P97" s="31">
        <v>1</v>
      </c>
      <c r="Q97" s="31"/>
      <c r="R97" s="31"/>
      <c r="S97" s="31"/>
      <c r="T97" s="31"/>
      <c r="U97" s="31"/>
      <c r="V97" s="30">
        <f t="shared" si="1"/>
        <v>426</v>
      </c>
    </row>
    <row r="98" spans="1:22" ht="32.25" customHeight="1">
      <c r="A98" s="31" t="s">
        <v>199</v>
      </c>
      <c r="B98" s="32">
        <v>659</v>
      </c>
      <c r="C98" s="31">
        <v>1</v>
      </c>
      <c r="D98" s="31">
        <v>6</v>
      </c>
      <c r="E98" s="31"/>
      <c r="F98" s="31">
        <v>5</v>
      </c>
      <c r="G98" s="31">
        <v>10024</v>
      </c>
      <c r="H98" s="31">
        <v>1</v>
      </c>
      <c r="I98" s="31">
        <v>10</v>
      </c>
      <c r="J98" s="31">
        <v>3</v>
      </c>
      <c r="K98" s="31"/>
      <c r="L98" s="31">
        <v>664</v>
      </c>
      <c r="M98" s="31"/>
      <c r="N98" s="31">
        <v>7</v>
      </c>
      <c r="O98" s="31">
        <v>1</v>
      </c>
      <c r="P98" s="31">
        <v>9</v>
      </c>
      <c r="Q98" s="31"/>
      <c r="R98" s="31">
        <v>50</v>
      </c>
      <c r="S98" s="31"/>
      <c r="T98" s="31"/>
      <c r="U98" s="31"/>
      <c r="V98" s="30">
        <f t="shared" si="1"/>
        <v>10781</v>
      </c>
    </row>
    <row r="99" spans="1:22" ht="32.25" customHeight="1">
      <c r="A99" s="31" t="s">
        <v>943</v>
      </c>
      <c r="B99" s="32">
        <v>660</v>
      </c>
      <c r="C99" s="31">
        <v>1</v>
      </c>
      <c r="D99" s="31">
        <v>3</v>
      </c>
      <c r="E99" s="31"/>
      <c r="F99" s="31">
        <v>19</v>
      </c>
      <c r="G99" s="31">
        <v>7492</v>
      </c>
      <c r="H99" s="31">
        <v>1</v>
      </c>
      <c r="I99" s="31">
        <v>5</v>
      </c>
      <c r="J99" s="31"/>
      <c r="K99" s="31">
        <v>2</v>
      </c>
      <c r="L99" s="31">
        <v>1</v>
      </c>
      <c r="M99" s="31"/>
      <c r="N99" s="31">
        <v>4</v>
      </c>
      <c r="O99" s="31">
        <v>2</v>
      </c>
      <c r="P99" s="31">
        <v>2</v>
      </c>
      <c r="Q99" s="31"/>
      <c r="R99" s="31">
        <v>44</v>
      </c>
      <c r="S99" s="31"/>
      <c r="T99" s="31"/>
      <c r="U99" s="31"/>
      <c r="V99" s="30">
        <f t="shared" si="1"/>
        <v>7576</v>
      </c>
    </row>
    <row r="100" spans="1:22" ht="32.25" customHeight="1">
      <c r="A100" s="31" t="s">
        <v>934</v>
      </c>
      <c r="B100" s="32">
        <v>664</v>
      </c>
      <c r="C100" s="31">
        <v>2</v>
      </c>
      <c r="D100" s="31">
        <v>56</v>
      </c>
      <c r="E100" s="31">
        <v>1</v>
      </c>
      <c r="F100" s="31">
        <v>3</v>
      </c>
      <c r="G100" s="31">
        <v>1184</v>
      </c>
      <c r="H100" s="31">
        <v>10</v>
      </c>
      <c r="I100" s="31">
        <v>4</v>
      </c>
      <c r="J100" s="31">
        <v>2</v>
      </c>
      <c r="K100" s="31">
        <v>12</v>
      </c>
      <c r="L100" s="31">
        <v>4</v>
      </c>
      <c r="M100" s="31">
        <v>2</v>
      </c>
      <c r="N100" s="31">
        <v>11</v>
      </c>
      <c r="O100" s="31">
        <v>1</v>
      </c>
      <c r="P100" s="31">
        <v>5</v>
      </c>
      <c r="Q100" s="31">
        <v>4</v>
      </c>
      <c r="R100" s="31">
        <v>51</v>
      </c>
      <c r="S100" s="31"/>
      <c r="T100" s="31"/>
      <c r="U100" s="31"/>
      <c r="V100" s="30">
        <f t="shared" si="1"/>
        <v>1352</v>
      </c>
    </row>
    <row r="101" spans="1:22" ht="32.25" customHeight="1">
      <c r="A101" s="31" t="s">
        <v>207</v>
      </c>
      <c r="B101" s="32">
        <v>665</v>
      </c>
      <c r="C101" s="31"/>
      <c r="D101" s="31">
        <v>9</v>
      </c>
      <c r="E101" s="31">
        <v>1</v>
      </c>
      <c r="F101" s="31">
        <v>19</v>
      </c>
      <c r="G101" s="31">
        <v>18220</v>
      </c>
      <c r="H101" s="31">
        <v>2</v>
      </c>
      <c r="I101" s="31">
        <v>8</v>
      </c>
      <c r="J101" s="31"/>
      <c r="K101" s="31">
        <v>1</v>
      </c>
      <c r="L101" s="31">
        <v>198</v>
      </c>
      <c r="M101" s="31"/>
      <c r="N101" s="31">
        <v>17</v>
      </c>
      <c r="O101" s="31"/>
      <c r="P101" s="31">
        <v>4</v>
      </c>
      <c r="Q101" s="31"/>
      <c r="R101" s="31">
        <v>103</v>
      </c>
      <c r="S101" s="31">
        <v>1</v>
      </c>
      <c r="T101" s="31"/>
      <c r="U101" s="31"/>
      <c r="V101" s="30">
        <f t="shared" si="1"/>
        <v>18583</v>
      </c>
    </row>
    <row r="102" spans="1:22" ht="32.25" customHeight="1">
      <c r="A102" s="31" t="s">
        <v>209</v>
      </c>
      <c r="B102" s="32">
        <v>667</v>
      </c>
      <c r="C102" s="31"/>
      <c r="D102" s="31">
        <v>1</v>
      </c>
      <c r="E102" s="31"/>
      <c r="F102" s="31">
        <v>5</v>
      </c>
      <c r="G102" s="31">
        <v>7537</v>
      </c>
      <c r="H102" s="31">
        <v>2</v>
      </c>
      <c r="I102" s="31">
        <v>37</v>
      </c>
      <c r="J102" s="31"/>
      <c r="K102" s="31">
        <v>15</v>
      </c>
      <c r="L102" s="31">
        <v>5</v>
      </c>
      <c r="M102" s="31"/>
      <c r="N102" s="31">
        <v>4</v>
      </c>
      <c r="O102" s="31"/>
      <c r="P102" s="31"/>
      <c r="Q102" s="31"/>
      <c r="R102" s="31">
        <v>13</v>
      </c>
      <c r="S102" s="31"/>
      <c r="T102" s="31"/>
      <c r="U102" s="31"/>
      <c r="V102" s="30">
        <f t="shared" si="1"/>
        <v>7619</v>
      </c>
    </row>
    <row r="103" spans="1:22" ht="32.25" customHeight="1">
      <c r="A103" s="31" t="s">
        <v>211</v>
      </c>
      <c r="B103" s="32">
        <v>670</v>
      </c>
      <c r="C103" s="31">
        <v>5</v>
      </c>
      <c r="D103" s="31">
        <v>4</v>
      </c>
      <c r="E103" s="31">
        <v>6</v>
      </c>
      <c r="F103" s="31">
        <v>6</v>
      </c>
      <c r="G103" s="31">
        <v>5245</v>
      </c>
      <c r="H103" s="31"/>
      <c r="I103" s="31">
        <v>15</v>
      </c>
      <c r="J103" s="31"/>
      <c r="K103" s="31">
        <v>5</v>
      </c>
      <c r="L103" s="31">
        <v>2</v>
      </c>
      <c r="M103" s="31"/>
      <c r="N103" s="31">
        <v>6</v>
      </c>
      <c r="O103" s="31">
        <v>3</v>
      </c>
      <c r="P103" s="31">
        <v>3</v>
      </c>
      <c r="Q103" s="31"/>
      <c r="R103" s="31">
        <v>13</v>
      </c>
      <c r="S103" s="31"/>
      <c r="T103" s="31"/>
      <c r="U103" s="31"/>
      <c r="V103" s="30">
        <f t="shared" si="1"/>
        <v>5313</v>
      </c>
    </row>
    <row r="104" spans="1:22" ht="32.25" customHeight="1">
      <c r="A104" s="31" t="s">
        <v>213</v>
      </c>
      <c r="B104" s="32">
        <v>674</v>
      </c>
      <c r="C104" s="31">
        <v>3</v>
      </c>
      <c r="D104" s="31">
        <v>6</v>
      </c>
      <c r="E104" s="31"/>
      <c r="F104" s="31">
        <v>1</v>
      </c>
      <c r="G104" s="31">
        <v>3597</v>
      </c>
      <c r="H104" s="31"/>
      <c r="I104" s="31">
        <v>5</v>
      </c>
      <c r="J104" s="31">
        <v>1</v>
      </c>
      <c r="K104" s="31">
        <v>3</v>
      </c>
      <c r="L104" s="31"/>
      <c r="M104" s="31"/>
      <c r="N104" s="31">
        <v>12</v>
      </c>
      <c r="O104" s="31">
        <v>7</v>
      </c>
      <c r="P104" s="31">
        <v>5</v>
      </c>
      <c r="Q104" s="31"/>
      <c r="R104" s="31">
        <v>19</v>
      </c>
      <c r="S104" s="31">
        <v>3</v>
      </c>
      <c r="T104" s="31"/>
      <c r="U104" s="31"/>
      <c r="V104" s="30">
        <f t="shared" si="1"/>
        <v>3662</v>
      </c>
    </row>
    <row r="105" spans="1:22" ht="32.25" customHeight="1">
      <c r="A105" s="31" t="s">
        <v>945</v>
      </c>
      <c r="B105" s="32">
        <v>679</v>
      </c>
      <c r="C105" s="31">
        <v>6</v>
      </c>
      <c r="D105" s="31">
        <v>15</v>
      </c>
      <c r="E105" s="31"/>
      <c r="F105" s="31">
        <v>1</v>
      </c>
      <c r="G105" s="31">
        <v>2040</v>
      </c>
      <c r="H105" s="31">
        <v>2</v>
      </c>
      <c r="I105" s="31">
        <v>2</v>
      </c>
      <c r="J105" s="31">
        <v>3</v>
      </c>
      <c r="K105" s="31">
        <v>9</v>
      </c>
      <c r="L105" s="31">
        <v>4</v>
      </c>
      <c r="M105" s="31">
        <v>1</v>
      </c>
      <c r="N105" s="31">
        <v>18</v>
      </c>
      <c r="O105" s="31">
        <v>5</v>
      </c>
      <c r="P105" s="31">
        <v>5</v>
      </c>
      <c r="Q105" s="31"/>
      <c r="R105" s="31">
        <v>30</v>
      </c>
      <c r="S105" s="31"/>
      <c r="T105" s="31"/>
      <c r="U105" s="31"/>
      <c r="V105" s="30">
        <f t="shared" si="1"/>
        <v>2141</v>
      </c>
    </row>
    <row r="106" spans="1:22" ht="32.25" customHeight="1">
      <c r="A106" s="31" t="s">
        <v>219</v>
      </c>
      <c r="B106" s="32">
        <v>686</v>
      </c>
      <c r="C106" s="31">
        <v>3</v>
      </c>
      <c r="D106" s="31">
        <v>5</v>
      </c>
      <c r="E106" s="31"/>
      <c r="F106" s="31">
        <v>3</v>
      </c>
      <c r="G106" s="31">
        <v>2147</v>
      </c>
      <c r="H106" s="31">
        <v>2</v>
      </c>
      <c r="I106" s="31">
        <v>4</v>
      </c>
      <c r="J106" s="31">
        <v>4</v>
      </c>
      <c r="K106" s="31">
        <v>14</v>
      </c>
      <c r="L106" s="31">
        <v>18</v>
      </c>
      <c r="M106" s="31"/>
      <c r="N106" s="31">
        <v>30</v>
      </c>
      <c r="O106" s="31">
        <v>4</v>
      </c>
      <c r="P106" s="31">
        <v>8</v>
      </c>
      <c r="Q106" s="31"/>
      <c r="R106" s="31">
        <v>53</v>
      </c>
      <c r="S106" s="31"/>
      <c r="T106" s="31"/>
      <c r="U106" s="31">
        <v>1</v>
      </c>
      <c r="V106" s="30">
        <f t="shared" si="1"/>
        <v>2296</v>
      </c>
    </row>
    <row r="107" spans="1:22" ht="32.25" customHeight="1">
      <c r="A107" s="31" t="s">
        <v>221</v>
      </c>
      <c r="B107" s="32">
        <v>690</v>
      </c>
      <c r="C107" s="31"/>
      <c r="D107" s="31">
        <v>1</v>
      </c>
      <c r="E107" s="31"/>
      <c r="F107" s="31">
        <v>2</v>
      </c>
      <c r="G107" s="31">
        <v>1656</v>
      </c>
      <c r="H107" s="31"/>
      <c r="I107" s="31">
        <v>4</v>
      </c>
      <c r="J107" s="31">
        <v>9</v>
      </c>
      <c r="K107" s="31">
        <v>5</v>
      </c>
      <c r="L107" s="31">
        <v>6</v>
      </c>
      <c r="M107" s="31"/>
      <c r="N107" s="31">
        <v>9</v>
      </c>
      <c r="O107" s="31">
        <v>1</v>
      </c>
      <c r="P107" s="31">
        <v>2</v>
      </c>
      <c r="Q107" s="31"/>
      <c r="R107" s="31">
        <v>14</v>
      </c>
      <c r="S107" s="31"/>
      <c r="T107" s="31">
        <v>7</v>
      </c>
      <c r="U107" s="31"/>
      <c r="V107" s="30">
        <f t="shared" si="1"/>
        <v>1716</v>
      </c>
    </row>
    <row r="108" spans="1:22" ht="32.25" customHeight="1">
      <c r="A108" s="31" t="s">
        <v>223</v>
      </c>
      <c r="B108" s="32">
        <v>697</v>
      </c>
      <c r="C108" s="31">
        <v>1</v>
      </c>
      <c r="D108" s="31">
        <v>23</v>
      </c>
      <c r="E108" s="31">
        <v>10</v>
      </c>
      <c r="F108" s="31">
        <v>7</v>
      </c>
      <c r="G108" s="31">
        <v>5083</v>
      </c>
      <c r="H108" s="31">
        <v>1</v>
      </c>
      <c r="I108" s="31">
        <v>8</v>
      </c>
      <c r="J108" s="31"/>
      <c r="K108" s="31">
        <v>5</v>
      </c>
      <c r="L108" s="31">
        <v>3</v>
      </c>
      <c r="M108" s="31"/>
      <c r="N108" s="31">
        <v>15</v>
      </c>
      <c r="O108" s="31">
        <v>15</v>
      </c>
      <c r="P108" s="31">
        <v>8</v>
      </c>
      <c r="Q108" s="31"/>
      <c r="R108" s="31">
        <v>89</v>
      </c>
      <c r="S108" s="31">
        <v>3</v>
      </c>
      <c r="T108" s="31"/>
      <c r="U108" s="31"/>
      <c r="V108" s="30">
        <f t="shared" si="1"/>
        <v>5271</v>
      </c>
    </row>
    <row r="109" spans="1:22" ht="32.25" customHeight="1">
      <c r="A109" s="31" t="s">
        <v>225</v>
      </c>
      <c r="B109" s="32">
        <v>736</v>
      </c>
      <c r="C109" s="31">
        <v>2</v>
      </c>
      <c r="D109" s="31">
        <v>17</v>
      </c>
      <c r="E109" s="31">
        <v>2</v>
      </c>
      <c r="F109" s="31">
        <v>6</v>
      </c>
      <c r="G109" s="31">
        <v>6309</v>
      </c>
      <c r="H109" s="31">
        <v>3</v>
      </c>
      <c r="I109" s="31">
        <v>15</v>
      </c>
      <c r="J109" s="31">
        <v>3</v>
      </c>
      <c r="K109" s="31">
        <v>2</v>
      </c>
      <c r="L109" s="31">
        <v>1311</v>
      </c>
      <c r="M109" s="31"/>
      <c r="N109" s="31">
        <v>20</v>
      </c>
      <c r="O109" s="31">
        <v>11</v>
      </c>
      <c r="P109" s="31">
        <v>8</v>
      </c>
      <c r="Q109" s="31">
        <v>1</v>
      </c>
      <c r="R109" s="31">
        <v>233</v>
      </c>
      <c r="S109" s="31"/>
      <c r="T109" s="31"/>
      <c r="U109" s="31"/>
      <c r="V109" s="30">
        <f t="shared" si="1"/>
        <v>7943</v>
      </c>
    </row>
    <row r="110" spans="1:22" ht="32.25" customHeight="1">
      <c r="A110" s="31" t="s">
        <v>228</v>
      </c>
      <c r="B110" s="32">
        <v>756</v>
      </c>
      <c r="C110" s="31">
        <v>7</v>
      </c>
      <c r="D110" s="31">
        <v>14</v>
      </c>
      <c r="E110" s="31">
        <v>1</v>
      </c>
      <c r="F110" s="31">
        <v>6</v>
      </c>
      <c r="G110" s="31">
        <v>9694</v>
      </c>
      <c r="H110" s="31">
        <v>4</v>
      </c>
      <c r="I110" s="31">
        <v>25</v>
      </c>
      <c r="J110" s="31">
        <v>4</v>
      </c>
      <c r="K110" s="31">
        <v>21</v>
      </c>
      <c r="L110" s="31">
        <v>9</v>
      </c>
      <c r="M110" s="31">
        <v>1</v>
      </c>
      <c r="N110" s="31">
        <v>28</v>
      </c>
      <c r="O110" s="31">
        <v>8</v>
      </c>
      <c r="P110" s="31">
        <v>5</v>
      </c>
      <c r="Q110" s="31">
        <v>1</v>
      </c>
      <c r="R110" s="31">
        <v>82</v>
      </c>
      <c r="S110" s="31">
        <v>1</v>
      </c>
      <c r="T110" s="31"/>
      <c r="U110" s="31"/>
      <c r="V110" s="30">
        <f t="shared" si="1"/>
        <v>9911</v>
      </c>
    </row>
    <row r="111" spans="1:22" ht="32.25" customHeight="1">
      <c r="A111" s="31" t="s">
        <v>230</v>
      </c>
      <c r="B111" s="32">
        <v>761</v>
      </c>
      <c r="C111" s="31">
        <v>4</v>
      </c>
      <c r="D111" s="31">
        <v>16</v>
      </c>
      <c r="E111" s="31"/>
      <c r="F111" s="31">
        <v>9</v>
      </c>
      <c r="G111" s="31">
        <v>1329</v>
      </c>
      <c r="H111" s="31">
        <v>2</v>
      </c>
      <c r="I111" s="31">
        <v>1</v>
      </c>
      <c r="J111" s="31"/>
      <c r="K111" s="31">
        <v>4</v>
      </c>
      <c r="L111" s="31">
        <v>10</v>
      </c>
      <c r="M111" s="31"/>
      <c r="N111" s="31">
        <v>8</v>
      </c>
      <c r="O111" s="31">
        <v>3</v>
      </c>
      <c r="P111" s="31">
        <v>3</v>
      </c>
      <c r="Q111" s="31"/>
      <c r="R111" s="31">
        <v>52</v>
      </c>
      <c r="S111" s="31"/>
      <c r="T111" s="31"/>
      <c r="U111" s="31"/>
      <c r="V111" s="30">
        <f t="shared" si="1"/>
        <v>1441</v>
      </c>
    </row>
    <row r="112" spans="1:22" ht="32.25" customHeight="1">
      <c r="A112" s="31" t="s">
        <v>232</v>
      </c>
      <c r="B112" s="32">
        <v>789</v>
      </c>
      <c r="C112" s="31"/>
      <c r="D112" s="31">
        <v>3</v>
      </c>
      <c r="E112" s="31"/>
      <c r="F112" s="31">
        <v>2</v>
      </c>
      <c r="G112" s="31">
        <v>1103</v>
      </c>
      <c r="H112" s="31">
        <v>2</v>
      </c>
      <c r="I112" s="31">
        <v>1</v>
      </c>
      <c r="J112" s="31"/>
      <c r="K112" s="31">
        <v>19</v>
      </c>
      <c r="L112" s="31">
        <v>41</v>
      </c>
      <c r="M112" s="31"/>
      <c r="N112" s="31">
        <v>14</v>
      </c>
      <c r="O112" s="31"/>
      <c r="P112" s="31">
        <v>27</v>
      </c>
      <c r="Q112" s="31"/>
      <c r="R112" s="31">
        <v>40</v>
      </c>
      <c r="S112" s="31"/>
      <c r="T112" s="31"/>
      <c r="U112" s="31"/>
      <c r="V112" s="30">
        <f t="shared" si="1"/>
        <v>1252</v>
      </c>
    </row>
    <row r="113" spans="1:22" ht="32.25" customHeight="1">
      <c r="A113" s="31" t="s">
        <v>234</v>
      </c>
      <c r="B113" s="32">
        <v>790</v>
      </c>
      <c r="C113" s="31">
        <v>1</v>
      </c>
      <c r="D113" s="31">
        <v>9</v>
      </c>
      <c r="E113" s="31"/>
      <c r="F113" s="31">
        <v>29</v>
      </c>
      <c r="G113" s="31">
        <v>14312</v>
      </c>
      <c r="H113" s="31">
        <v>1</v>
      </c>
      <c r="I113" s="31">
        <v>4</v>
      </c>
      <c r="J113" s="31">
        <v>10</v>
      </c>
      <c r="K113" s="31">
        <v>4</v>
      </c>
      <c r="L113" s="31">
        <v>29</v>
      </c>
      <c r="M113" s="31"/>
      <c r="N113" s="31">
        <v>8</v>
      </c>
      <c r="O113" s="31"/>
      <c r="P113" s="31"/>
      <c r="Q113" s="31"/>
      <c r="R113" s="31">
        <v>65</v>
      </c>
      <c r="S113" s="31">
        <v>1</v>
      </c>
      <c r="T113" s="31"/>
      <c r="U113" s="31"/>
      <c r="V113" s="30">
        <f t="shared" si="1"/>
        <v>14473</v>
      </c>
    </row>
    <row r="114" spans="1:22" ht="32.25" customHeight="1">
      <c r="A114" s="31" t="s">
        <v>236</v>
      </c>
      <c r="B114" s="32">
        <v>792</v>
      </c>
      <c r="C114" s="31"/>
      <c r="D114" s="31">
        <v>2</v>
      </c>
      <c r="E114" s="31">
        <v>1</v>
      </c>
      <c r="F114" s="31">
        <v>1</v>
      </c>
      <c r="G114" s="31">
        <v>214</v>
      </c>
      <c r="H114" s="31"/>
      <c r="I114" s="31">
        <v>11</v>
      </c>
      <c r="J114" s="31">
        <v>2</v>
      </c>
      <c r="K114" s="31">
        <v>5</v>
      </c>
      <c r="L114" s="31"/>
      <c r="M114" s="31"/>
      <c r="N114" s="31">
        <v>8</v>
      </c>
      <c r="O114" s="31"/>
      <c r="P114" s="31">
        <v>3</v>
      </c>
      <c r="Q114" s="31"/>
      <c r="R114" s="31">
        <v>2</v>
      </c>
      <c r="S114" s="31"/>
      <c r="T114" s="31"/>
      <c r="U114" s="31"/>
      <c r="V114" s="30">
        <f t="shared" si="1"/>
        <v>249</v>
      </c>
    </row>
    <row r="115" spans="1:22" ht="32.25" customHeight="1">
      <c r="A115" s="31" t="s">
        <v>238</v>
      </c>
      <c r="B115" s="32">
        <v>809</v>
      </c>
      <c r="C115" s="31">
        <v>3</v>
      </c>
      <c r="D115" s="31">
        <v>4</v>
      </c>
      <c r="E115" s="31"/>
      <c r="F115" s="31"/>
      <c r="G115" s="31">
        <v>386</v>
      </c>
      <c r="H115" s="31"/>
      <c r="I115" s="31"/>
      <c r="J115" s="31">
        <v>4</v>
      </c>
      <c r="K115" s="31">
        <v>15</v>
      </c>
      <c r="L115" s="31">
        <v>3</v>
      </c>
      <c r="M115" s="31"/>
      <c r="N115" s="31">
        <v>3</v>
      </c>
      <c r="O115" s="31"/>
      <c r="P115" s="31"/>
      <c r="Q115" s="31"/>
      <c r="R115" s="31">
        <v>6</v>
      </c>
      <c r="S115" s="31"/>
      <c r="T115" s="31"/>
      <c r="U115" s="31"/>
      <c r="V115" s="30">
        <f t="shared" si="1"/>
        <v>424</v>
      </c>
    </row>
    <row r="116" spans="1:22" ht="32.25" customHeight="1">
      <c r="A116" s="31" t="s">
        <v>240</v>
      </c>
      <c r="B116" s="32">
        <v>819</v>
      </c>
      <c r="C116" s="31"/>
      <c r="D116" s="31">
        <v>1</v>
      </c>
      <c r="E116" s="31"/>
      <c r="F116" s="31">
        <v>5</v>
      </c>
      <c r="G116" s="31">
        <v>1643</v>
      </c>
      <c r="H116" s="31"/>
      <c r="I116" s="31"/>
      <c r="J116" s="31"/>
      <c r="K116" s="31">
        <v>5</v>
      </c>
      <c r="L116" s="31"/>
      <c r="M116" s="31"/>
      <c r="N116" s="31">
        <v>2</v>
      </c>
      <c r="O116" s="31"/>
      <c r="P116" s="31">
        <v>2</v>
      </c>
      <c r="Q116" s="31"/>
      <c r="R116" s="31">
        <v>1</v>
      </c>
      <c r="S116" s="31"/>
      <c r="T116" s="31"/>
      <c r="U116" s="31"/>
      <c r="V116" s="30">
        <f t="shared" si="1"/>
        <v>1659</v>
      </c>
    </row>
    <row r="117" spans="1:22" ht="32.25" customHeight="1">
      <c r="A117" s="31" t="s">
        <v>242</v>
      </c>
      <c r="B117" s="32">
        <v>837</v>
      </c>
      <c r="C117" s="31">
        <v>400</v>
      </c>
      <c r="D117" s="31">
        <v>10</v>
      </c>
      <c r="E117" s="31">
        <v>23</v>
      </c>
      <c r="F117" s="31">
        <v>73</v>
      </c>
      <c r="G117" s="31">
        <v>61630</v>
      </c>
      <c r="H117" s="31">
        <v>6</v>
      </c>
      <c r="I117" s="31">
        <v>116</v>
      </c>
      <c r="J117" s="31">
        <v>12</v>
      </c>
      <c r="K117" s="31">
        <v>5</v>
      </c>
      <c r="L117" s="31">
        <v>2496</v>
      </c>
      <c r="M117" s="31">
        <v>8</v>
      </c>
      <c r="N117" s="31">
        <v>67</v>
      </c>
      <c r="O117" s="31">
        <v>43</v>
      </c>
      <c r="P117" s="31">
        <v>27</v>
      </c>
      <c r="Q117" s="31"/>
      <c r="R117" s="31">
        <v>570</v>
      </c>
      <c r="S117" s="31">
        <v>1</v>
      </c>
      <c r="T117" s="31"/>
      <c r="U117" s="31"/>
      <c r="V117" s="30">
        <f t="shared" si="1"/>
        <v>65487</v>
      </c>
    </row>
    <row r="118" spans="1:22" ht="32.25" customHeight="1">
      <c r="A118" s="31" t="s">
        <v>244</v>
      </c>
      <c r="B118" s="32">
        <v>842</v>
      </c>
      <c r="C118" s="31">
        <v>5</v>
      </c>
      <c r="D118" s="31"/>
      <c r="E118" s="31"/>
      <c r="F118" s="31">
        <v>2</v>
      </c>
      <c r="G118" s="31">
        <v>3360</v>
      </c>
      <c r="H118" s="31">
        <v>1</v>
      </c>
      <c r="I118" s="31">
        <v>1</v>
      </c>
      <c r="J118" s="31"/>
      <c r="K118" s="31"/>
      <c r="L118" s="31">
        <v>110</v>
      </c>
      <c r="M118" s="31"/>
      <c r="N118" s="31">
        <v>2</v>
      </c>
      <c r="O118" s="31"/>
      <c r="P118" s="31"/>
      <c r="Q118" s="31"/>
      <c r="R118" s="31">
        <v>12</v>
      </c>
      <c r="S118" s="31"/>
      <c r="T118" s="31"/>
      <c r="U118" s="31"/>
      <c r="V118" s="30">
        <f t="shared" si="1"/>
        <v>3493</v>
      </c>
    </row>
    <row r="119" spans="1:22" ht="32.25" customHeight="1">
      <c r="A119" s="31" t="s">
        <v>246</v>
      </c>
      <c r="B119" s="32">
        <v>847</v>
      </c>
      <c r="C119" s="31">
        <v>93</v>
      </c>
      <c r="D119" s="31">
        <v>46</v>
      </c>
      <c r="E119" s="31"/>
      <c r="F119" s="31">
        <v>16</v>
      </c>
      <c r="G119" s="31">
        <v>16795</v>
      </c>
      <c r="H119" s="31">
        <v>3</v>
      </c>
      <c r="I119" s="31">
        <v>24</v>
      </c>
      <c r="J119" s="31"/>
      <c r="K119" s="31">
        <v>14</v>
      </c>
      <c r="L119" s="31">
        <v>1175</v>
      </c>
      <c r="M119" s="31"/>
      <c r="N119" s="31">
        <v>13</v>
      </c>
      <c r="O119" s="31">
        <v>1</v>
      </c>
      <c r="P119" s="31">
        <v>8</v>
      </c>
      <c r="Q119" s="31">
        <v>1</v>
      </c>
      <c r="R119" s="31">
        <v>39</v>
      </c>
      <c r="S119" s="31"/>
      <c r="T119" s="31"/>
      <c r="U119" s="31"/>
      <c r="V119" s="30">
        <f t="shared" si="1"/>
        <v>18228</v>
      </c>
    </row>
    <row r="120" spans="1:22" ht="32.25" customHeight="1">
      <c r="A120" s="31" t="s">
        <v>248</v>
      </c>
      <c r="B120" s="32">
        <v>854</v>
      </c>
      <c r="C120" s="31"/>
      <c r="D120" s="31">
        <v>1</v>
      </c>
      <c r="E120" s="31">
        <v>1</v>
      </c>
      <c r="F120" s="31">
        <v>7</v>
      </c>
      <c r="G120" s="31">
        <v>6639</v>
      </c>
      <c r="H120" s="31">
        <v>4</v>
      </c>
      <c r="I120" s="31">
        <v>1</v>
      </c>
      <c r="J120" s="31"/>
      <c r="K120" s="31"/>
      <c r="L120" s="31">
        <v>3</v>
      </c>
      <c r="M120" s="31"/>
      <c r="N120" s="31">
        <v>2</v>
      </c>
      <c r="O120" s="31">
        <v>5</v>
      </c>
      <c r="P120" s="31"/>
      <c r="Q120" s="31"/>
      <c r="R120" s="31">
        <v>60</v>
      </c>
      <c r="S120" s="31"/>
      <c r="T120" s="31"/>
      <c r="U120" s="31"/>
      <c r="V120" s="30">
        <f t="shared" si="1"/>
        <v>6723</v>
      </c>
    </row>
    <row r="121" spans="1:22" ht="32.25" customHeight="1">
      <c r="A121" s="31" t="s">
        <v>251</v>
      </c>
      <c r="B121" s="32">
        <v>856</v>
      </c>
      <c r="C121" s="31">
        <v>7</v>
      </c>
      <c r="D121" s="31"/>
      <c r="E121" s="31"/>
      <c r="F121" s="31"/>
      <c r="G121" s="31">
        <v>291</v>
      </c>
      <c r="H121" s="31"/>
      <c r="I121" s="31"/>
      <c r="J121" s="31"/>
      <c r="K121" s="31">
        <v>5</v>
      </c>
      <c r="L121" s="31">
        <v>223</v>
      </c>
      <c r="M121" s="31"/>
      <c r="N121" s="31">
        <v>2</v>
      </c>
      <c r="O121" s="31">
        <v>1</v>
      </c>
      <c r="P121" s="31"/>
      <c r="Q121" s="31"/>
      <c r="R121" s="31">
        <v>6</v>
      </c>
      <c r="S121" s="31"/>
      <c r="T121" s="31"/>
      <c r="U121" s="31"/>
      <c r="V121" s="30">
        <f t="shared" si="1"/>
        <v>535</v>
      </c>
    </row>
    <row r="122" spans="1:22" ht="32.25" customHeight="1">
      <c r="A122" s="31" t="s">
        <v>253</v>
      </c>
      <c r="B122" s="32">
        <v>858</v>
      </c>
      <c r="C122" s="31"/>
      <c r="D122" s="31">
        <v>1</v>
      </c>
      <c r="E122" s="31"/>
      <c r="F122" s="31"/>
      <c r="G122" s="31">
        <v>2824</v>
      </c>
      <c r="H122" s="31"/>
      <c r="I122" s="31"/>
      <c r="J122" s="31"/>
      <c r="K122" s="31">
        <v>10</v>
      </c>
      <c r="L122" s="31">
        <v>4</v>
      </c>
      <c r="M122" s="31"/>
      <c r="N122" s="31">
        <v>7</v>
      </c>
      <c r="O122" s="31"/>
      <c r="P122" s="31"/>
      <c r="Q122" s="31"/>
      <c r="R122" s="31">
        <v>6</v>
      </c>
      <c r="S122" s="31">
        <v>1</v>
      </c>
      <c r="T122" s="31"/>
      <c r="U122" s="31"/>
      <c r="V122" s="30">
        <f t="shared" si="1"/>
        <v>2853</v>
      </c>
    </row>
    <row r="123" spans="1:22" ht="32.25" customHeight="1">
      <c r="A123" s="31" t="s">
        <v>255</v>
      </c>
      <c r="B123" s="32">
        <v>861</v>
      </c>
      <c r="C123" s="31">
        <v>2</v>
      </c>
      <c r="D123" s="31">
        <v>3</v>
      </c>
      <c r="E123" s="31"/>
      <c r="F123" s="31"/>
      <c r="G123" s="31">
        <v>637</v>
      </c>
      <c r="H123" s="31"/>
      <c r="I123" s="31">
        <v>1</v>
      </c>
      <c r="J123" s="31"/>
      <c r="K123" s="31">
        <v>13</v>
      </c>
      <c r="L123" s="31">
        <v>8</v>
      </c>
      <c r="M123" s="31"/>
      <c r="N123" s="31">
        <v>7</v>
      </c>
      <c r="O123" s="31"/>
      <c r="P123" s="31"/>
      <c r="Q123" s="31"/>
      <c r="R123" s="31">
        <v>6</v>
      </c>
      <c r="S123" s="31">
        <v>1</v>
      </c>
      <c r="T123" s="31"/>
      <c r="U123" s="31"/>
      <c r="V123" s="30">
        <f t="shared" si="1"/>
        <v>678</v>
      </c>
    </row>
    <row r="124" spans="1:22" ht="32.25" customHeight="1">
      <c r="A124" s="31" t="s">
        <v>928</v>
      </c>
      <c r="B124" s="32">
        <v>873</v>
      </c>
      <c r="C124" s="31">
        <v>1</v>
      </c>
      <c r="D124" s="31"/>
      <c r="E124" s="31"/>
      <c r="F124" s="31">
        <v>14</v>
      </c>
      <c r="G124" s="31">
        <v>3965</v>
      </c>
      <c r="H124" s="31"/>
      <c r="I124" s="31"/>
      <c r="J124" s="31"/>
      <c r="K124" s="31"/>
      <c r="L124" s="31">
        <v>1238</v>
      </c>
      <c r="M124" s="31"/>
      <c r="N124" s="31"/>
      <c r="O124" s="31"/>
      <c r="P124" s="31"/>
      <c r="Q124" s="31"/>
      <c r="R124" s="31">
        <v>1</v>
      </c>
      <c r="S124" s="31"/>
      <c r="T124" s="31"/>
      <c r="U124" s="31"/>
      <c r="V124" s="30">
        <f t="shared" si="1"/>
        <v>5219</v>
      </c>
    </row>
    <row r="125" spans="1:22" ht="32.25" customHeight="1">
      <c r="A125" s="31" t="s">
        <v>259</v>
      </c>
      <c r="B125" s="32">
        <v>885</v>
      </c>
      <c r="C125" s="31">
        <v>1</v>
      </c>
      <c r="D125" s="31">
        <v>4</v>
      </c>
      <c r="E125" s="31"/>
      <c r="F125" s="31">
        <v>1</v>
      </c>
      <c r="G125" s="31">
        <v>1050</v>
      </c>
      <c r="H125" s="31"/>
      <c r="I125" s="31"/>
      <c r="J125" s="31"/>
      <c r="K125" s="31"/>
      <c r="L125" s="31">
        <v>2</v>
      </c>
      <c r="M125" s="31"/>
      <c r="N125" s="31">
        <v>5</v>
      </c>
      <c r="O125" s="31"/>
      <c r="P125" s="31">
        <v>1</v>
      </c>
      <c r="Q125" s="31"/>
      <c r="R125" s="31">
        <v>13</v>
      </c>
      <c r="S125" s="31"/>
      <c r="T125" s="31"/>
      <c r="U125" s="31"/>
      <c r="V125" s="30">
        <f t="shared" si="1"/>
        <v>1077</v>
      </c>
    </row>
    <row r="126" spans="1:22" ht="32.25" customHeight="1">
      <c r="A126" s="31" t="s">
        <v>261</v>
      </c>
      <c r="B126" s="32">
        <v>887</v>
      </c>
      <c r="C126" s="31">
        <v>8</v>
      </c>
      <c r="D126" s="31">
        <v>84</v>
      </c>
      <c r="E126" s="31"/>
      <c r="F126" s="31">
        <v>7</v>
      </c>
      <c r="G126" s="31">
        <v>7554</v>
      </c>
      <c r="H126" s="31">
        <v>3</v>
      </c>
      <c r="I126" s="31">
        <v>8</v>
      </c>
      <c r="J126" s="31">
        <v>5</v>
      </c>
      <c r="K126" s="31">
        <v>18</v>
      </c>
      <c r="L126" s="31">
        <v>7</v>
      </c>
      <c r="M126" s="31"/>
      <c r="N126" s="31">
        <v>20</v>
      </c>
      <c r="O126" s="31"/>
      <c r="P126" s="31">
        <v>9</v>
      </c>
      <c r="Q126" s="31">
        <v>2</v>
      </c>
      <c r="R126" s="31">
        <v>56</v>
      </c>
      <c r="S126" s="31">
        <v>1</v>
      </c>
      <c r="T126" s="31"/>
      <c r="U126" s="31"/>
      <c r="V126" s="30">
        <f t="shared" si="1"/>
        <v>7782</v>
      </c>
    </row>
    <row r="127" spans="1:22" ht="32.25" customHeight="1">
      <c r="A127" s="31" t="s">
        <v>263</v>
      </c>
      <c r="B127" s="32">
        <v>890</v>
      </c>
      <c r="C127" s="31">
        <v>2</v>
      </c>
      <c r="D127" s="31">
        <v>22</v>
      </c>
      <c r="E127" s="31"/>
      <c r="F127" s="31">
        <v>9</v>
      </c>
      <c r="G127" s="31">
        <v>3751</v>
      </c>
      <c r="H127" s="31">
        <v>8</v>
      </c>
      <c r="I127" s="31">
        <v>5</v>
      </c>
      <c r="J127" s="31">
        <v>4</v>
      </c>
      <c r="K127" s="31">
        <v>19</v>
      </c>
      <c r="L127" s="31">
        <v>13</v>
      </c>
      <c r="M127" s="31"/>
      <c r="N127" s="31">
        <v>6</v>
      </c>
      <c r="O127" s="31">
        <v>3</v>
      </c>
      <c r="P127" s="31">
        <v>4</v>
      </c>
      <c r="Q127" s="31"/>
      <c r="R127" s="31">
        <v>41</v>
      </c>
      <c r="S127" s="31"/>
      <c r="T127" s="31"/>
      <c r="U127" s="31"/>
      <c r="V127" s="30">
        <f t="shared" si="1"/>
        <v>3887</v>
      </c>
    </row>
    <row r="128" spans="1:22" ht="32.25" customHeight="1">
      <c r="A128" s="31" t="s">
        <v>265</v>
      </c>
      <c r="B128" s="32">
        <v>893</v>
      </c>
      <c r="C128" s="31"/>
      <c r="D128" s="31">
        <v>3</v>
      </c>
      <c r="E128" s="31"/>
      <c r="F128" s="31">
        <v>3</v>
      </c>
      <c r="G128" s="31">
        <v>3336</v>
      </c>
      <c r="H128" s="31"/>
      <c r="I128" s="31">
        <v>20</v>
      </c>
      <c r="J128" s="31"/>
      <c r="K128" s="31">
        <v>21</v>
      </c>
      <c r="L128" s="31"/>
      <c r="M128" s="31"/>
      <c r="N128" s="31">
        <v>5</v>
      </c>
      <c r="O128" s="31"/>
      <c r="P128" s="31">
        <v>5</v>
      </c>
      <c r="Q128" s="31"/>
      <c r="R128" s="31">
        <v>38</v>
      </c>
      <c r="S128" s="31"/>
      <c r="T128" s="31"/>
      <c r="U128" s="31"/>
      <c r="V128" s="30">
        <f t="shared" si="1"/>
        <v>3431</v>
      </c>
    </row>
    <row r="129" spans="1:22" ht="32.25" customHeight="1">
      <c r="A129" s="31" t="s">
        <v>267</v>
      </c>
      <c r="B129" s="32">
        <v>895</v>
      </c>
      <c r="C129" s="31">
        <v>1</v>
      </c>
      <c r="D129" s="31">
        <v>17</v>
      </c>
      <c r="E129" s="31"/>
      <c r="F129" s="31">
        <v>11</v>
      </c>
      <c r="G129" s="31">
        <v>7026</v>
      </c>
      <c r="H129" s="31"/>
      <c r="I129" s="31">
        <v>8</v>
      </c>
      <c r="J129" s="31"/>
      <c r="K129" s="31">
        <v>1</v>
      </c>
      <c r="L129" s="31">
        <v>2345</v>
      </c>
      <c r="M129" s="31"/>
      <c r="N129" s="31">
        <v>11</v>
      </c>
      <c r="O129" s="31">
        <v>5</v>
      </c>
      <c r="P129" s="31">
        <v>9</v>
      </c>
      <c r="Q129" s="31"/>
      <c r="R129" s="31">
        <v>124</v>
      </c>
      <c r="S129" s="31">
        <v>1</v>
      </c>
      <c r="T129" s="31"/>
      <c r="U129" s="31"/>
      <c r="V129" s="30">
        <f t="shared" si="1"/>
        <v>9559</v>
      </c>
    </row>
    <row r="130" spans="1:22" s="24" customFormat="1" ht="32.25" customHeight="1">
      <c r="A130" s="35" t="s">
        <v>540</v>
      </c>
      <c r="B130" s="989" t="s">
        <v>1140</v>
      </c>
      <c r="C130" s="990"/>
      <c r="D130" s="990"/>
      <c r="E130" s="990"/>
      <c r="F130" s="990"/>
      <c r="G130" s="990"/>
      <c r="H130" s="990"/>
      <c r="I130" s="1010"/>
    </row>
    <row r="131" spans="1:22" s="24" customFormat="1" ht="32.25" customHeight="1">
      <c r="A131" s="36" t="s">
        <v>1141</v>
      </c>
      <c r="B131" s="991" t="s">
        <v>884</v>
      </c>
      <c r="C131" s="992"/>
      <c r="D131" s="992"/>
      <c r="E131" s="992"/>
      <c r="F131" s="992"/>
      <c r="G131" s="992"/>
      <c r="H131" s="992"/>
      <c r="I131" s="992"/>
    </row>
  </sheetData>
  <sortState ref="Y2:Z20">
    <sortCondition descending="1" ref="Z2:Z20"/>
  </sortState>
  <mergeCells count="5">
    <mergeCell ref="A4:B4"/>
    <mergeCell ref="B130:I130"/>
    <mergeCell ref="B131:I131"/>
    <mergeCell ref="V2:V3"/>
    <mergeCell ref="A2: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K134"/>
  <sheetViews>
    <sheetView workbookViewId="0">
      <selection activeCell="J9" sqref="J9:K132"/>
    </sheetView>
  </sheetViews>
  <sheetFormatPr baseColWidth="10" defaultColWidth="11.42578125" defaultRowHeight="12.75"/>
  <cols>
    <col min="1" max="2" width="26.140625" customWidth="1"/>
    <col min="7" max="7" width="31.140625" customWidth="1"/>
    <col min="9" max="9" width="24.28515625" customWidth="1"/>
  </cols>
  <sheetData>
    <row r="1" spans="1:11">
      <c r="A1" t="s">
        <v>345</v>
      </c>
      <c r="C1" t="s">
        <v>346</v>
      </c>
      <c r="G1" t="s">
        <v>345</v>
      </c>
      <c r="K1" t="s">
        <v>346</v>
      </c>
    </row>
    <row r="2" spans="1:11">
      <c r="A2" t="s">
        <v>347</v>
      </c>
      <c r="C2" t="s">
        <v>348</v>
      </c>
      <c r="G2" t="s">
        <v>347</v>
      </c>
      <c r="K2" t="s">
        <v>348</v>
      </c>
    </row>
    <row r="3" spans="1:11">
      <c r="A3" t="s">
        <v>349</v>
      </c>
      <c r="C3" t="s">
        <v>350</v>
      </c>
      <c r="G3" t="s">
        <v>349</v>
      </c>
      <c r="K3" t="s">
        <v>350</v>
      </c>
    </row>
    <row r="4" spans="1:11">
      <c r="A4" t="s">
        <v>351</v>
      </c>
      <c r="C4" t="s">
        <v>352</v>
      </c>
      <c r="G4" t="s">
        <v>351</v>
      </c>
      <c r="K4" t="s">
        <v>352</v>
      </c>
    </row>
    <row r="5" spans="1:11">
      <c r="A5" t="s">
        <v>353</v>
      </c>
      <c r="C5" t="s">
        <v>354</v>
      </c>
      <c r="G5" t="s">
        <v>353</v>
      </c>
      <c r="K5" t="s">
        <v>355</v>
      </c>
    </row>
    <row r="6" spans="1:11">
      <c r="A6" t="s">
        <v>356</v>
      </c>
      <c r="C6" t="s">
        <v>357</v>
      </c>
      <c r="G6" t="s">
        <v>356</v>
      </c>
      <c r="K6" t="s">
        <v>357</v>
      </c>
    </row>
    <row r="8" spans="1:11">
      <c r="A8" t="s">
        <v>358</v>
      </c>
      <c r="C8" t="s">
        <v>2</v>
      </c>
      <c r="G8" t="s">
        <v>358</v>
      </c>
      <c r="K8" t="s">
        <v>2</v>
      </c>
    </row>
    <row r="9" spans="1:11">
      <c r="A9" t="s">
        <v>359</v>
      </c>
      <c r="B9">
        <v>1</v>
      </c>
      <c r="C9">
        <v>49013</v>
      </c>
      <c r="G9">
        <v>5</v>
      </c>
      <c r="I9" t="s">
        <v>359</v>
      </c>
      <c r="J9">
        <v>1</v>
      </c>
      <c r="K9">
        <v>5663</v>
      </c>
    </row>
    <row r="10" spans="1:11">
      <c r="A10" t="s">
        <v>360</v>
      </c>
      <c r="B10">
        <v>2</v>
      </c>
      <c r="C10">
        <v>455</v>
      </c>
      <c r="G10">
        <v>5</v>
      </c>
      <c r="I10" t="s">
        <v>360</v>
      </c>
      <c r="J10">
        <v>2</v>
      </c>
      <c r="K10">
        <v>37</v>
      </c>
    </row>
    <row r="11" spans="1:11">
      <c r="A11" t="s">
        <v>361</v>
      </c>
      <c r="B11">
        <v>4</v>
      </c>
      <c r="C11">
        <v>37</v>
      </c>
      <c r="G11">
        <v>5</v>
      </c>
      <c r="I11" t="s">
        <v>361</v>
      </c>
      <c r="J11">
        <v>4</v>
      </c>
      <c r="K11">
        <v>2</v>
      </c>
    </row>
    <row r="12" spans="1:11">
      <c r="A12" t="s">
        <v>362</v>
      </c>
      <c r="B12">
        <v>21</v>
      </c>
      <c r="C12">
        <v>54</v>
      </c>
      <c r="G12">
        <v>5</v>
      </c>
      <c r="I12" t="s">
        <v>362</v>
      </c>
      <c r="J12">
        <v>21</v>
      </c>
      <c r="K12">
        <v>5</v>
      </c>
    </row>
    <row r="13" spans="1:11">
      <c r="A13" t="s">
        <v>363</v>
      </c>
      <c r="B13">
        <v>30</v>
      </c>
      <c r="C13">
        <v>436</v>
      </c>
      <c r="G13">
        <v>5</v>
      </c>
      <c r="I13" t="s">
        <v>363</v>
      </c>
      <c r="J13">
        <v>30</v>
      </c>
      <c r="K13">
        <v>82</v>
      </c>
    </row>
    <row r="14" spans="1:11">
      <c r="A14" t="s">
        <v>364</v>
      </c>
      <c r="B14">
        <v>31</v>
      </c>
      <c r="C14">
        <v>438</v>
      </c>
      <c r="G14">
        <v>5</v>
      </c>
      <c r="I14" t="s">
        <v>364</v>
      </c>
      <c r="J14">
        <v>31</v>
      </c>
      <c r="K14">
        <v>35</v>
      </c>
    </row>
    <row r="15" spans="1:11">
      <c r="A15" t="s">
        <v>365</v>
      </c>
      <c r="B15">
        <v>34</v>
      </c>
      <c r="C15">
        <v>709</v>
      </c>
      <c r="G15">
        <v>5</v>
      </c>
      <c r="I15" t="s">
        <v>365</v>
      </c>
      <c r="J15">
        <v>34</v>
      </c>
      <c r="K15">
        <v>58</v>
      </c>
    </row>
    <row r="16" spans="1:11">
      <c r="A16" t="s">
        <v>366</v>
      </c>
      <c r="B16">
        <v>36</v>
      </c>
      <c r="C16">
        <v>94</v>
      </c>
      <c r="G16">
        <v>5</v>
      </c>
      <c r="I16" t="s">
        <v>366</v>
      </c>
      <c r="J16">
        <v>36</v>
      </c>
      <c r="K16">
        <v>13</v>
      </c>
    </row>
    <row r="17" spans="1:11">
      <c r="A17" t="s">
        <v>367</v>
      </c>
      <c r="B17">
        <v>38</v>
      </c>
      <c r="C17">
        <v>147</v>
      </c>
      <c r="G17">
        <v>5</v>
      </c>
      <c r="I17" t="s">
        <v>367</v>
      </c>
      <c r="J17">
        <v>38</v>
      </c>
      <c r="K17">
        <v>9</v>
      </c>
    </row>
    <row r="18" spans="1:11">
      <c r="A18" t="s">
        <v>368</v>
      </c>
      <c r="B18">
        <v>40</v>
      </c>
      <c r="C18">
        <v>249</v>
      </c>
      <c r="G18">
        <v>5</v>
      </c>
      <c r="I18" t="s">
        <v>368</v>
      </c>
      <c r="J18">
        <v>40</v>
      </c>
      <c r="K18">
        <v>51</v>
      </c>
    </row>
    <row r="19" spans="1:11">
      <c r="A19" t="s">
        <v>369</v>
      </c>
      <c r="B19">
        <v>42</v>
      </c>
      <c r="C19">
        <v>510</v>
      </c>
      <c r="G19">
        <v>5</v>
      </c>
      <c r="I19" t="s">
        <v>369</v>
      </c>
      <c r="J19">
        <v>42</v>
      </c>
      <c r="K19">
        <v>34</v>
      </c>
    </row>
    <row r="20" spans="1:11">
      <c r="A20" t="s">
        <v>370</v>
      </c>
      <c r="B20">
        <v>44</v>
      </c>
      <c r="C20">
        <v>94</v>
      </c>
      <c r="G20">
        <v>5</v>
      </c>
      <c r="I20" t="s">
        <v>370</v>
      </c>
      <c r="J20">
        <v>44</v>
      </c>
      <c r="K20">
        <v>6</v>
      </c>
    </row>
    <row r="21" spans="1:11">
      <c r="A21" t="s">
        <v>371</v>
      </c>
      <c r="B21">
        <v>45</v>
      </c>
      <c r="C21">
        <v>2059</v>
      </c>
      <c r="G21">
        <v>5</v>
      </c>
      <c r="I21" t="s">
        <v>371</v>
      </c>
      <c r="J21">
        <v>45</v>
      </c>
      <c r="K21">
        <v>226</v>
      </c>
    </row>
    <row r="22" spans="1:11">
      <c r="A22" t="s">
        <v>372</v>
      </c>
      <c r="B22">
        <v>51</v>
      </c>
      <c r="C22">
        <v>605</v>
      </c>
      <c r="G22">
        <v>5</v>
      </c>
      <c r="I22" t="s">
        <v>372</v>
      </c>
      <c r="J22">
        <v>51</v>
      </c>
      <c r="K22">
        <v>26</v>
      </c>
    </row>
    <row r="23" spans="1:11">
      <c r="A23" t="s">
        <v>373</v>
      </c>
      <c r="B23">
        <v>55</v>
      </c>
      <c r="C23">
        <v>186</v>
      </c>
      <c r="G23">
        <v>5</v>
      </c>
      <c r="I23" t="s">
        <v>373</v>
      </c>
      <c r="J23">
        <v>55</v>
      </c>
      <c r="K23">
        <v>15</v>
      </c>
    </row>
    <row r="24" spans="1:11">
      <c r="A24" t="s">
        <v>374</v>
      </c>
      <c r="B24">
        <v>59</v>
      </c>
      <c r="C24">
        <v>108</v>
      </c>
      <c r="G24">
        <v>5</v>
      </c>
      <c r="I24" t="s">
        <v>374</v>
      </c>
      <c r="J24">
        <v>59</v>
      </c>
      <c r="K24">
        <v>12</v>
      </c>
    </row>
    <row r="25" spans="1:11">
      <c r="A25" t="s">
        <v>375</v>
      </c>
      <c r="B25">
        <v>79</v>
      </c>
      <c r="C25">
        <v>457</v>
      </c>
      <c r="G25">
        <v>5</v>
      </c>
      <c r="I25" t="s">
        <v>375</v>
      </c>
      <c r="J25">
        <v>79</v>
      </c>
      <c r="K25">
        <v>64</v>
      </c>
    </row>
    <row r="26" spans="1:11">
      <c r="A26" t="s">
        <v>376</v>
      </c>
      <c r="B26">
        <v>86</v>
      </c>
      <c r="C26">
        <v>98</v>
      </c>
      <c r="G26">
        <v>5</v>
      </c>
      <c r="I26" t="s">
        <v>376</v>
      </c>
      <c r="J26">
        <v>86</v>
      </c>
      <c r="K26">
        <v>13</v>
      </c>
    </row>
    <row r="27" spans="1:11">
      <c r="A27" t="s">
        <v>377</v>
      </c>
      <c r="B27">
        <v>88</v>
      </c>
      <c r="C27">
        <v>4441</v>
      </c>
      <c r="G27">
        <v>5</v>
      </c>
      <c r="I27" t="s">
        <v>377</v>
      </c>
      <c r="J27">
        <v>88</v>
      </c>
      <c r="K27">
        <v>633</v>
      </c>
    </row>
    <row r="28" spans="1:11">
      <c r="A28" t="s">
        <v>378</v>
      </c>
      <c r="B28">
        <v>91</v>
      </c>
      <c r="C28">
        <v>145</v>
      </c>
      <c r="G28">
        <v>5</v>
      </c>
      <c r="I28" t="s">
        <v>378</v>
      </c>
      <c r="J28">
        <v>91</v>
      </c>
      <c r="K28">
        <v>6</v>
      </c>
    </row>
    <row r="29" spans="1:11">
      <c r="A29" t="s">
        <v>379</v>
      </c>
      <c r="B29">
        <v>93</v>
      </c>
      <c r="C29">
        <v>297</v>
      </c>
      <c r="G29">
        <v>5</v>
      </c>
      <c r="I29" t="s">
        <v>379</v>
      </c>
      <c r="J29">
        <v>93</v>
      </c>
      <c r="K29">
        <v>45</v>
      </c>
    </row>
    <row r="30" spans="1:11">
      <c r="A30" t="s">
        <v>380</v>
      </c>
      <c r="B30">
        <v>101</v>
      </c>
      <c r="C30">
        <v>428</v>
      </c>
      <c r="G30">
        <v>5</v>
      </c>
      <c r="I30" t="s">
        <v>380</v>
      </c>
      <c r="J30">
        <v>101</v>
      </c>
      <c r="K30">
        <v>115</v>
      </c>
    </row>
    <row r="31" spans="1:11">
      <c r="A31" t="s">
        <v>381</v>
      </c>
      <c r="B31">
        <v>107</v>
      </c>
      <c r="C31">
        <v>178</v>
      </c>
      <c r="G31">
        <v>5</v>
      </c>
      <c r="I31" t="s">
        <v>381</v>
      </c>
      <c r="J31">
        <v>107</v>
      </c>
      <c r="K31">
        <v>17</v>
      </c>
    </row>
    <row r="32" spans="1:11">
      <c r="A32" t="s">
        <v>382</v>
      </c>
      <c r="B32">
        <v>113</v>
      </c>
      <c r="C32">
        <v>115</v>
      </c>
      <c r="G32">
        <v>5</v>
      </c>
      <c r="I32" t="s">
        <v>382</v>
      </c>
      <c r="J32">
        <v>113</v>
      </c>
      <c r="K32">
        <v>11</v>
      </c>
    </row>
    <row r="33" spans="1:11">
      <c r="A33" t="s">
        <v>383</v>
      </c>
      <c r="B33">
        <v>120</v>
      </c>
      <c r="C33">
        <v>352</v>
      </c>
      <c r="G33">
        <v>5</v>
      </c>
      <c r="I33" t="s">
        <v>383</v>
      </c>
      <c r="J33">
        <v>120</v>
      </c>
      <c r="K33">
        <v>58</v>
      </c>
    </row>
    <row r="34" spans="1:11">
      <c r="A34" t="s">
        <v>384</v>
      </c>
      <c r="B34">
        <v>125</v>
      </c>
      <c r="C34">
        <v>139</v>
      </c>
      <c r="G34">
        <v>5</v>
      </c>
      <c r="I34" t="s">
        <v>384</v>
      </c>
      <c r="J34">
        <v>125</v>
      </c>
      <c r="K34">
        <v>13</v>
      </c>
    </row>
    <row r="35" spans="1:11">
      <c r="A35" t="s">
        <v>385</v>
      </c>
      <c r="B35">
        <v>129</v>
      </c>
      <c r="C35">
        <v>631</v>
      </c>
      <c r="G35">
        <v>5</v>
      </c>
      <c r="I35" t="s">
        <v>385</v>
      </c>
      <c r="J35">
        <v>129</v>
      </c>
      <c r="K35">
        <v>133</v>
      </c>
    </row>
    <row r="36" spans="1:11">
      <c r="A36" t="s">
        <v>386</v>
      </c>
      <c r="B36">
        <v>134</v>
      </c>
      <c r="C36">
        <v>137</v>
      </c>
      <c r="G36">
        <v>5</v>
      </c>
      <c r="I36" t="s">
        <v>386</v>
      </c>
      <c r="J36">
        <v>134</v>
      </c>
      <c r="K36">
        <v>19</v>
      </c>
    </row>
    <row r="37" spans="1:11">
      <c r="A37" t="s">
        <v>387</v>
      </c>
      <c r="B37">
        <v>138</v>
      </c>
      <c r="C37">
        <v>330</v>
      </c>
      <c r="G37">
        <v>5</v>
      </c>
      <c r="I37" t="s">
        <v>387</v>
      </c>
      <c r="J37">
        <v>138</v>
      </c>
      <c r="K37">
        <v>25</v>
      </c>
    </row>
    <row r="38" spans="1:11">
      <c r="A38" t="s">
        <v>388</v>
      </c>
      <c r="B38">
        <v>142</v>
      </c>
      <c r="C38">
        <v>79</v>
      </c>
      <c r="G38">
        <v>5</v>
      </c>
      <c r="I38" t="s">
        <v>388</v>
      </c>
      <c r="J38">
        <v>142</v>
      </c>
      <c r="K38">
        <v>4</v>
      </c>
    </row>
    <row r="39" spans="1:11">
      <c r="A39" t="s">
        <v>389</v>
      </c>
      <c r="B39">
        <v>145</v>
      </c>
      <c r="C39">
        <v>130</v>
      </c>
      <c r="G39">
        <v>5</v>
      </c>
      <c r="I39" t="s">
        <v>389</v>
      </c>
      <c r="J39">
        <v>145</v>
      </c>
      <c r="K39">
        <v>6</v>
      </c>
    </row>
    <row r="40" spans="1:11">
      <c r="A40" t="s">
        <v>390</v>
      </c>
      <c r="B40">
        <v>147</v>
      </c>
      <c r="C40">
        <v>518</v>
      </c>
      <c r="G40">
        <v>5</v>
      </c>
      <c r="I40" t="s">
        <v>390</v>
      </c>
      <c r="J40">
        <v>147</v>
      </c>
      <c r="K40">
        <v>109</v>
      </c>
    </row>
    <row r="41" spans="1:11">
      <c r="A41" t="s">
        <v>391</v>
      </c>
      <c r="B41">
        <v>148</v>
      </c>
      <c r="C41">
        <v>698</v>
      </c>
      <c r="G41">
        <v>5</v>
      </c>
      <c r="I41" t="s">
        <v>391</v>
      </c>
      <c r="J41">
        <v>148</v>
      </c>
      <c r="K41">
        <v>44</v>
      </c>
    </row>
    <row r="42" spans="1:11">
      <c r="A42" t="s">
        <v>392</v>
      </c>
      <c r="B42">
        <v>150</v>
      </c>
      <c r="C42">
        <v>123</v>
      </c>
      <c r="G42">
        <v>5</v>
      </c>
      <c r="I42" t="s">
        <v>392</v>
      </c>
      <c r="J42">
        <v>150</v>
      </c>
      <c r="K42">
        <v>11</v>
      </c>
    </row>
    <row r="43" spans="1:11">
      <c r="A43" t="s">
        <v>393</v>
      </c>
      <c r="B43">
        <v>154</v>
      </c>
      <c r="C43">
        <v>1832</v>
      </c>
      <c r="G43">
        <v>5</v>
      </c>
      <c r="I43" t="s">
        <v>393</v>
      </c>
      <c r="J43">
        <v>154</v>
      </c>
      <c r="K43">
        <v>176</v>
      </c>
    </row>
    <row r="44" spans="1:11">
      <c r="A44" t="s">
        <v>394</v>
      </c>
      <c r="B44">
        <v>172</v>
      </c>
      <c r="C44">
        <v>789</v>
      </c>
      <c r="G44">
        <v>5</v>
      </c>
      <c r="I44" t="s">
        <v>394</v>
      </c>
      <c r="J44">
        <v>172</v>
      </c>
      <c r="K44">
        <v>150</v>
      </c>
    </row>
    <row r="45" spans="1:11">
      <c r="A45" t="s">
        <v>395</v>
      </c>
      <c r="B45">
        <v>190</v>
      </c>
      <c r="C45">
        <v>204</v>
      </c>
      <c r="G45">
        <v>5</v>
      </c>
      <c r="I45" t="s">
        <v>395</v>
      </c>
      <c r="J45">
        <v>190</v>
      </c>
      <c r="K45">
        <v>25</v>
      </c>
    </row>
    <row r="46" spans="1:11">
      <c r="A46" t="s">
        <v>396</v>
      </c>
      <c r="B46">
        <v>197</v>
      </c>
      <c r="C46">
        <v>293</v>
      </c>
      <c r="G46">
        <v>5</v>
      </c>
      <c r="I46" t="s">
        <v>396</v>
      </c>
      <c r="J46">
        <v>197</v>
      </c>
      <c r="K46">
        <v>15</v>
      </c>
    </row>
    <row r="47" spans="1:11">
      <c r="A47" t="s">
        <v>397</v>
      </c>
      <c r="B47">
        <v>206</v>
      </c>
      <c r="C47">
        <v>74</v>
      </c>
      <c r="G47">
        <v>5</v>
      </c>
      <c r="I47" t="s">
        <v>397</v>
      </c>
      <c r="J47">
        <v>206</v>
      </c>
      <c r="K47">
        <v>8</v>
      </c>
    </row>
    <row r="48" spans="1:11">
      <c r="A48" t="s">
        <v>398</v>
      </c>
      <c r="B48">
        <v>209</v>
      </c>
      <c r="C48">
        <v>296</v>
      </c>
      <c r="G48">
        <v>5</v>
      </c>
      <c r="I48" t="s">
        <v>398</v>
      </c>
      <c r="J48">
        <v>209</v>
      </c>
      <c r="K48">
        <v>74</v>
      </c>
    </row>
    <row r="49" spans="1:11">
      <c r="A49" t="s">
        <v>399</v>
      </c>
      <c r="B49">
        <v>212</v>
      </c>
      <c r="C49">
        <v>948</v>
      </c>
      <c r="G49">
        <v>5</v>
      </c>
      <c r="I49" t="s">
        <v>399</v>
      </c>
      <c r="J49">
        <v>212</v>
      </c>
      <c r="K49">
        <v>105</v>
      </c>
    </row>
    <row r="50" spans="1:11">
      <c r="A50" t="s">
        <v>400</v>
      </c>
      <c r="B50">
        <v>234</v>
      </c>
      <c r="C50">
        <v>397</v>
      </c>
      <c r="G50">
        <v>5</v>
      </c>
      <c r="I50" t="s">
        <v>400</v>
      </c>
      <c r="J50">
        <v>234</v>
      </c>
      <c r="K50">
        <v>28</v>
      </c>
    </row>
    <row r="51" spans="1:11">
      <c r="A51" t="s">
        <v>401</v>
      </c>
      <c r="B51">
        <v>237</v>
      </c>
      <c r="C51">
        <v>218</v>
      </c>
      <c r="G51">
        <v>5</v>
      </c>
      <c r="I51" t="s">
        <v>401</v>
      </c>
      <c r="J51">
        <v>237</v>
      </c>
      <c r="K51">
        <v>37</v>
      </c>
    </row>
    <row r="52" spans="1:11">
      <c r="A52" t="s">
        <v>402</v>
      </c>
      <c r="B52">
        <v>240</v>
      </c>
      <c r="C52">
        <v>242</v>
      </c>
      <c r="G52">
        <v>5</v>
      </c>
      <c r="I52" t="s">
        <v>402</v>
      </c>
      <c r="J52">
        <v>240</v>
      </c>
      <c r="K52">
        <v>11</v>
      </c>
    </row>
    <row r="53" spans="1:11">
      <c r="A53" t="s">
        <v>403</v>
      </c>
      <c r="B53">
        <v>250</v>
      </c>
      <c r="C53">
        <v>706</v>
      </c>
      <c r="G53">
        <v>5</v>
      </c>
      <c r="I53" t="s">
        <v>403</v>
      </c>
      <c r="J53">
        <v>250</v>
      </c>
      <c r="K53">
        <v>70</v>
      </c>
    </row>
    <row r="54" spans="1:11">
      <c r="A54" t="s">
        <v>404</v>
      </c>
      <c r="B54">
        <v>264</v>
      </c>
      <c r="C54">
        <v>130</v>
      </c>
      <c r="G54">
        <v>5</v>
      </c>
      <c r="I54" t="s">
        <v>404</v>
      </c>
      <c r="J54">
        <v>264</v>
      </c>
      <c r="K54">
        <v>10</v>
      </c>
    </row>
    <row r="55" spans="1:11">
      <c r="A55" t="s">
        <v>405</v>
      </c>
      <c r="B55">
        <v>266</v>
      </c>
      <c r="C55">
        <v>3132</v>
      </c>
      <c r="G55">
        <v>5</v>
      </c>
      <c r="I55" t="s">
        <v>405</v>
      </c>
      <c r="J55">
        <v>266</v>
      </c>
      <c r="K55">
        <v>125</v>
      </c>
    </row>
    <row r="56" spans="1:11">
      <c r="A56" t="s">
        <v>406</v>
      </c>
      <c r="B56">
        <v>282</v>
      </c>
      <c r="C56">
        <v>531</v>
      </c>
      <c r="G56">
        <v>5</v>
      </c>
      <c r="I56" t="s">
        <v>406</v>
      </c>
      <c r="J56">
        <v>282</v>
      </c>
      <c r="K56">
        <v>35</v>
      </c>
    </row>
    <row r="57" spans="1:11">
      <c r="A57" t="s">
        <v>407</v>
      </c>
      <c r="B57">
        <v>284</v>
      </c>
      <c r="C57">
        <v>631</v>
      </c>
      <c r="G57">
        <v>5</v>
      </c>
      <c r="I57" t="s">
        <v>407</v>
      </c>
      <c r="J57">
        <v>284</v>
      </c>
      <c r="K57">
        <v>31</v>
      </c>
    </row>
    <row r="58" spans="1:11">
      <c r="A58" t="s">
        <v>408</v>
      </c>
      <c r="B58">
        <v>306</v>
      </c>
      <c r="C58">
        <v>96</v>
      </c>
      <c r="G58">
        <v>5</v>
      </c>
      <c r="I58" t="s">
        <v>409</v>
      </c>
      <c r="J58">
        <v>308</v>
      </c>
      <c r="K58">
        <v>56</v>
      </c>
    </row>
    <row r="59" spans="1:11">
      <c r="A59" t="s">
        <v>409</v>
      </c>
      <c r="B59">
        <v>308</v>
      </c>
      <c r="C59">
        <v>405</v>
      </c>
      <c r="G59">
        <v>5</v>
      </c>
      <c r="I59" t="s">
        <v>410</v>
      </c>
      <c r="J59">
        <v>310</v>
      </c>
      <c r="K59">
        <v>14</v>
      </c>
    </row>
    <row r="60" spans="1:11">
      <c r="A60" t="s">
        <v>410</v>
      </c>
      <c r="B60">
        <v>310</v>
      </c>
      <c r="C60">
        <v>138</v>
      </c>
      <c r="G60">
        <v>5</v>
      </c>
      <c r="I60" t="s">
        <v>411</v>
      </c>
      <c r="J60">
        <v>313</v>
      </c>
      <c r="K60">
        <v>13</v>
      </c>
    </row>
    <row r="61" spans="1:11">
      <c r="A61" t="s">
        <v>411</v>
      </c>
      <c r="B61">
        <v>313</v>
      </c>
      <c r="C61">
        <v>192</v>
      </c>
      <c r="G61">
        <v>5</v>
      </c>
      <c r="I61" t="s">
        <v>412</v>
      </c>
      <c r="J61">
        <v>315</v>
      </c>
      <c r="K61">
        <v>12</v>
      </c>
    </row>
    <row r="62" spans="1:11">
      <c r="A62" t="s">
        <v>412</v>
      </c>
      <c r="B62">
        <v>315</v>
      </c>
      <c r="C62">
        <v>83</v>
      </c>
      <c r="G62">
        <v>5</v>
      </c>
      <c r="I62" t="s">
        <v>413</v>
      </c>
      <c r="J62">
        <v>318</v>
      </c>
      <c r="K62">
        <v>68</v>
      </c>
    </row>
    <row r="63" spans="1:11">
      <c r="A63" t="s">
        <v>413</v>
      </c>
      <c r="B63">
        <v>318</v>
      </c>
      <c r="C63">
        <v>441</v>
      </c>
      <c r="G63">
        <v>5</v>
      </c>
      <c r="I63" t="s">
        <v>414</v>
      </c>
      <c r="J63">
        <v>321</v>
      </c>
      <c r="K63">
        <v>7</v>
      </c>
    </row>
    <row r="64" spans="1:11">
      <c r="A64" t="s">
        <v>414</v>
      </c>
      <c r="B64">
        <v>321</v>
      </c>
      <c r="C64">
        <v>101</v>
      </c>
      <c r="G64">
        <v>5</v>
      </c>
      <c r="I64" t="s">
        <v>415</v>
      </c>
      <c r="J64">
        <v>347</v>
      </c>
      <c r="K64">
        <v>4</v>
      </c>
    </row>
    <row r="65" spans="1:11">
      <c r="A65" t="s">
        <v>415</v>
      </c>
      <c r="B65">
        <v>347</v>
      </c>
      <c r="C65">
        <v>100</v>
      </c>
      <c r="G65">
        <v>5</v>
      </c>
      <c r="I65" t="s">
        <v>416</v>
      </c>
      <c r="J65">
        <v>353</v>
      </c>
      <c r="K65">
        <v>14</v>
      </c>
    </row>
    <row r="66" spans="1:11">
      <c r="A66" t="s">
        <v>416</v>
      </c>
      <c r="B66">
        <v>353</v>
      </c>
      <c r="C66">
        <v>78</v>
      </c>
      <c r="G66">
        <v>5</v>
      </c>
      <c r="I66" t="s">
        <v>417</v>
      </c>
      <c r="J66">
        <v>360</v>
      </c>
      <c r="K66">
        <v>482</v>
      </c>
    </row>
    <row r="67" spans="1:11">
      <c r="A67" t="s">
        <v>417</v>
      </c>
      <c r="B67">
        <v>360</v>
      </c>
      <c r="C67">
        <v>3251</v>
      </c>
      <c r="G67">
        <v>5</v>
      </c>
      <c r="I67" t="s">
        <v>418</v>
      </c>
      <c r="J67">
        <v>361</v>
      </c>
      <c r="K67">
        <v>56</v>
      </c>
    </row>
    <row r="68" spans="1:11">
      <c r="A68" t="s">
        <v>418</v>
      </c>
      <c r="B68">
        <v>361</v>
      </c>
      <c r="C68">
        <v>514</v>
      </c>
      <c r="G68">
        <v>5</v>
      </c>
      <c r="I68" t="s">
        <v>419</v>
      </c>
      <c r="J68">
        <v>364</v>
      </c>
      <c r="K68">
        <v>30</v>
      </c>
    </row>
    <row r="69" spans="1:11">
      <c r="A69" t="s">
        <v>419</v>
      </c>
      <c r="B69">
        <v>364</v>
      </c>
      <c r="C69">
        <v>296</v>
      </c>
      <c r="G69">
        <v>5</v>
      </c>
      <c r="I69" t="s">
        <v>420</v>
      </c>
      <c r="J69">
        <v>368</v>
      </c>
      <c r="K69">
        <v>36</v>
      </c>
    </row>
    <row r="70" spans="1:11">
      <c r="A70" t="s">
        <v>420</v>
      </c>
      <c r="B70">
        <v>368</v>
      </c>
      <c r="C70">
        <v>325</v>
      </c>
      <c r="G70">
        <v>5</v>
      </c>
      <c r="I70" t="s">
        <v>421</v>
      </c>
      <c r="J70">
        <v>376</v>
      </c>
      <c r="K70">
        <v>90</v>
      </c>
    </row>
    <row r="71" spans="1:11">
      <c r="A71" t="s">
        <v>421</v>
      </c>
      <c r="B71">
        <v>376</v>
      </c>
      <c r="C71">
        <v>700</v>
      </c>
      <c r="G71">
        <v>5</v>
      </c>
      <c r="I71" t="s">
        <v>422</v>
      </c>
      <c r="J71">
        <v>380</v>
      </c>
      <c r="K71">
        <v>70</v>
      </c>
    </row>
    <row r="72" spans="1:11">
      <c r="A72" t="s">
        <v>422</v>
      </c>
      <c r="B72">
        <v>380</v>
      </c>
      <c r="C72">
        <v>339</v>
      </c>
      <c r="G72">
        <v>5</v>
      </c>
      <c r="I72" t="s">
        <v>423</v>
      </c>
      <c r="J72">
        <v>390</v>
      </c>
      <c r="K72">
        <v>62</v>
      </c>
    </row>
    <row r="73" spans="1:11">
      <c r="A73" t="s">
        <v>423</v>
      </c>
      <c r="B73">
        <v>390</v>
      </c>
      <c r="C73">
        <v>102</v>
      </c>
      <c r="G73">
        <v>5</v>
      </c>
      <c r="I73" t="s">
        <v>424</v>
      </c>
      <c r="J73">
        <v>400</v>
      </c>
      <c r="K73">
        <v>36</v>
      </c>
    </row>
    <row r="74" spans="1:11">
      <c r="A74" t="s">
        <v>424</v>
      </c>
      <c r="B74">
        <v>400</v>
      </c>
      <c r="C74">
        <v>242</v>
      </c>
      <c r="G74">
        <v>5</v>
      </c>
      <c r="I74" t="s">
        <v>425</v>
      </c>
      <c r="J74">
        <v>411</v>
      </c>
      <c r="K74">
        <v>14</v>
      </c>
    </row>
    <row r="75" spans="1:11">
      <c r="A75" t="s">
        <v>425</v>
      </c>
      <c r="B75">
        <v>411</v>
      </c>
      <c r="C75">
        <v>202</v>
      </c>
      <c r="G75">
        <v>5</v>
      </c>
      <c r="I75" t="s">
        <v>426</v>
      </c>
      <c r="J75">
        <v>425</v>
      </c>
      <c r="K75">
        <v>13</v>
      </c>
    </row>
    <row r="76" spans="1:11">
      <c r="A76" t="s">
        <v>426</v>
      </c>
      <c r="B76">
        <v>425</v>
      </c>
      <c r="C76">
        <v>158</v>
      </c>
      <c r="G76">
        <v>5</v>
      </c>
      <c r="I76" t="s">
        <v>427</v>
      </c>
      <c r="J76">
        <v>440</v>
      </c>
      <c r="K76">
        <v>67</v>
      </c>
    </row>
    <row r="77" spans="1:11">
      <c r="A77" t="s">
        <v>427</v>
      </c>
      <c r="B77">
        <v>440</v>
      </c>
      <c r="C77">
        <v>855</v>
      </c>
      <c r="G77">
        <v>5</v>
      </c>
      <c r="I77" t="s">
        <v>428</v>
      </c>
      <c r="J77">
        <v>467</v>
      </c>
      <c r="K77">
        <v>9</v>
      </c>
    </row>
    <row r="78" spans="1:11">
      <c r="A78" t="s">
        <v>428</v>
      </c>
      <c r="B78">
        <v>467</v>
      </c>
      <c r="C78">
        <v>103</v>
      </c>
      <c r="G78">
        <v>5</v>
      </c>
      <c r="I78" t="s">
        <v>429</v>
      </c>
      <c r="J78">
        <v>475</v>
      </c>
      <c r="K78">
        <v>2</v>
      </c>
    </row>
    <row r="79" spans="1:11">
      <c r="A79" t="s">
        <v>429</v>
      </c>
      <c r="B79">
        <v>475</v>
      </c>
      <c r="C79">
        <v>79</v>
      </c>
      <c r="G79">
        <v>5</v>
      </c>
      <c r="I79" t="s">
        <v>430</v>
      </c>
      <c r="J79">
        <v>480</v>
      </c>
      <c r="K79">
        <v>34</v>
      </c>
    </row>
    <row r="80" spans="1:11">
      <c r="A80" t="s">
        <v>430</v>
      </c>
      <c r="B80">
        <v>480</v>
      </c>
      <c r="C80">
        <v>287</v>
      </c>
      <c r="G80">
        <v>5</v>
      </c>
      <c r="I80" t="s">
        <v>431</v>
      </c>
      <c r="J80">
        <v>483</v>
      </c>
      <c r="K80">
        <v>17</v>
      </c>
    </row>
    <row r="81" spans="1:11">
      <c r="A81" t="s">
        <v>431</v>
      </c>
      <c r="B81">
        <v>483</v>
      </c>
      <c r="C81">
        <v>198</v>
      </c>
      <c r="G81">
        <v>5</v>
      </c>
      <c r="I81" t="s">
        <v>432</v>
      </c>
      <c r="J81">
        <v>490</v>
      </c>
      <c r="K81">
        <v>99</v>
      </c>
    </row>
    <row r="82" spans="1:11">
      <c r="A82" t="s">
        <v>432</v>
      </c>
      <c r="B82">
        <v>490</v>
      </c>
      <c r="C82">
        <v>969</v>
      </c>
      <c r="G82">
        <v>5</v>
      </c>
      <c r="I82" t="s">
        <v>433</v>
      </c>
      <c r="J82">
        <v>495</v>
      </c>
      <c r="K82">
        <v>25</v>
      </c>
    </row>
    <row r="83" spans="1:11">
      <c r="A83" t="s">
        <v>433</v>
      </c>
      <c r="B83">
        <v>495</v>
      </c>
      <c r="C83">
        <v>360</v>
      </c>
      <c r="G83">
        <v>5</v>
      </c>
      <c r="I83" t="s">
        <v>434</v>
      </c>
      <c r="J83">
        <v>501</v>
      </c>
      <c r="K83">
        <v>3</v>
      </c>
    </row>
    <row r="84" spans="1:11">
      <c r="A84" t="s">
        <v>434</v>
      </c>
      <c r="B84">
        <v>501</v>
      </c>
      <c r="C84">
        <v>53</v>
      </c>
      <c r="G84">
        <v>5</v>
      </c>
      <c r="I84" t="s">
        <v>435</v>
      </c>
      <c r="J84">
        <v>541</v>
      </c>
      <c r="K84">
        <v>37</v>
      </c>
    </row>
    <row r="85" spans="1:11">
      <c r="A85" t="s">
        <v>435</v>
      </c>
      <c r="B85">
        <v>541</v>
      </c>
      <c r="C85">
        <v>294</v>
      </c>
      <c r="G85">
        <v>5</v>
      </c>
      <c r="I85" t="s">
        <v>436</v>
      </c>
      <c r="J85">
        <v>543</v>
      </c>
      <c r="K85">
        <v>9</v>
      </c>
    </row>
    <row r="86" spans="1:11">
      <c r="A86" t="s">
        <v>436</v>
      </c>
      <c r="B86">
        <v>543</v>
      </c>
      <c r="C86">
        <v>190</v>
      </c>
      <c r="G86">
        <v>5</v>
      </c>
      <c r="I86" t="s">
        <v>437</v>
      </c>
      <c r="J86">
        <v>576</v>
      </c>
      <c r="K86">
        <v>13</v>
      </c>
    </row>
    <row r="87" spans="1:11">
      <c r="A87" t="s">
        <v>437</v>
      </c>
      <c r="B87">
        <v>576</v>
      </c>
      <c r="C87">
        <v>101</v>
      </c>
      <c r="G87">
        <v>5</v>
      </c>
      <c r="I87" t="s">
        <v>438</v>
      </c>
      <c r="J87">
        <v>579</v>
      </c>
      <c r="K87">
        <v>124</v>
      </c>
    </row>
    <row r="88" spans="1:11">
      <c r="A88" t="s">
        <v>438</v>
      </c>
      <c r="B88">
        <v>579</v>
      </c>
      <c r="C88">
        <v>675</v>
      </c>
      <c r="G88">
        <v>5</v>
      </c>
      <c r="I88" t="s">
        <v>439</v>
      </c>
      <c r="J88">
        <v>585</v>
      </c>
      <c r="K88">
        <v>14</v>
      </c>
    </row>
    <row r="89" spans="1:11">
      <c r="A89" t="s">
        <v>439</v>
      </c>
      <c r="B89">
        <v>585</v>
      </c>
      <c r="C89">
        <v>275</v>
      </c>
      <c r="G89">
        <v>5</v>
      </c>
      <c r="I89" t="s">
        <v>440</v>
      </c>
      <c r="J89">
        <v>591</v>
      </c>
      <c r="K89">
        <v>17</v>
      </c>
    </row>
    <row r="90" spans="1:11">
      <c r="A90" t="s">
        <v>440</v>
      </c>
      <c r="B90">
        <v>591</v>
      </c>
      <c r="C90">
        <v>268</v>
      </c>
      <c r="G90">
        <v>5</v>
      </c>
      <c r="I90" t="s">
        <v>441</v>
      </c>
      <c r="J90">
        <v>604</v>
      </c>
      <c r="K90">
        <v>45</v>
      </c>
    </row>
    <row r="91" spans="1:11">
      <c r="A91" t="s">
        <v>441</v>
      </c>
      <c r="B91">
        <v>604</v>
      </c>
      <c r="C91">
        <v>427</v>
      </c>
      <c r="G91">
        <v>5</v>
      </c>
      <c r="I91" t="s">
        <v>442</v>
      </c>
      <c r="J91">
        <v>607</v>
      </c>
      <c r="K91">
        <v>15</v>
      </c>
    </row>
    <row r="92" spans="1:11">
      <c r="A92" t="s">
        <v>442</v>
      </c>
      <c r="B92">
        <v>607</v>
      </c>
      <c r="C92">
        <v>177</v>
      </c>
      <c r="G92">
        <v>5</v>
      </c>
      <c r="I92" t="s">
        <v>443</v>
      </c>
      <c r="J92">
        <v>615</v>
      </c>
      <c r="K92">
        <v>191</v>
      </c>
    </row>
    <row r="93" spans="1:11">
      <c r="A93" t="s">
        <v>443</v>
      </c>
      <c r="B93">
        <v>615</v>
      </c>
      <c r="C93">
        <v>1856</v>
      </c>
      <c r="G93">
        <v>5</v>
      </c>
      <c r="I93" t="s">
        <v>444</v>
      </c>
      <c r="J93">
        <v>628</v>
      </c>
      <c r="K93">
        <v>13</v>
      </c>
    </row>
    <row r="94" spans="1:11">
      <c r="A94" t="s">
        <v>444</v>
      </c>
      <c r="B94">
        <v>628</v>
      </c>
      <c r="C94">
        <v>204</v>
      </c>
      <c r="G94">
        <v>5</v>
      </c>
      <c r="I94" t="s">
        <v>445</v>
      </c>
      <c r="J94">
        <v>631</v>
      </c>
      <c r="K94">
        <v>42</v>
      </c>
    </row>
    <row r="95" spans="1:11">
      <c r="A95" t="s">
        <v>445</v>
      </c>
      <c r="B95">
        <v>631</v>
      </c>
      <c r="C95">
        <v>555</v>
      </c>
      <c r="G95">
        <v>5</v>
      </c>
      <c r="I95" t="s">
        <v>446</v>
      </c>
      <c r="J95">
        <v>642</v>
      </c>
      <c r="K95">
        <v>60</v>
      </c>
    </row>
    <row r="96" spans="1:11">
      <c r="A96" t="s">
        <v>446</v>
      </c>
      <c r="B96">
        <v>642</v>
      </c>
      <c r="C96">
        <v>204</v>
      </c>
      <c r="G96">
        <v>5</v>
      </c>
      <c r="I96" t="s">
        <v>447</v>
      </c>
      <c r="J96">
        <v>647</v>
      </c>
      <c r="K96">
        <v>9</v>
      </c>
    </row>
    <row r="97" spans="1:11">
      <c r="A97" t="s">
        <v>447</v>
      </c>
      <c r="B97">
        <v>647</v>
      </c>
      <c r="C97">
        <v>134</v>
      </c>
      <c r="G97">
        <v>5</v>
      </c>
      <c r="I97" t="s">
        <v>448</v>
      </c>
      <c r="J97">
        <v>649</v>
      </c>
      <c r="K97">
        <v>25</v>
      </c>
    </row>
    <row r="98" spans="1:11">
      <c r="A98" t="s">
        <v>448</v>
      </c>
      <c r="B98">
        <v>649</v>
      </c>
      <c r="C98">
        <v>276</v>
      </c>
      <c r="G98">
        <v>5</v>
      </c>
      <c r="I98" t="s">
        <v>449</v>
      </c>
      <c r="J98">
        <v>652</v>
      </c>
      <c r="K98">
        <v>15</v>
      </c>
    </row>
    <row r="99" spans="1:11">
      <c r="A99" t="s">
        <v>449</v>
      </c>
      <c r="B99">
        <v>652</v>
      </c>
      <c r="C99">
        <v>111</v>
      </c>
      <c r="G99">
        <v>5</v>
      </c>
      <c r="I99" t="s">
        <v>450</v>
      </c>
      <c r="J99">
        <v>656</v>
      </c>
      <c r="K99">
        <v>20</v>
      </c>
    </row>
    <row r="100" spans="1:11">
      <c r="A100" t="s">
        <v>450</v>
      </c>
      <c r="B100">
        <v>656</v>
      </c>
      <c r="C100">
        <v>255</v>
      </c>
      <c r="G100">
        <v>5</v>
      </c>
      <c r="I100" t="s">
        <v>451</v>
      </c>
      <c r="J100">
        <v>658</v>
      </c>
      <c r="K100">
        <v>2</v>
      </c>
    </row>
    <row r="101" spans="1:11">
      <c r="A101" t="s">
        <v>451</v>
      </c>
      <c r="B101">
        <v>658</v>
      </c>
      <c r="C101">
        <v>97</v>
      </c>
      <c r="G101">
        <v>5</v>
      </c>
      <c r="I101" t="s">
        <v>452</v>
      </c>
      <c r="J101">
        <v>659</v>
      </c>
      <c r="K101">
        <v>19</v>
      </c>
    </row>
    <row r="102" spans="1:11">
      <c r="A102" t="s">
        <v>452</v>
      </c>
      <c r="B102">
        <v>659</v>
      </c>
      <c r="C102">
        <v>364</v>
      </c>
      <c r="G102">
        <v>5</v>
      </c>
      <c r="I102" t="s">
        <v>453</v>
      </c>
      <c r="J102">
        <v>660</v>
      </c>
      <c r="K102">
        <v>19</v>
      </c>
    </row>
    <row r="103" spans="1:11">
      <c r="A103" t="s">
        <v>453</v>
      </c>
      <c r="B103">
        <v>660</v>
      </c>
      <c r="C103">
        <v>229</v>
      </c>
      <c r="G103">
        <v>5</v>
      </c>
      <c r="I103" t="s">
        <v>454</v>
      </c>
      <c r="J103">
        <v>664</v>
      </c>
      <c r="K103">
        <v>17</v>
      </c>
    </row>
    <row r="104" spans="1:11">
      <c r="A104" t="s">
        <v>454</v>
      </c>
      <c r="B104">
        <v>664</v>
      </c>
      <c r="C104">
        <v>389</v>
      </c>
      <c r="G104">
        <v>5</v>
      </c>
      <c r="I104" t="s">
        <v>455</v>
      </c>
      <c r="J104">
        <v>665</v>
      </c>
      <c r="K104">
        <v>55</v>
      </c>
    </row>
    <row r="105" spans="1:11">
      <c r="A105" t="s">
        <v>455</v>
      </c>
      <c r="B105">
        <v>665</v>
      </c>
      <c r="C105">
        <v>561</v>
      </c>
      <c r="G105">
        <v>5</v>
      </c>
      <c r="I105" t="s">
        <v>456</v>
      </c>
      <c r="J105">
        <v>667</v>
      </c>
      <c r="K105">
        <v>14</v>
      </c>
    </row>
    <row r="106" spans="1:11">
      <c r="A106" t="s">
        <v>456</v>
      </c>
      <c r="B106">
        <v>667</v>
      </c>
      <c r="C106">
        <v>246</v>
      </c>
      <c r="G106">
        <v>5</v>
      </c>
      <c r="I106" t="s">
        <v>457</v>
      </c>
      <c r="J106">
        <v>670</v>
      </c>
      <c r="K106">
        <v>28</v>
      </c>
    </row>
    <row r="107" spans="1:11">
      <c r="A107" t="s">
        <v>457</v>
      </c>
      <c r="B107">
        <v>670</v>
      </c>
      <c r="C107">
        <v>404</v>
      </c>
      <c r="G107">
        <v>5</v>
      </c>
      <c r="I107" t="s">
        <v>458</v>
      </c>
      <c r="J107">
        <v>674</v>
      </c>
      <c r="K107">
        <v>15</v>
      </c>
    </row>
    <row r="108" spans="1:11">
      <c r="A108" t="s">
        <v>458</v>
      </c>
      <c r="B108">
        <v>674</v>
      </c>
      <c r="C108">
        <v>253</v>
      </c>
      <c r="G108">
        <v>5</v>
      </c>
      <c r="I108" t="s">
        <v>459</v>
      </c>
      <c r="J108">
        <v>679</v>
      </c>
      <c r="K108">
        <v>53</v>
      </c>
    </row>
    <row r="109" spans="1:11">
      <c r="A109" t="s">
        <v>459</v>
      </c>
      <c r="B109">
        <v>679</v>
      </c>
      <c r="C109">
        <v>287</v>
      </c>
      <c r="G109">
        <v>5</v>
      </c>
      <c r="I109" t="s">
        <v>460</v>
      </c>
      <c r="J109">
        <v>686</v>
      </c>
      <c r="K109">
        <v>28</v>
      </c>
    </row>
    <row r="110" spans="1:11">
      <c r="A110" t="s">
        <v>460</v>
      </c>
      <c r="B110">
        <v>686</v>
      </c>
      <c r="C110">
        <v>628</v>
      </c>
      <c r="G110">
        <v>5</v>
      </c>
      <c r="I110" t="s">
        <v>461</v>
      </c>
      <c r="J110">
        <v>690</v>
      </c>
      <c r="K110">
        <v>24</v>
      </c>
    </row>
    <row r="111" spans="1:11">
      <c r="A111" t="s">
        <v>461</v>
      </c>
      <c r="B111">
        <v>690</v>
      </c>
      <c r="C111">
        <v>183</v>
      </c>
      <c r="G111">
        <v>5</v>
      </c>
      <c r="I111" t="s">
        <v>462</v>
      </c>
      <c r="J111">
        <v>697</v>
      </c>
      <c r="K111">
        <v>23</v>
      </c>
    </row>
    <row r="112" spans="1:11">
      <c r="A112" t="s">
        <v>462</v>
      </c>
      <c r="B112">
        <v>697</v>
      </c>
      <c r="C112">
        <v>404</v>
      </c>
      <c r="G112">
        <v>5</v>
      </c>
      <c r="I112" t="s">
        <v>463</v>
      </c>
      <c r="J112">
        <v>736</v>
      </c>
      <c r="K112">
        <v>68</v>
      </c>
    </row>
    <row r="113" spans="1:11">
      <c r="A113" t="s">
        <v>463</v>
      </c>
      <c r="B113">
        <v>736</v>
      </c>
      <c r="C113">
        <v>495</v>
      </c>
      <c r="G113">
        <v>5</v>
      </c>
      <c r="I113" t="s">
        <v>464</v>
      </c>
      <c r="J113">
        <v>756</v>
      </c>
      <c r="K113">
        <v>67</v>
      </c>
    </row>
    <row r="114" spans="1:11">
      <c r="A114" t="s">
        <v>464</v>
      </c>
      <c r="B114">
        <v>756</v>
      </c>
      <c r="C114">
        <v>756</v>
      </c>
      <c r="G114">
        <v>5</v>
      </c>
      <c r="I114" t="s">
        <v>465</v>
      </c>
      <c r="J114">
        <v>761</v>
      </c>
      <c r="K114">
        <v>36</v>
      </c>
    </row>
    <row r="115" spans="1:11">
      <c r="A115" t="s">
        <v>465</v>
      </c>
      <c r="B115">
        <v>761</v>
      </c>
      <c r="C115">
        <v>447</v>
      </c>
      <c r="G115">
        <v>5</v>
      </c>
      <c r="I115" t="s">
        <v>466</v>
      </c>
      <c r="J115">
        <v>789</v>
      </c>
      <c r="K115">
        <v>44</v>
      </c>
    </row>
    <row r="116" spans="1:11">
      <c r="A116" t="s">
        <v>466</v>
      </c>
      <c r="B116">
        <v>789</v>
      </c>
      <c r="C116">
        <v>305</v>
      </c>
      <c r="G116">
        <v>5</v>
      </c>
      <c r="I116" t="s">
        <v>467</v>
      </c>
      <c r="J116">
        <v>790</v>
      </c>
      <c r="K116">
        <v>150</v>
      </c>
    </row>
    <row r="117" spans="1:11">
      <c r="A117" t="s">
        <v>467</v>
      </c>
      <c r="B117">
        <v>790</v>
      </c>
      <c r="C117">
        <v>421</v>
      </c>
      <c r="G117">
        <v>5</v>
      </c>
      <c r="I117" t="s">
        <v>468</v>
      </c>
      <c r="J117">
        <v>792</v>
      </c>
      <c r="K117">
        <v>13</v>
      </c>
    </row>
    <row r="118" spans="1:11">
      <c r="A118" t="s">
        <v>468</v>
      </c>
      <c r="B118">
        <v>792</v>
      </c>
      <c r="C118">
        <v>95</v>
      </c>
      <c r="G118">
        <v>5</v>
      </c>
      <c r="I118" t="s">
        <v>469</v>
      </c>
      <c r="J118">
        <v>809</v>
      </c>
      <c r="K118">
        <v>27</v>
      </c>
    </row>
    <row r="119" spans="1:11">
      <c r="A119" t="s">
        <v>469</v>
      </c>
      <c r="B119">
        <v>809</v>
      </c>
      <c r="C119">
        <v>121</v>
      </c>
      <c r="G119">
        <v>5</v>
      </c>
      <c r="I119" t="s">
        <v>470</v>
      </c>
      <c r="J119">
        <v>819</v>
      </c>
      <c r="K119">
        <v>3</v>
      </c>
    </row>
    <row r="120" spans="1:11">
      <c r="A120" t="s">
        <v>470</v>
      </c>
      <c r="B120">
        <v>819</v>
      </c>
      <c r="C120">
        <v>113</v>
      </c>
      <c r="G120">
        <v>5</v>
      </c>
      <c r="I120" t="s">
        <v>471</v>
      </c>
      <c r="J120">
        <v>837</v>
      </c>
      <c r="K120">
        <v>309</v>
      </c>
    </row>
    <row r="121" spans="1:11">
      <c r="A121" t="s">
        <v>471</v>
      </c>
      <c r="B121">
        <v>837</v>
      </c>
      <c r="C121">
        <v>3175</v>
      </c>
      <c r="G121">
        <v>5</v>
      </c>
      <c r="I121" t="s">
        <v>472</v>
      </c>
      <c r="J121">
        <v>842</v>
      </c>
      <c r="K121">
        <v>8</v>
      </c>
    </row>
    <row r="122" spans="1:11">
      <c r="A122" t="s">
        <v>472</v>
      </c>
      <c r="B122">
        <v>842</v>
      </c>
      <c r="C122">
        <v>111</v>
      </c>
      <c r="G122">
        <v>5</v>
      </c>
      <c r="I122" t="s">
        <v>473</v>
      </c>
      <c r="J122">
        <v>847</v>
      </c>
      <c r="K122">
        <v>65</v>
      </c>
    </row>
    <row r="123" spans="1:11">
      <c r="A123" t="s">
        <v>473</v>
      </c>
      <c r="B123">
        <v>847</v>
      </c>
      <c r="C123">
        <v>714</v>
      </c>
      <c r="G123">
        <v>5</v>
      </c>
      <c r="I123" t="s">
        <v>474</v>
      </c>
      <c r="J123">
        <v>854</v>
      </c>
      <c r="K123">
        <v>35</v>
      </c>
    </row>
    <row r="124" spans="1:11">
      <c r="A124" t="s">
        <v>474</v>
      </c>
      <c r="B124">
        <v>854</v>
      </c>
      <c r="C124">
        <v>251</v>
      </c>
      <c r="G124">
        <v>5</v>
      </c>
      <c r="I124" t="s">
        <v>475</v>
      </c>
      <c r="J124">
        <v>856</v>
      </c>
      <c r="K124">
        <v>11</v>
      </c>
    </row>
    <row r="125" spans="1:11">
      <c r="A125" t="s">
        <v>475</v>
      </c>
      <c r="B125">
        <v>856</v>
      </c>
      <c r="C125">
        <v>113</v>
      </c>
      <c r="G125">
        <v>5</v>
      </c>
      <c r="I125" t="s">
        <v>476</v>
      </c>
      <c r="J125">
        <v>858</v>
      </c>
      <c r="K125">
        <v>20</v>
      </c>
    </row>
    <row r="126" spans="1:11">
      <c r="A126" t="s">
        <v>476</v>
      </c>
      <c r="B126">
        <v>858</v>
      </c>
      <c r="C126">
        <v>223</v>
      </c>
      <c r="G126">
        <v>5</v>
      </c>
      <c r="I126" t="s">
        <v>477</v>
      </c>
      <c r="J126">
        <v>861</v>
      </c>
      <c r="K126">
        <v>57</v>
      </c>
    </row>
    <row r="127" spans="1:11">
      <c r="A127" t="s">
        <v>477</v>
      </c>
      <c r="B127">
        <v>861</v>
      </c>
      <c r="C127">
        <v>140</v>
      </c>
      <c r="G127">
        <v>5</v>
      </c>
      <c r="I127" t="s">
        <v>478</v>
      </c>
      <c r="J127">
        <v>873</v>
      </c>
      <c r="K127">
        <v>10</v>
      </c>
    </row>
    <row r="128" spans="1:11">
      <c r="A128" t="s">
        <v>478</v>
      </c>
      <c r="B128">
        <v>873</v>
      </c>
      <c r="C128">
        <v>187</v>
      </c>
      <c r="G128">
        <v>5</v>
      </c>
      <c r="I128" t="s">
        <v>479</v>
      </c>
      <c r="J128">
        <v>885</v>
      </c>
      <c r="K128">
        <v>6</v>
      </c>
    </row>
    <row r="129" spans="1:11">
      <c r="A129" t="s">
        <v>479</v>
      </c>
      <c r="B129">
        <v>885</v>
      </c>
      <c r="C129">
        <v>100</v>
      </c>
      <c r="G129">
        <v>5</v>
      </c>
      <c r="I129" t="s">
        <v>480</v>
      </c>
      <c r="J129">
        <v>887</v>
      </c>
      <c r="K129">
        <v>101</v>
      </c>
    </row>
    <row r="130" spans="1:11">
      <c r="A130" t="s">
        <v>480</v>
      </c>
      <c r="B130">
        <v>887</v>
      </c>
      <c r="C130">
        <v>861</v>
      </c>
      <c r="G130">
        <v>5</v>
      </c>
      <c r="I130" t="s">
        <v>481</v>
      </c>
      <c r="J130">
        <v>890</v>
      </c>
      <c r="K130">
        <v>25</v>
      </c>
    </row>
    <row r="131" spans="1:11">
      <c r="A131" t="s">
        <v>481</v>
      </c>
      <c r="B131">
        <v>890</v>
      </c>
      <c r="C131">
        <v>420</v>
      </c>
      <c r="G131">
        <v>5</v>
      </c>
      <c r="I131" t="s">
        <v>482</v>
      </c>
      <c r="J131">
        <v>893</v>
      </c>
      <c r="K131">
        <v>30</v>
      </c>
    </row>
    <row r="132" spans="1:11">
      <c r="A132" t="s">
        <v>482</v>
      </c>
      <c r="B132">
        <v>893</v>
      </c>
      <c r="C132">
        <v>288</v>
      </c>
      <c r="G132">
        <v>5</v>
      </c>
      <c r="I132" t="s">
        <v>483</v>
      </c>
      <c r="J132">
        <v>895</v>
      </c>
      <c r="K132">
        <v>37</v>
      </c>
    </row>
    <row r="133" spans="1:11">
      <c r="A133" t="s">
        <v>483</v>
      </c>
      <c r="B133">
        <v>895</v>
      </c>
      <c r="C133">
        <v>422</v>
      </c>
      <c r="G133" t="s">
        <v>484</v>
      </c>
      <c r="K133">
        <v>11901</v>
      </c>
    </row>
    <row r="134" spans="1:11">
      <c r="C134">
        <v>105385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126"/>
  <sheetViews>
    <sheetView topLeftCell="A102" workbookViewId="0">
      <selection activeCell="J132" sqref="J132"/>
    </sheetView>
  </sheetViews>
  <sheetFormatPr baseColWidth="10" defaultColWidth="11.42578125" defaultRowHeight="15"/>
  <cols>
    <col min="1" max="1" width="6.7109375" style="15" customWidth="1"/>
    <col min="2" max="2" width="13.28515625" style="16" customWidth="1"/>
    <col min="3" max="4" width="11.42578125" style="16"/>
    <col min="5" max="5" width="22" style="16" customWidth="1"/>
    <col min="6" max="6" width="6.7109375" style="15" customWidth="1"/>
    <col min="7" max="7" width="19" style="16" customWidth="1"/>
    <col min="8" max="8" width="13.7109375" style="16" customWidth="1"/>
    <col min="9" max="9" width="11.42578125" style="16"/>
    <col min="10" max="10" width="19" style="16" customWidth="1"/>
    <col min="11" max="16384" width="11.42578125" style="16"/>
  </cols>
  <sheetData>
    <row r="1" spans="1:10">
      <c r="A1" s="17" t="s">
        <v>1142</v>
      </c>
      <c r="B1" s="18" t="s">
        <v>1143</v>
      </c>
      <c r="C1" s="18" t="s">
        <v>1144</v>
      </c>
      <c r="D1" s="18"/>
      <c r="E1" s="18" t="s">
        <v>1145</v>
      </c>
      <c r="F1" s="17" t="s">
        <v>1142</v>
      </c>
      <c r="G1" s="18" t="s">
        <v>1146</v>
      </c>
      <c r="H1" s="18" t="s">
        <v>1147</v>
      </c>
      <c r="I1" s="18" t="s">
        <v>1142</v>
      </c>
      <c r="J1" s="18" t="s">
        <v>1145</v>
      </c>
    </row>
    <row r="2" spans="1:10">
      <c r="A2" s="19">
        <v>2</v>
      </c>
      <c r="B2" s="702" t="s">
        <v>994</v>
      </c>
      <c r="C2" s="702" t="s">
        <v>1148</v>
      </c>
      <c r="D2" s="20">
        <v>7</v>
      </c>
      <c r="E2" s="21" t="s">
        <v>624</v>
      </c>
      <c r="F2" s="19">
        <v>2</v>
      </c>
      <c r="G2" s="702" t="s">
        <v>8</v>
      </c>
      <c r="H2" s="702" t="s">
        <v>8</v>
      </c>
      <c r="I2" s="20">
        <v>2</v>
      </c>
      <c r="J2" s="21" t="s">
        <v>624</v>
      </c>
    </row>
    <row r="3" spans="1:10">
      <c r="A3" s="19">
        <v>4</v>
      </c>
      <c r="B3" s="703" t="s">
        <v>994</v>
      </c>
      <c r="C3" s="703" t="s">
        <v>1148</v>
      </c>
      <c r="D3" s="22">
        <v>5</v>
      </c>
      <c r="E3" s="21" t="s">
        <v>621</v>
      </c>
      <c r="F3" s="19">
        <v>4</v>
      </c>
      <c r="G3" s="703" t="s">
        <v>10</v>
      </c>
      <c r="H3" s="703" t="s">
        <v>1149</v>
      </c>
      <c r="I3" s="22">
        <v>4</v>
      </c>
      <c r="J3" s="21" t="s">
        <v>621</v>
      </c>
    </row>
    <row r="4" spans="1:10">
      <c r="A4" s="19">
        <v>21</v>
      </c>
      <c r="B4" s="702" t="s">
        <v>994</v>
      </c>
      <c r="C4" s="702" t="s">
        <v>1148</v>
      </c>
      <c r="D4" s="20">
        <v>7</v>
      </c>
      <c r="E4" s="21" t="s">
        <v>624</v>
      </c>
      <c r="F4" s="19">
        <v>21</v>
      </c>
      <c r="G4" s="702" t="s">
        <v>12</v>
      </c>
      <c r="H4" s="702" t="s">
        <v>1150</v>
      </c>
      <c r="I4" s="20">
        <v>21</v>
      </c>
      <c r="J4" s="21" t="s">
        <v>624</v>
      </c>
    </row>
    <row r="5" spans="1:10">
      <c r="A5" s="19">
        <v>30</v>
      </c>
      <c r="B5" s="703" t="s">
        <v>994</v>
      </c>
      <c r="C5" s="703" t="s">
        <v>1148</v>
      </c>
      <c r="D5" s="22">
        <v>8</v>
      </c>
      <c r="E5" s="21" t="s">
        <v>618</v>
      </c>
      <c r="F5" s="19">
        <v>30</v>
      </c>
      <c r="G5" s="703" t="s">
        <v>14</v>
      </c>
      <c r="H5" s="703" t="s">
        <v>1151</v>
      </c>
      <c r="I5" s="22">
        <v>30</v>
      </c>
      <c r="J5" s="21" t="s">
        <v>618</v>
      </c>
    </row>
    <row r="6" spans="1:10">
      <c r="A6" s="19">
        <v>31</v>
      </c>
      <c r="B6" s="702" t="s">
        <v>994</v>
      </c>
      <c r="C6" s="702" t="s">
        <v>1148</v>
      </c>
      <c r="D6" s="20">
        <v>4</v>
      </c>
      <c r="E6" s="21" t="s">
        <v>627</v>
      </c>
      <c r="F6" s="19">
        <v>31</v>
      </c>
      <c r="G6" s="702" t="s">
        <v>16</v>
      </c>
      <c r="H6" s="702" t="s">
        <v>16</v>
      </c>
      <c r="I6" s="20">
        <v>31</v>
      </c>
      <c r="J6" s="21" t="s">
        <v>627</v>
      </c>
    </row>
    <row r="7" spans="1:10">
      <c r="A7" s="19">
        <v>34</v>
      </c>
      <c r="B7" s="703" t="s">
        <v>994</v>
      </c>
      <c r="C7" s="703" t="s">
        <v>1148</v>
      </c>
      <c r="D7" s="22">
        <v>8</v>
      </c>
      <c r="E7" s="21" t="s">
        <v>618</v>
      </c>
      <c r="F7" s="19">
        <v>34</v>
      </c>
      <c r="G7" s="703" t="s">
        <v>18</v>
      </c>
      <c r="H7" s="703" t="s">
        <v>18</v>
      </c>
      <c r="I7" s="22">
        <v>34</v>
      </c>
      <c r="J7" s="21" t="s">
        <v>618</v>
      </c>
    </row>
    <row r="8" spans="1:10">
      <c r="A8" s="19">
        <v>36</v>
      </c>
      <c r="B8" s="702" t="s">
        <v>994</v>
      </c>
      <c r="C8" s="702" t="s">
        <v>1148</v>
      </c>
      <c r="D8" s="22">
        <v>8</v>
      </c>
      <c r="E8" s="21" t="s">
        <v>618</v>
      </c>
      <c r="F8" s="19">
        <v>36</v>
      </c>
      <c r="G8" s="702" t="s">
        <v>20</v>
      </c>
      <c r="H8" s="702" t="s">
        <v>1152</v>
      </c>
      <c r="I8" s="20">
        <v>36</v>
      </c>
      <c r="J8" s="21" t="s">
        <v>618</v>
      </c>
    </row>
    <row r="9" spans="1:10">
      <c r="A9" s="19">
        <v>38</v>
      </c>
      <c r="B9" s="703" t="s">
        <v>994</v>
      </c>
      <c r="C9" s="703" t="s">
        <v>1148</v>
      </c>
      <c r="D9" s="22">
        <v>6</v>
      </c>
      <c r="E9" s="21" t="s">
        <v>629</v>
      </c>
      <c r="F9" s="19">
        <v>38</v>
      </c>
      <c r="G9" s="703" t="s">
        <v>22</v>
      </c>
      <c r="H9" s="703" t="s">
        <v>22</v>
      </c>
      <c r="I9" s="22">
        <v>38</v>
      </c>
      <c r="J9" s="21" t="s">
        <v>629</v>
      </c>
    </row>
    <row r="10" spans="1:10">
      <c r="A10" s="19">
        <v>40</v>
      </c>
      <c r="B10" s="702" t="s">
        <v>994</v>
      </c>
      <c r="C10" s="702" t="s">
        <v>1148</v>
      </c>
      <c r="D10" s="20">
        <v>4</v>
      </c>
      <c r="E10" s="21" t="s">
        <v>627</v>
      </c>
      <c r="F10" s="19">
        <v>40</v>
      </c>
      <c r="G10" s="702" t="s">
        <v>24</v>
      </c>
      <c r="H10" s="702" t="s">
        <v>1153</v>
      </c>
      <c r="I10" s="20">
        <v>40</v>
      </c>
      <c r="J10" s="21" t="s">
        <v>627</v>
      </c>
    </row>
    <row r="11" spans="1:10">
      <c r="A11" s="19">
        <v>44</v>
      </c>
      <c r="B11" s="702" t="s">
        <v>994</v>
      </c>
      <c r="C11" s="702" t="s">
        <v>1148</v>
      </c>
      <c r="D11" s="22">
        <v>5</v>
      </c>
      <c r="E11" s="21" t="s">
        <v>621</v>
      </c>
      <c r="F11" s="19">
        <v>44</v>
      </c>
      <c r="G11" s="23" t="s">
        <v>30</v>
      </c>
      <c r="H11" s="23" t="s">
        <v>29</v>
      </c>
      <c r="I11" s="20">
        <v>44</v>
      </c>
      <c r="J11" s="21" t="s">
        <v>621</v>
      </c>
    </row>
    <row r="12" spans="1:10">
      <c r="A12" s="19">
        <v>45</v>
      </c>
      <c r="B12" s="703" t="s">
        <v>994</v>
      </c>
      <c r="C12" s="703" t="s">
        <v>1148</v>
      </c>
      <c r="D12" s="22">
        <v>3</v>
      </c>
      <c r="E12" s="21" t="s">
        <v>638</v>
      </c>
      <c r="F12" s="19">
        <v>45</v>
      </c>
      <c r="G12" s="703" t="s">
        <v>32</v>
      </c>
      <c r="H12" s="703" t="s">
        <v>1154</v>
      </c>
      <c r="I12" s="22">
        <v>45</v>
      </c>
      <c r="J12" s="21" t="s">
        <v>638</v>
      </c>
    </row>
    <row r="13" spans="1:10">
      <c r="A13" s="19">
        <v>51</v>
      </c>
      <c r="B13" s="702" t="s">
        <v>994</v>
      </c>
      <c r="C13" s="702" t="s">
        <v>1148</v>
      </c>
      <c r="D13" s="22">
        <v>3</v>
      </c>
      <c r="E13" s="21" t="s">
        <v>638</v>
      </c>
      <c r="F13" s="19">
        <v>51</v>
      </c>
      <c r="G13" s="702" t="s">
        <v>35</v>
      </c>
      <c r="H13" s="702" t="s">
        <v>35</v>
      </c>
      <c r="I13" s="20">
        <v>51</v>
      </c>
      <c r="J13" s="21" t="s">
        <v>638</v>
      </c>
    </row>
    <row r="14" spans="1:10">
      <c r="A14" s="19">
        <v>55</v>
      </c>
      <c r="B14" s="703" t="s">
        <v>994</v>
      </c>
      <c r="C14" s="703" t="s">
        <v>1148</v>
      </c>
      <c r="D14" s="20">
        <v>7</v>
      </c>
      <c r="E14" s="21" t="s">
        <v>624</v>
      </c>
      <c r="F14" s="19">
        <v>55</v>
      </c>
      <c r="G14" s="703" t="s">
        <v>37</v>
      </c>
      <c r="H14" s="703" t="s">
        <v>37</v>
      </c>
      <c r="I14" s="22">
        <v>55</v>
      </c>
      <c r="J14" s="21" t="s">
        <v>624</v>
      </c>
    </row>
    <row r="15" spans="1:10">
      <c r="A15" s="19">
        <v>59</v>
      </c>
      <c r="B15" s="702" t="s">
        <v>994</v>
      </c>
      <c r="C15" s="702" t="s">
        <v>1148</v>
      </c>
      <c r="D15" s="22">
        <v>5</v>
      </c>
      <c r="E15" s="21" t="s">
        <v>621</v>
      </c>
      <c r="F15" s="19">
        <v>59</v>
      </c>
      <c r="G15" s="702" t="s">
        <v>39</v>
      </c>
      <c r="H15" s="702" t="s">
        <v>39</v>
      </c>
      <c r="I15" s="20">
        <v>59</v>
      </c>
      <c r="J15" s="21" t="s">
        <v>621</v>
      </c>
    </row>
    <row r="16" spans="1:10">
      <c r="A16" s="19">
        <v>79</v>
      </c>
      <c r="B16" s="703" t="s">
        <v>994</v>
      </c>
      <c r="C16" s="703" t="s">
        <v>1148</v>
      </c>
      <c r="D16" s="22">
        <v>9</v>
      </c>
      <c r="E16" s="21" t="s">
        <v>806</v>
      </c>
      <c r="F16" s="19">
        <v>79</v>
      </c>
      <c r="G16" s="703" t="s">
        <v>41</v>
      </c>
      <c r="H16" s="703" t="s">
        <v>41</v>
      </c>
      <c r="I16" s="22">
        <v>79</v>
      </c>
      <c r="J16" s="21" t="s">
        <v>806</v>
      </c>
    </row>
    <row r="17" spans="1:10">
      <c r="A17" s="19">
        <v>88</v>
      </c>
      <c r="B17" s="703" t="s">
        <v>994</v>
      </c>
      <c r="C17" s="703" t="s">
        <v>1148</v>
      </c>
      <c r="D17" s="22">
        <v>9</v>
      </c>
      <c r="E17" s="21" t="s">
        <v>806</v>
      </c>
      <c r="F17" s="19">
        <v>88</v>
      </c>
      <c r="G17" s="703" t="s">
        <v>45</v>
      </c>
      <c r="H17" s="703" t="s">
        <v>45</v>
      </c>
      <c r="I17" s="22">
        <v>88</v>
      </c>
      <c r="J17" s="21" t="s">
        <v>806</v>
      </c>
    </row>
    <row r="18" spans="1:10">
      <c r="A18" s="19">
        <v>86</v>
      </c>
      <c r="B18" s="702" t="s">
        <v>994</v>
      </c>
      <c r="C18" s="702" t="s">
        <v>1148</v>
      </c>
      <c r="D18" s="22">
        <v>6</v>
      </c>
      <c r="E18" s="21" t="s">
        <v>629</v>
      </c>
      <c r="F18" s="19">
        <v>86</v>
      </c>
      <c r="G18" s="702" t="s">
        <v>43</v>
      </c>
      <c r="H18" s="702" t="s">
        <v>43</v>
      </c>
      <c r="I18" s="20">
        <v>86</v>
      </c>
      <c r="J18" s="21" t="s">
        <v>629</v>
      </c>
    </row>
    <row r="19" spans="1:10">
      <c r="A19" s="19">
        <v>91</v>
      </c>
      <c r="B19" s="702" t="s">
        <v>994</v>
      </c>
      <c r="C19" s="702" t="s">
        <v>1148</v>
      </c>
      <c r="D19" s="22">
        <v>8</v>
      </c>
      <c r="E19" s="21" t="s">
        <v>618</v>
      </c>
      <c r="F19" s="19">
        <v>91</v>
      </c>
      <c r="G19" s="702" t="s">
        <v>47</v>
      </c>
      <c r="H19" s="702" t="s">
        <v>47</v>
      </c>
      <c r="I19" s="20">
        <v>91</v>
      </c>
      <c r="J19" s="21" t="s">
        <v>618</v>
      </c>
    </row>
    <row r="20" spans="1:10">
      <c r="A20" s="19">
        <v>93</v>
      </c>
      <c r="B20" s="703" t="s">
        <v>994</v>
      </c>
      <c r="C20" s="703" t="s">
        <v>1148</v>
      </c>
      <c r="D20" s="22">
        <v>8</v>
      </c>
      <c r="E20" s="21" t="s">
        <v>618</v>
      </c>
      <c r="F20" s="19">
        <v>93</v>
      </c>
      <c r="G20" s="703" t="s">
        <v>49</v>
      </c>
      <c r="H20" s="703" t="s">
        <v>49</v>
      </c>
      <c r="I20" s="22">
        <v>93</v>
      </c>
      <c r="J20" s="21" t="s">
        <v>618</v>
      </c>
    </row>
    <row r="21" spans="1:10">
      <c r="A21" s="19">
        <v>107</v>
      </c>
      <c r="B21" s="703" t="s">
        <v>994</v>
      </c>
      <c r="C21" s="703" t="s">
        <v>1148</v>
      </c>
      <c r="D21" s="22">
        <v>6</v>
      </c>
      <c r="E21" s="21" t="s">
        <v>629</v>
      </c>
      <c r="F21" s="19">
        <v>107</v>
      </c>
      <c r="G21" s="703" t="s">
        <v>53</v>
      </c>
      <c r="H21" s="703" t="s">
        <v>53</v>
      </c>
      <c r="I21" s="22">
        <v>107</v>
      </c>
      <c r="J21" s="21" t="s">
        <v>629</v>
      </c>
    </row>
    <row r="22" spans="1:10">
      <c r="A22" s="19">
        <v>113</v>
      </c>
      <c r="B22" s="702" t="s">
        <v>994</v>
      </c>
      <c r="C22" s="702" t="s">
        <v>1148</v>
      </c>
      <c r="D22" s="22">
        <v>5</v>
      </c>
      <c r="E22" s="21" t="s">
        <v>621</v>
      </c>
      <c r="F22" s="19">
        <v>113</v>
      </c>
      <c r="G22" s="702" t="s">
        <v>55</v>
      </c>
      <c r="H22" s="702" t="s">
        <v>1155</v>
      </c>
      <c r="I22" s="20">
        <v>113</v>
      </c>
      <c r="J22" s="21" t="s">
        <v>621</v>
      </c>
    </row>
    <row r="23" spans="1:10">
      <c r="A23" s="19">
        <v>120</v>
      </c>
      <c r="B23" s="703" t="s">
        <v>994</v>
      </c>
      <c r="C23" s="703" t="s">
        <v>1148</v>
      </c>
      <c r="D23" s="22">
        <v>2</v>
      </c>
      <c r="E23" s="21" t="s">
        <v>636</v>
      </c>
      <c r="F23" s="19">
        <v>120</v>
      </c>
      <c r="G23" s="703" t="s">
        <v>57</v>
      </c>
      <c r="H23" s="703" t="s">
        <v>1156</v>
      </c>
      <c r="I23" s="22">
        <v>120</v>
      </c>
      <c r="J23" s="21" t="s">
        <v>636</v>
      </c>
    </row>
    <row r="24" spans="1:10">
      <c r="A24" s="19">
        <v>125</v>
      </c>
      <c r="B24" s="702" t="s">
        <v>994</v>
      </c>
      <c r="C24" s="702" t="s">
        <v>1148</v>
      </c>
      <c r="D24" s="22">
        <v>5</v>
      </c>
      <c r="E24" s="21" t="s">
        <v>621</v>
      </c>
      <c r="F24" s="19">
        <v>125</v>
      </c>
      <c r="G24" s="702" t="s">
        <v>59</v>
      </c>
      <c r="H24" s="702" t="s">
        <v>59</v>
      </c>
      <c r="I24" s="20">
        <v>125</v>
      </c>
      <c r="J24" s="21" t="s">
        <v>621</v>
      </c>
    </row>
    <row r="25" spans="1:10">
      <c r="A25" s="19">
        <v>129</v>
      </c>
      <c r="B25" s="703" t="s">
        <v>994</v>
      </c>
      <c r="C25" s="703" t="s">
        <v>1148</v>
      </c>
      <c r="D25" s="22">
        <v>9</v>
      </c>
      <c r="E25" s="21" t="s">
        <v>806</v>
      </c>
      <c r="F25" s="19">
        <v>129</v>
      </c>
      <c r="G25" s="703" t="s">
        <v>61</v>
      </c>
      <c r="H25" s="703" t="s">
        <v>61</v>
      </c>
      <c r="I25" s="22">
        <v>129</v>
      </c>
      <c r="J25" s="21" t="s">
        <v>806</v>
      </c>
    </row>
    <row r="26" spans="1:10">
      <c r="A26" s="19">
        <v>134</v>
      </c>
      <c r="B26" s="702" t="s">
        <v>994</v>
      </c>
      <c r="C26" s="702" t="s">
        <v>1148</v>
      </c>
      <c r="D26" s="22">
        <v>6</v>
      </c>
      <c r="E26" s="21" t="s">
        <v>629</v>
      </c>
      <c r="F26" s="19">
        <v>134</v>
      </c>
      <c r="G26" s="702" t="s">
        <v>63</v>
      </c>
      <c r="H26" s="702" t="s">
        <v>63</v>
      </c>
      <c r="I26" s="20">
        <v>134</v>
      </c>
      <c r="J26" s="21" t="s">
        <v>629</v>
      </c>
    </row>
    <row r="27" spans="1:10">
      <c r="A27" s="19">
        <v>138</v>
      </c>
      <c r="B27" s="703" t="s">
        <v>994</v>
      </c>
      <c r="C27" s="703" t="s">
        <v>1148</v>
      </c>
      <c r="D27" s="22">
        <v>5</v>
      </c>
      <c r="E27" s="21" t="s">
        <v>621</v>
      </c>
      <c r="F27" s="19">
        <v>138</v>
      </c>
      <c r="G27" s="703" t="s">
        <v>65</v>
      </c>
      <c r="H27" s="703" t="s">
        <v>65</v>
      </c>
      <c r="I27" s="22">
        <v>138</v>
      </c>
      <c r="J27" s="21" t="s">
        <v>621</v>
      </c>
    </row>
    <row r="28" spans="1:10">
      <c r="A28" s="19">
        <v>142</v>
      </c>
      <c r="B28" s="702" t="s">
        <v>994</v>
      </c>
      <c r="C28" s="702" t="s">
        <v>1148</v>
      </c>
      <c r="D28" s="20">
        <v>1</v>
      </c>
      <c r="E28" s="21" t="s">
        <v>637</v>
      </c>
      <c r="F28" s="19">
        <v>142</v>
      </c>
      <c r="G28" s="702" t="s">
        <v>67</v>
      </c>
      <c r="H28" s="702" t="s">
        <v>1157</v>
      </c>
      <c r="I28" s="20">
        <v>142</v>
      </c>
      <c r="J28" s="21" t="s">
        <v>637</v>
      </c>
    </row>
    <row r="29" spans="1:10">
      <c r="A29" s="19">
        <v>145</v>
      </c>
      <c r="B29" s="703" t="s">
        <v>994</v>
      </c>
      <c r="C29" s="703" t="s">
        <v>1148</v>
      </c>
      <c r="D29" s="22">
        <v>8</v>
      </c>
      <c r="E29" s="21" t="s">
        <v>618</v>
      </c>
      <c r="F29" s="19">
        <v>145</v>
      </c>
      <c r="G29" s="703" t="s">
        <v>69</v>
      </c>
      <c r="H29" s="703" t="s">
        <v>69</v>
      </c>
      <c r="I29" s="22">
        <v>145</v>
      </c>
      <c r="J29" s="21" t="s">
        <v>618</v>
      </c>
    </row>
    <row r="30" spans="1:10">
      <c r="A30" s="19">
        <v>147</v>
      </c>
      <c r="B30" s="702" t="s">
        <v>994</v>
      </c>
      <c r="C30" s="702" t="s">
        <v>1148</v>
      </c>
      <c r="D30" s="22">
        <v>3</v>
      </c>
      <c r="E30" s="21" t="s">
        <v>638</v>
      </c>
      <c r="F30" s="19">
        <v>147</v>
      </c>
      <c r="G30" s="702" t="s">
        <v>71</v>
      </c>
      <c r="H30" s="702" t="s">
        <v>71</v>
      </c>
      <c r="I30" s="20">
        <v>147</v>
      </c>
      <c r="J30" s="21" t="s">
        <v>638</v>
      </c>
    </row>
    <row r="31" spans="1:10">
      <c r="A31" s="19">
        <v>150</v>
      </c>
      <c r="B31" s="702" t="s">
        <v>994</v>
      </c>
      <c r="C31" s="702" t="s">
        <v>1148</v>
      </c>
      <c r="D31" s="22">
        <v>6</v>
      </c>
      <c r="E31" s="21" t="s">
        <v>629</v>
      </c>
      <c r="F31" s="19">
        <v>150</v>
      </c>
      <c r="G31" s="702" t="s">
        <v>75</v>
      </c>
      <c r="H31" s="702" t="s">
        <v>75</v>
      </c>
      <c r="I31" s="20">
        <v>150</v>
      </c>
      <c r="J31" s="21" t="s">
        <v>629</v>
      </c>
    </row>
    <row r="32" spans="1:10">
      <c r="A32" s="19">
        <v>154</v>
      </c>
      <c r="B32" s="703" t="s">
        <v>994</v>
      </c>
      <c r="C32" s="703" t="s">
        <v>1148</v>
      </c>
      <c r="D32" s="22">
        <v>2</v>
      </c>
      <c r="E32" s="21" t="s">
        <v>636</v>
      </c>
      <c r="F32" s="19">
        <v>154</v>
      </c>
      <c r="G32" s="703" t="s">
        <v>77</v>
      </c>
      <c r="H32" s="703" t="s">
        <v>77</v>
      </c>
      <c r="I32" s="22">
        <v>154</v>
      </c>
      <c r="J32" s="21" t="s">
        <v>636</v>
      </c>
    </row>
    <row r="33" spans="1:10">
      <c r="A33" s="19">
        <v>172</v>
      </c>
      <c r="B33" s="702" t="s">
        <v>994</v>
      </c>
      <c r="C33" s="702" t="s">
        <v>1148</v>
      </c>
      <c r="D33" s="22">
        <v>3</v>
      </c>
      <c r="E33" s="21" t="s">
        <v>638</v>
      </c>
      <c r="F33" s="19">
        <v>172</v>
      </c>
      <c r="G33" s="702" t="s">
        <v>79</v>
      </c>
      <c r="H33" s="702" t="s">
        <v>1158</v>
      </c>
      <c r="I33" s="20">
        <v>172</v>
      </c>
      <c r="J33" s="21" t="s">
        <v>638</v>
      </c>
    </row>
    <row r="34" spans="1:10">
      <c r="A34" s="19">
        <v>190</v>
      </c>
      <c r="B34" s="703" t="s">
        <v>994</v>
      </c>
      <c r="C34" s="703" t="s">
        <v>1148</v>
      </c>
      <c r="D34" s="20">
        <v>4</v>
      </c>
      <c r="E34" s="21" t="s">
        <v>627</v>
      </c>
      <c r="F34" s="19">
        <v>190</v>
      </c>
      <c r="G34" s="703" t="s">
        <v>81</v>
      </c>
      <c r="H34" s="703" t="s">
        <v>81</v>
      </c>
      <c r="I34" s="22">
        <v>190</v>
      </c>
      <c r="J34" s="21" t="s">
        <v>627</v>
      </c>
    </row>
    <row r="35" spans="1:10">
      <c r="A35" s="19">
        <v>101</v>
      </c>
      <c r="B35" s="702" t="s">
        <v>994</v>
      </c>
      <c r="C35" s="702" t="s">
        <v>1148</v>
      </c>
      <c r="D35" s="22">
        <v>8</v>
      </c>
      <c r="E35" s="21" t="s">
        <v>618</v>
      </c>
      <c r="F35" s="19">
        <v>101</v>
      </c>
      <c r="G35" s="702" t="s">
        <v>51</v>
      </c>
      <c r="H35" s="702" t="s">
        <v>944</v>
      </c>
      <c r="I35" s="20">
        <v>101</v>
      </c>
      <c r="J35" s="21" t="s">
        <v>618</v>
      </c>
    </row>
    <row r="36" spans="1:10">
      <c r="A36" s="19">
        <v>197</v>
      </c>
      <c r="B36" s="702" t="s">
        <v>994</v>
      </c>
      <c r="C36" s="702" t="s">
        <v>1148</v>
      </c>
      <c r="D36" s="20">
        <v>7</v>
      </c>
      <c r="E36" s="21" t="s">
        <v>624</v>
      </c>
      <c r="F36" s="19">
        <v>197</v>
      </c>
      <c r="G36" s="702" t="s">
        <v>84</v>
      </c>
      <c r="H36" s="702" t="s">
        <v>1159</v>
      </c>
      <c r="I36" s="20">
        <v>197</v>
      </c>
      <c r="J36" s="21" t="s">
        <v>624</v>
      </c>
    </row>
    <row r="37" spans="1:10">
      <c r="A37" s="19">
        <v>206</v>
      </c>
      <c r="B37" s="703" t="s">
        <v>994</v>
      </c>
      <c r="C37" s="703" t="s">
        <v>1148</v>
      </c>
      <c r="D37" s="20">
        <v>7</v>
      </c>
      <c r="E37" s="21" t="s">
        <v>624</v>
      </c>
      <c r="F37" s="19">
        <v>206</v>
      </c>
      <c r="G37" s="703" t="s">
        <v>86</v>
      </c>
      <c r="H37" s="703" t="s">
        <v>1160</v>
      </c>
      <c r="I37" s="22">
        <v>206</v>
      </c>
      <c r="J37" s="21" t="s">
        <v>624</v>
      </c>
    </row>
    <row r="38" spans="1:10">
      <c r="A38" s="19">
        <v>209</v>
      </c>
      <c r="B38" s="702" t="s">
        <v>994</v>
      </c>
      <c r="C38" s="702" t="s">
        <v>1148</v>
      </c>
      <c r="D38" s="22">
        <v>8</v>
      </c>
      <c r="E38" s="21" t="s">
        <v>618</v>
      </c>
      <c r="F38" s="19">
        <v>209</v>
      </c>
      <c r="G38" s="702" t="s">
        <v>88</v>
      </c>
      <c r="H38" s="702" t="s">
        <v>88</v>
      </c>
      <c r="I38" s="20">
        <v>209</v>
      </c>
      <c r="J38" s="21" t="s">
        <v>618</v>
      </c>
    </row>
    <row r="39" spans="1:10">
      <c r="A39" s="19">
        <v>212</v>
      </c>
      <c r="B39" s="703" t="s">
        <v>994</v>
      </c>
      <c r="C39" s="703" t="s">
        <v>1148</v>
      </c>
      <c r="D39" s="22">
        <v>9</v>
      </c>
      <c r="E39" s="21" t="s">
        <v>806</v>
      </c>
      <c r="F39" s="19">
        <v>212</v>
      </c>
      <c r="G39" s="703" t="s">
        <v>90</v>
      </c>
      <c r="H39" s="703" t="s">
        <v>90</v>
      </c>
      <c r="I39" s="22">
        <v>212</v>
      </c>
      <c r="J39" s="21" t="s">
        <v>806</v>
      </c>
    </row>
    <row r="40" spans="1:10">
      <c r="A40" s="19">
        <v>234</v>
      </c>
      <c r="B40" s="702" t="s">
        <v>994</v>
      </c>
      <c r="C40" s="702" t="s">
        <v>1148</v>
      </c>
      <c r="D40" s="22">
        <v>5</v>
      </c>
      <c r="E40" s="21" t="s">
        <v>621</v>
      </c>
      <c r="F40" s="19">
        <v>234</v>
      </c>
      <c r="G40" s="702" t="s">
        <v>92</v>
      </c>
      <c r="H40" s="702" t="s">
        <v>92</v>
      </c>
      <c r="I40" s="20">
        <v>234</v>
      </c>
      <c r="J40" s="21" t="s">
        <v>621</v>
      </c>
    </row>
    <row r="41" spans="1:10">
      <c r="A41" s="19">
        <v>237</v>
      </c>
      <c r="B41" s="703" t="s">
        <v>994</v>
      </c>
      <c r="C41" s="703" t="s">
        <v>1148</v>
      </c>
      <c r="D41" s="22">
        <v>6</v>
      </c>
      <c r="E41" s="21" t="s">
        <v>1161</v>
      </c>
      <c r="F41" s="19">
        <v>237</v>
      </c>
      <c r="G41" s="23" t="s">
        <v>95</v>
      </c>
      <c r="H41" s="23" t="s">
        <v>1162</v>
      </c>
      <c r="I41" s="22">
        <v>237</v>
      </c>
      <c r="J41" s="21" t="s">
        <v>1161</v>
      </c>
    </row>
    <row r="42" spans="1:10">
      <c r="A42" s="19">
        <v>240</v>
      </c>
      <c r="B42" s="702" t="s">
        <v>994</v>
      </c>
      <c r="C42" s="702" t="s">
        <v>1148</v>
      </c>
      <c r="D42" s="22">
        <v>5</v>
      </c>
      <c r="E42" s="21" t="s">
        <v>621</v>
      </c>
      <c r="F42" s="19">
        <v>240</v>
      </c>
      <c r="G42" s="702" t="s">
        <v>97</v>
      </c>
      <c r="H42" s="702" t="s">
        <v>1163</v>
      </c>
      <c r="I42" s="20">
        <v>240</v>
      </c>
      <c r="J42" s="21" t="s">
        <v>621</v>
      </c>
    </row>
    <row r="43" spans="1:10">
      <c r="A43" s="19">
        <v>250</v>
      </c>
      <c r="B43" s="703" t="s">
        <v>994</v>
      </c>
      <c r="C43" s="703" t="s">
        <v>1148</v>
      </c>
      <c r="D43" s="22">
        <v>2</v>
      </c>
      <c r="E43" s="21" t="s">
        <v>636</v>
      </c>
      <c r="F43" s="19">
        <v>250</v>
      </c>
      <c r="G43" s="703" t="s">
        <v>99</v>
      </c>
      <c r="H43" s="703" t="s">
        <v>99</v>
      </c>
      <c r="I43" s="22">
        <v>250</v>
      </c>
      <c r="J43" s="21" t="s">
        <v>636</v>
      </c>
    </row>
    <row r="44" spans="1:10">
      <c r="A44" s="19">
        <v>148</v>
      </c>
      <c r="B44" s="703" t="s">
        <v>994</v>
      </c>
      <c r="C44" s="703" t="s">
        <v>1148</v>
      </c>
      <c r="D44" s="20">
        <v>7</v>
      </c>
      <c r="E44" s="21" t="s">
        <v>624</v>
      </c>
      <c r="F44" s="19">
        <v>148</v>
      </c>
      <c r="G44" s="703" t="s">
        <v>73</v>
      </c>
      <c r="H44" s="703" t="s">
        <v>73</v>
      </c>
      <c r="I44" s="22">
        <v>148</v>
      </c>
      <c r="J44" s="21" t="s">
        <v>624</v>
      </c>
    </row>
    <row r="45" spans="1:10">
      <c r="A45" s="19">
        <v>697</v>
      </c>
      <c r="B45" s="702" t="s">
        <v>994</v>
      </c>
      <c r="C45" s="702" t="s">
        <v>1148</v>
      </c>
      <c r="D45" s="20">
        <v>7</v>
      </c>
      <c r="E45" s="21" t="s">
        <v>624</v>
      </c>
      <c r="F45" s="19">
        <v>697</v>
      </c>
      <c r="G45" s="702" t="s">
        <v>223</v>
      </c>
      <c r="H45" s="702" t="s">
        <v>223</v>
      </c>
      <c r="I45" s="20">
        <v>697</v>
      </c>
      <c r="J45" s="21" t="s">
        <v>624</v>
      </c>
    </row>
    <row r="46" spans="1:10">
      <c r="A46" s="19">
        <v>264</v>
      </c>
      <c r="B46" s="702" t="s">
        <v>994</v>
      </c>
      <c r="C46" s="702" t="s">
        <v>1148</v>
      </c>
      <c r="D46" s="22">
        <v>6</v>
      </c>
      <c r="E46" s="21" t="s">
        <v>629</v>
      </c>
      <c r="F46" s="19">
        <v>264</v>
      </c>
      <c r="G46" s="23" t="s">
        <v>102</v>
      </c>
      <c r="H46" s="23" t="s">
        <v>101</v>
      </c>
      <c r="I46" s="20">
        <v>264</v>
      </c>
      <c r="J46" s="21" t="s">
        <v>629</v>
      </c>
    </row>
    <row r="47" spans="1:10">
      <c r="A47" s="19">
        <v>266</v>
      </c>
      <c r="B47" s="703" t="s">
        <v>994</v>
      </c>
      <c r="C47" s="703" t="s">
        <v>1148</v>
      </c>
      <c r="D47" s="22">
        <v>9</v>
      </c>
      <c r="E47" s="21" t="s">
        <v>806</v>
      </c>
      <c r="F47" s="19">
        <v>266</v>
      </c>
      <c r="G47" s="703" t="s">
        <v>104</v>
      </c>
      <c r="H47" s="703" t="s">
        <v>104</v>
      </c>
      <c r="I47" s="22">
        <v>266</v>
      </c>
      <c r="J47" s="21" t="s">
        <v>806</v>
      </c>
    </row>
    <row r="48" spans="1:10">
      <c r="A48" s="19">
        <v>282</v>
      </c>
      <c r="B48" s="702" t="s">
        <v>994</v>
      </c>
      <c r="C48" s="702" t="s">
        <v>1148</v>
      </c>
      <c r="D48" s="22">
        <v>8</v>
      </c>
      <c r="E48" s="21" t="s">
        <v>618</v>
      </c>
      <c r="F48" s="19">
        <v>282</v>
      </c>
      <c r="G48" s="702" t="s">
        <v>106</v>
      </c>
      <c r="H48" s="702" t="s">
        <v>106</v>
      </c>
      <c r="I48" s="20">
        <v>282</v>
      </c>
      <c r="J48" s="21" t="s">
        <v>618</v>
      </c>
    </row>
    <row r="49" spans="1:10">
      <c r="A49" s="19">
        <v>284</v>
      </c>
      <c r="B49" s="703" t="s">
        <v>994</v>
      </c>
      <c r="C49" s="703" t="s">
        <v>1148</v>
      </c>
      <c r="D49" s="22">
        <v>5</v>
      </c>
      <c r="E49" s="21" t="s">
        <v>621</v>
      </c>
      <c r="F49" s="19">
        <v>284</v>
      </c>
      <c r="G49" s="703" t="s">
        <v>108</v>
      </c>
      <c r="H49" s="703" t="s">
        <v>108</v>
      </c>
      <c r="I49" s="22">
        <v>284</v>
      </c>
      <c r="J49" s="21" t="s">
        <v>621</v>
      </c>
    </row>
    <row r="50" spans="1:10">
      <c r="A50" s="19">
        <v>306</v>
      </c>
      <c r="B50" s="702" t="s">
        <v>994</v>
      </c>
      <c r="C50" s="702" t="s">
        <v>1148</v>
      </c>
      <c r="D50" s="22">
        <v>5</v>
      </c>
      <c r="E50" s="21" t="s">
        <v>621</v>
      </c>
      <c r="F50" s="19">
        <v>306</v>
      </c>
      <c r="G50" s="702" t="s">
        <v>110</v>
      </c>
      <c r="H50" s="702" t="s">
        <v>110</v>
      </c>
      <c r="I50" s="20">
        <v>306</v>
      </c>
      <c r="J50" s="21" t="s">
        <v>621</v>
      </c>
    </row>
    <row r="51" spans="1:10">
      <c r="A51" s="19">
        <v>308</v>
      </c>
      <c r="B51" s="703" t="s">
        <v>994</v>
      </c>
      <c r="C51" s="703" t="s">
        <v>1148</v>
      </c>
      <c r="D51" s="22">
        <v>9</v>
      </c>
      <c r="E51" s="21" t="s">
        <v>806</v>
      </c>
      <c r="F51" s="19">
        <v>308</v>
      </c>
      <c r="G51" s="703" t="s">
        <v>112</v>
      </c>
      <c r="H51" s="703" t="s">
        <v>112</v>
      </c>
      <c r="I51" s="22">
        <v>308</v>
      </c>
      <c r="J51" s="21" t="s">
        <v>806</v>
      </c>
    </row>
    <row r="52" spans="1:10">
      <c r="A52" s="19">
        <v>310</v>
      </c>
      <c r="B52" s="702" t="s">
        <v>994</v>
      </c>
      <c r="C52" s="702" t="s">
        <v>1148</v>
      </c>
      <c r="D52" s="22">
        <v>6</v>
      </c>
      <c r="E52" s="21" t="s">
        <v>1161</v>
      </c>
      <c r="F52" s="19">
        <v>310</v>
      </c>
      <c r="G52" s="702" t="s">
        <v>114</v>
      </c>
      <c r="H52" s="702" t="s">
        <v>1164</v>
      </c>
      <c r="I52" s="20">
        <v>310</v>
      </c>
      <c r="J52" s="21" t="s">
        <v>1161</v>
      </c>
    </row>
    <row r="53" spans="1:10">
      <c r="A53" s="19">
        <v>313</v>
      </c>
      <c r="B53" s="703" t="s">
        <v>994</v>
      </c>
      <c r="C53" s="703" t="s">
        <v>1148</v>
      </c>
      <c r="D53" s="20">
        <v>7</v>
      </c>
      <c r="E53" s="21" t="s">
        <v>624</v>
      </c>
      <c r="F53" s="19">
        <v>313</v>
      </c>
      <c r="G53" s="703" t="s">
        <v>116</v>
      </c>
      <c r="H53" s="703" t="s">
        <v>116</v>
      </c>
      <c r="I53" s="22">
        <v>313</v>
      </c>
      <c r="J53" s="21" t="s">
        <v>624</v>
      </c>
    </row>
    <row r="54" spans="1:10">
      <c r="A54" s="19">
        <v>315</v>
      </c>
      <c r="B54" s="702" t="s">
        <v>994</v>
      </c>
      <c r="C54" s="702" t="s">
        <v>1148</v>
      </c>
      <c r="D54" s="22">
        <v>6</v>
      </c>
      <c r="E54" s="21" t="s">
        <v>629</v>
      </c>
      <c r="F54" s="19">
        <v>315</v>
      </c>
      <c r="G54" s="702" t="s">
        <v>118</v>
      </c>
      <c r="H54" s="702" t="s">
        <v>118</v>
      </c>
      <c r="I54" s="20">
        <v>315</v>
      </c>
      <c r="J54" s="21" t="s">
        <v>629</v>
      </c>
    </row>
    <row r="55" spans="1:10">
      <c r="A55" s="19">
        <v>318</v>
      </c>
      <c r="B55" s="703" t="s">
        <v>994</v>
      </c>
      <c r="C55" s="703" t="s">
        <v>1148</v>
      </c>
      <c r="D55" s="20">
        <v>7</v>
      </c>
      <c r="E55" s="21" t="s">
        <v>624</v>
      </c>
      <c r="F55" s="19">
        <v>318</v>
      </c>
      <c r="G55" s="703" t="s">
        <v>120</v>
      </c>
      <c r="H55" s="703" t="s">
        <v>120</v>
      </c>
      <c r="I55" s="22">
        <v>318</v>
      </c>
      <c r="J55" s="21" t="s">
        <v>624</v>
      </c>
    </row>
    <row r="56" spans="1:10">
      <c r="A56" s="19">
        <v>321</v>
      </c>
      <c r="B56" s="702" t="s">
        <v>994</v>
      </c>
      <c r="C56" s="702" t="s">
        <v>1148</v>
      </c>
      <c r="D56" s="20">
        <v>7</v>
      </c>
      <c r="E56" s="21" t="s">
        <v>624</v>
      </c>
      <c r="F56" s="19">
        <v>321</v>
      </c>
      <c r="G56" s="702" t="s">
        <v>122</v>
      </c>
      <c r="H56" s="702" t="s">
        <v>1165</v>
      </c>
      <c r="I56" s="20">
        <v>321</v>
      </c>
      <c r="J56" s="21" t="s">
        <v>624</v>
      </c>
    </row>
    <row r="57" spans="1:10">
      <c r="A57" s="19">
        <v>347</v>
      </c>
      <c r="B57" s="703" t="s">
        <v>994</v>
      </c>
      <c r="C57" s="703" t="s">
        <v>1148</v>
      </c>
      <c r="D57" s="22">
        <v>5</v>
      </c>
      <c r="E57" s="21" t="s">
        <v>621</v>
      </c>
      <c r="F57" s="19">
        <v>347</v>
      </c>
      <c r="G57" s="703" t="s">
        <v>124</v>
      </c>
      <c r="H57" s="703" t="s">
        <v>124</v>
      </c>
      <c r="I57" s="22">
        <v>347</v>
      </c>
      <c r="J57" s="21" t="s">
        <v>621</v>
      </c>
    </row>
    <row r="58" spans="1:10">
      <c r="A58" s="19">
        <v>353</v>
      </c>
      <c r="B58" s="702" t="s">
        <v>994</v>
      </c>
      <c r="C58" s="702" t="s">
        <v>1148</v>
      </c>
      <c r="D58" s="22">
        <v>8</v>
      </c>
      <c r="E58" s="21" t="s">
        <v>618</v>
      </c>
      <c r="F58" s="19">
        <v>353</v>
      </c>
      <c r="G58" s="702" t="s">
        <v>126</v>
      </c>
      <c r="H58" s="702" t="s">
        <v>126</v>
      </c>
      <c r="I58" s="20">
        <v>353</v>
      </c>
      <c r="J58" s="21" t="s">
        <v>618</v>
      </c>
    </row>
    <row r="59" spans="1:10">
      <c r="A59" s="19">
        <v>360</v>
      </c>
      <c r="B59" s="703" t="s">
        <v>994</v>
      </c>
      <c r="C59" s="703" t="s">
        <v>1148</v>
      </c>
      <c r="D59" s="22">
        <v>9</v>
      </c>
      <c r="E59" s="21" t="s">
        <v>806</v>
      </c>
      <c r="F59" s="19">
        <v>360</v>
      </c>
      <c r="G59" s="23" t="s">
        <v>947</v>
      </c>
      <c r="H59" s="23" t="s">
        <v>128</v>
      </c>
      <c r="I59" s="22">
        <v>360</v>
      </c>
      <c r="J59" s="21" t="s">
        <v>806</v>
      </c>
    </row>
    <row r="60" spans="1:10">
      <c r="A60" s="19">
        <v>361</v>
      </c>
      <c r="B60" s="702" t="s">
        <v>994</v>
      </c>
      <c r="C60" s="702" t="s">
        <v>1148</v>
      </c>
      <c r="D60" s="22">
        <v>6</v>
      </c>
      <c r="E60" s="21" t="s">
        <v>629</v>
      </c>
      <c r="F60" s="19">
        <v>361</v>
      </c>
      <c r="G60" s="702" t="s">
        <v>131</v>
      </c>
      <c r="H60" s="702" t="s">
        <v>131</v>
      </c>
      <c r="I60" s="20">
        <v>361</v>
      </c>
      <c r="J60" s="21" t="s">
        <v>629</v>
      </c>
    </row>
    <row r="61" spans="1:10">
      <c r="A61" s="19">
        <v>364</v>
      </c>
      <c r="B61" s="703" t="s">
        <v>994</v>
      </c>
      <c r="C61" s="703" t="s">
        <v>1148</v>
      </c>
      <c r="D61" s="22">
        <v>8</v>
      </c>
      <c r="E61" s="21" t="s">
        <v>618</v>
      </c>
      <c r="F61" s="19">
        <v>364</v>
      </c>
      <c r="G61" s="703" t="s">
        <v>133</v>
      </c>
      <c r="H61" s="703" t="s">
        <v>1166</v>
      </c>
      <c r="I61" s="22">
        <v>364</v>
      </c>
      <c r="J61" s="21" t="s">
        <v>618</v>
      </c>
    </row>
    <row r="62" spans="1:10">
      <c r="A62" s="19">
        <v>368</v>
      </c>
      <c r="B62" s="702" t="s">
        <v>994</v>
      </c>
      <c r="C62" s="702" t="s">
        <v>1148</v>
      </c>
      <c r="D62" s="22">
        <v>8</v>
      </c>
      <c r="E62" s="21" t="s">
        <v>618</v>
      </c>
      <c r="F62" s="19">
        <v>368</v>
      </c>
      <c r="G62" s="702" t="s">
        <v>135</v>
      </c>
      <c r="H62" s="702" t="s">
        <v>1167</v>
      </c>
      <c r="I62" s="20">
        <v>368</v>
      </c>
      <c r="J62" s="21" t="s">
        <v>618</v>
      </c>
    </row>
    <row r="63" spans="1:10">
      <c r="A63" s="19">
        <v>376</v>
      </c>
      <c r="B63" s="703" t="s">
        <v>994</v>
      </c>
      <c r="C63" s="703" t="s">
        <v>1148</v>
      </c>
      <c r="D63" s="20">
        <v>7</v>
      </c>
      <c r="E63" s="21" t="s">
        <v>624</v>
      </c>
      <c r="F63" s="19">
        <v>376</v>
      </c>
      <c r="G63" s="703" t="s">
        <v>137</v>
      </c>
      <c r="H63" s="703" t="s">
        <v>137</v>
      </c>
      <c r="I63" s="22">
        <v>376</v>
      </c>
      <c r="J63" s="21" t="s">
        <v>624</v>
      </c>
    </row>
    <row r="64" spans="1:10">
      <c r="A64" s="19">
        <v>380</v>
      </c>
      <c r="B64" s="702" t="s">
        <v>994</v>
      </c>
      <c r="C64" s="702" t="s">
        <v>1148</v>
      </c>
      <c r="D64" s="22">
        <v>9</v>
      </c>
      <c r="E64" s="21" t="s">
        <v>806</v>
      </c>
      <c r="F64" s="19">
        <v>380</v>
      </c>
      <c r="G64" s="702" t="s">
        <v>139</v>
      </c>
      <c r="H64" s="702" t="s">
        <v>139</v>
      </c>
      <c r="I64" s="20">
        <v>380</v>
      </c>
      <c r="J64" s="21" t="s">
        <v>806</v>
      </c>
    </row>
    <row r="65" spans="1:10">
      <c r="A65" s="19">
        <v>390</v>
      </c>
      <c r="B65" s="703" t="s">
        <v>994</v>
      </c>
      <c r="C65" s="703" t="s">
        <v>1148</v>
      </c>
      <c r="D65" s="22">
        <v>8</v>
      </c>
      <c r="E65" s="21" t="s">
        <v>618</v>
      </c>
      <c r="F65" s="19">
        <v>390</v>
      </c>
      <c r="G65" s="703" t="s">
        <v>141</v>
      </c>
      <c r="H65" s="703" t="s">
        <v>141</v>
      </c>
      <c r="I65" s="22">
        <v>390</v>
      </c>
      <c r="J65" s="21" t="s">
        <v>618</v>
      </c>
    </row>
    <row r="66" spans="1:10">
      <c r="A66" s="19">
        <v>400</v>
      </c>
      <c r="B66" s="702" t="s">
        <v>994</v>
      </c>
      <c r="C66" s="702" t="s">
        <v>1148</v>
      </c>
      <c r="D66" s="20">
        <v>7</v>
      </c>
      <c r="E66" s="21" t="s">
        <v>624</v>
      </c>
      <c r="F66" s="19">
        <v>400</v>
      </c>
      <c r="G66" s="702" t="s">
        <v>143</v>
      </c>
      <c r="H66" s="702" t="s">
        <v>1168</v>
      </c>
      <c r="I66" s="20">
        <v>400</v>
      </c>
      <c r="J66" s="21" t="s">
        <v>624</v>
      </c>
    </row>
    <row r="67" spans="1:10">
      <c r="A67" s="19">
        <v>411</v>
      </c>
      <c r="B67" s="703" t="s">
        <v>994</v>
      </c>
      <c r="C67" s="703" t="s">
        <v>1148</v>
      </c>
      <c r="D67" s="22">
        <v>5</v>
      </c>
      <c r="E67" s="21" t="s">
        <v>621</v>
      </c>
      <c r="F67" s="19">
        <v>411</v>
      </c>
      <c r="G67" s="703" t="s">
        <v>145</v>
      </c>
      <c r="H67" s="703" t="s">
        <v>145</v>
      </c>
      <c r="I67" s="22">
        <v>411</v>
      </c>
      <c r="J67" s="21" t="s">
        <v>621</v>
      </c>
    </row>
    <row r="68" spans="1:10">
      <c r="A68" s="19">
        <v>425</v>
      </c>
      <c r="B68" s="702" t="s">
        <v>994</v>
      </c>
      <c r="C68" s="702" t="s">
        <v>1148</v>
      </c>
      <c r="D68" s="20">
        <v>1</v>
      </c>
      <c r="E68" s="21" t="s">
        <v>637</v>
      </c>
      <c r="F68" s="19">
        <v>425</v>
      </c>
      <c r="G68" s="702" t="s">
        <v>147</v>
      </c>
      <c r="H68" s="702" t="s">
        <v>147</v>
      </c>
      <c r="I68" s="20">
        <v>425</v>
      </c>
      <c r="J68" s="21" t="s">
        <v>637</v>
      </c>
    </row>
    <row r="69" spans="1:10">
      <c r="A69" s="19">
        <v>440</v>
      </c>
      <c r="B69" s="703" t="s">
        <v>994</v>
      </c>
      <c r="C69" s="703" t="s">
        <v>1148</v>
      </c>
      <c r="D69" s="20">
        <v>7</v>
      </c>
      <c r="E69" s="21" t="s">
        <v>624</v>
      </c>
      <c r="F69" s="19">
        <v>440</v>
      </c>
      <c r="G69" s="703" t="s">
        <v>149</v>
      </c>
      <c r="H69" s="703" t="s">
        <v>149</v>
      </c>
      <c r="I69" s="22">
        <v>440</v>
      </c>
      <c r="J69" s="21" t="s">
        <v>624</v>
      </c>
    </row>
    <row r="70" spans="1:10">
      <c r="A70" s="19">
        <v>1</v>
      </c>
      <c r="B70" s="703" t="s">
        <v>994</v>
      </c>
      <c r="C70" s="703" t="s">
        <v>1148</v>
      </c>
      <c r="D70" s="22">
        <v>9</v>
      </c>
      <c r="E70" s="21" t="s">
        <v>806</v>
      </c>
      <c r="F70" s="19">
        <v>1</v>
      </c>
      <c r="G70" s="703" t="s">
        <v>6</v>
      </c>
      <c r="H70" s="703" t="s">
        <v>1169</v>
      </c>
      <c r="I70" s="22">
        <v>1</v>
      </c>
      <c r="J70" s="21" t="s">
        <v>806</v>
      </c>
    </row>
    <row r="71" spans="1:10">
      <c r="A71" s="19">
        <v>467</v>
      </c>
      <c r="B71" s="702" t="s">
        <v>994</v>
      </c>
      <c r="C71" s="702" t="s">
        <v>1148</v>
      </c>
      <c r="D71" s="22">
        <v>8</v>
      </c>
      <c r="E71" s="21" t="s">
        <v>618</v>
      </c>
      <c r="F71" s="19">
        <v>467</v>
      </c>
      <c r="G71" s="702" t="s">
        <v>151</v>
      </c>
      <c r="H71" s="702" t="s">
        <v>151</v>
      </c>
      <c r="I71" s="20">
        <v>467</v>
      </c>
      <c r="J71" s="21" t="s">
        <v>618</v>
      </c>
    </row>
    <row r="72" spans="1:10">
      <c r="A72" s="19">
        <v>475</v>
      </c>
      <c r="B72" s="703" t="s">
        <v>994</v>
      </c>
      <c r="C72" s="703" t="s">
        <v>1148</v>
      </c>
      <c r="D72" s="22">
        <v>3</v>
      </c>
      <c r="E72" s="21" t="s">
        <v>638</v>
      </c>
      <c r="F72" s="19">
        <v>475</v>
      </c>
      <c r="G72" s="703" t="s">
        <v>153</v>
      </c>
      <c r="H72" s="703" t="s">
        <v>1170</v>
      </c>
      <c r="I72" s="22">
        <v>475</v>
      </c>
      <c r="J72" s="21" t="s">
        <v>638</v>
      </c>
    </row>
    <row r="73" spans="1:10">
      <c r="A73" s="19">
        <v>480</v>
      </c>
      <c r="B73" s="702" t="s">
        <v>994</v>
      </c>
      <c r="C73" s="702" t="s">
        <v>1148</v>
      </c>
      <c r="D73" s="22">
        <v>3</v>
      </c>
      <c r="E73" s="21" t="s">
        <v>638</v>
      </c>
      <c r="F73" s="19">
        <v>480</v>
      </c>
      <c r="G73" s="702" t="s">
        <v>155</v>
      </c>
      <c r="H73" s="702" t="s">
        <v>1171</v>
      </c>
      <c r="I73" s="20">
        <v>480</v>
      </c>
      <c r="J73" s="21" t="s">
        <v>638</v>
      </c>
    </row>
    <row r="74" spans="1:10">
      <c r="A74" s="19">
        <v>483</v>
      </c>
      <c r="B74" s="703" t="s">
        <v>994</v>
      </c>
      <c r="C74" s="703" t="s">
        <v>1148</v>
      </c>
      <c r="D74" s="20">
        <v>7</v>
      </c>
      <c r="E74" s="21" t="s">
        <v>624</v>
      </c>
      <c r="F74" s="19">
        <v>483</v>
      </c>
      <c r="G74" s="703" t="s">
        <v>157</v>
      </c>
      <c r="H74" s="703" t="s">
        <v>157</v>
      </c>
      <c r="I74" s="22">
        <v>483</v>
      </c>
      <c r="J74" s="21" t="s">
        <v>624</v>
      </c>
    </row>
    <row r="75" spans="1:10">
      <c r="A75" s="19">
        <v>495</v>
      </c>
      <c r="B75" s="703" t="s">
        <v>994</v>
      </c>
      <c r="C75" s="703" t="s">
        <v>1148</v>
      </c>
      <c r="D75" s="22">
        <v>2</v>
      </c>
      <c r="E75" s="21" t="s">
        <v>636</v>
      </c>
      <c r="F75" s="19">
        <v>495</v>
      </c>
      <c r="G75" s="703" t="s">
        <v>161</v>
      </c>
      <c r="H75" s="703" t="s">
        <v>1172</v>
      </c>
      <c r="I75" s="22">
        <v>495</v>
      </c>
      <c r="J75" s="21" t="s">
        <v>636</v>
      </c>
    </row>
    <row r="76" spans="1:10">
      <c r="A76" s="19">
        <v>490</v>
      </c>
      <c r="B76" s="702" t="s">
        <v>994</v>
      </c>
      <c r="C76" s="702" t="s">
        <v>1148</v>
      </c>
      <c r="D76" s="22">
        <v>3</v>
      </c>
      <c r="E76" s="21" t="s">
        <v>638</v>
      </c>
      <c r="F76" s="19">
        <v>490</v>
      </c>
      <c r="G76" s="702" t="s">
        <v>159</v>
      </c>
      <c r="H76" s="702" t="s">
        <v>1173</v>
      </c>
      <c r="I76" s="20">
        <v>490</v>
      </c>
      <c r="J76" s="21" t="s">
        <v>638</v>
      </c>
    </row>
    <row r="77" spans="1:10">
      <c r="A77" s="19">
        <v>501</v>
      </c>
      <c r="B77" s="702" t="s">
        <v>994</v>
      </c>
      <c r="C77" s="702" t="s">
        <v>1148</v>
      </c>
      <c r="D77" s="22">
        <v>5</v>
      </c>
      <c r="E77" s="21" t="s">
        <v>621</v>
      </c>
      <c r="F77" s="19">
        <v>501</v>
      </c>
      <c r="G77" s="702" t="s">
        <v>163</v>
      </c>
      <c r="H77" s="702" t="s">
        <v>163</v>
      </c>
      <c r="I77" s="20">
        <v>501</v>
      </c>
      <c r="J77" s="21" t="s">
        <v>621</v>
      </c>
    </row>
    <row r="78" spans="1:10">
      <c r="A78" s="19">
        <v>541</v>
      </c>
      <c r="B78" s="703" t="s">
        <v>994</v>
      </c>
      <c r="C78" s="703" t="s">
        <v>1148</v>
      </c>
      <c r="D78" s="20">
        <v>7</v>
      </c>
      <c r="E78" s="21" t="s">
        <v>624</v>
      </c>
      <c r="F78" s="19">
        <v>541</v>
      </c>
      <c r="G78" s="23" t="s">
        <v>939</v>
      </c>
      <c r="H78" s="23" t="s">
        <v>939</v>
      </c>
      <c r="I78" s="22">
        <v>541</v>
      </c>
      <c r="J78" s="21" t="s">
        <v>624</v>
      </c>
    </row>
    <row r="79" spans="1:10">
      <c r="A79" s="19">
        <v>543</v>
      </c>
      <c r="B79" s="702" t="s">
        <v>994</v>
      </c>
      <c r="C79" s="702" t="s">
        <v>1148</v>
      </c>
      <c r="D79" s="22">
        <v>5</v>
      </c>
      <c r="E79" s="21" t="s">
        <v>621</v>
      </c>
      <c r="F79" s="19">
        <v>543</v>
      </c>
      <c r="G79" s="702" t="s">
        <v>167</v>
      </c>
      <c r="H79" s="702" t="s">
        <v>167</v>
      </c>
      <c r="I79" s="20">
        <v>543</v>
      </c>
      <c r="J79" s="21" t="s">
        <v>621</v>
      </c>
    </row>
    <row r="80" spans="1:10">
      <c r="A80" s="19">
        <v>576</v>
      </c>
      <c r="B80" s="703" t="s">
        <v>994</v>
      </c>
      <c r="C80" s="703" t="s">
        <v>1148</v>
      </c>
      <c r="D80" s="22">
        <v>8</v>
      </c>
      <c r="E80" s="21" t="s">
        <v>618</v>
      </c>
      <c r="F80" s="19">
        <v>576</v>
      </c>
      <c r="G80" s="703" t="s">
        <v>169</v>
      </c>
      <c r="H80" s="703" t="s">
        <v>169</v>
      </c>
      <c r="I80" s="22">
        <v>576</v>
      </c>
      <c r="J80" s="21" t="s">
        <v>618</v>
      </c>
    </row>
    <row r="81" spans="1:10">
      <c r="A81" s="19">
        <v>579</v>
      </c>
      <c r="B81" s="702" t="s">
        <v>994</v>
      </c>
      <c r="C81" s="702" t="s">
        <v>1148</v>
      </c>
      <c r="D81" s="20">
        <v>1</v>
      </c>
      <c r="E81" s="21" t="s">
        <v>637</v>
      </c>
      <c r="F81" s="19">
        <v>579</v>
      </c>
      <c r="G81" s="702" t="s">
        <v>171</v>
      </c>
      <c r="H81" s="702" t="s">
        <v>1174</v>
      </c>
      <c r="I81" s="20">
        <v>579</v>
      </c>
      <c r="J81" s="21" t="s">
        <v>637</v>
      </c>
    </row>
    <row r="82" spans="1:10">
      <c r="A82" s="19">
        <v>585</v>
      </c>
      <c r="B82" s="703" t="s">
        <v>994</v>
      </c>
      <c r="C82" s="703" t="s">
        <v>1148</v>
      </c>
      <c r="D82" s="20">
        <v>1</v>
      </c>
      <c r="E82" s="21" t="s">
        <v>637</v>
      </c>
      <c r="F82" s="19">
        <v>585</v>
      </c>
      <c r="G82" s="703" t="s">
        <v>173</v>
      </c>
      <c r="H82" s="703" t="s">
        <v>173</v>
      </c>
      <c r="I82" s="22">
        <v>585</v>
      </c>
      <c r="J82" s="21" t="s">
        <v>637</v>
      </c>
    </row>
    <row r="83" spans="1:10">
      <c r="A83" s="19">
        <v>591</v>
      </c>
      <c r="B83" s="702" t="s">
        <v>994</v>
      </c>
      <c r="C83" s="702" t="s">
        <v>1148</v>
      </c>
      <c r="D83" s="20">
        <v>1</v>
      </c>
      <c r="E83" s="21" t="s">
        <v>637</v>
      </c>
      <c r="F83" s="19">
        <v>591</v>
      </c>
      <c r="G83" s="702" t="s">
        <v>175</v>
      </c>
      <c r="H83" s="702" t="s">
        <v>175</v>
      </c>
      <c r="I83" s="20">
        <v>591</v>
      </c>
      <c r="J83" s="21" t="s">
        <v>637</v>
      </c>
    </row>
    <row r="84" spans="1:10">
      <c r="A84" s="19">
        <v>604</v>
      </c>
      <c r="B84" s="703" t="s">
        <v>994</v>
      </c>
      <c r="C84" s="703" t="s">
        <v>1148</v>
      </c>
      <c r="D84" s="20">
        <v>4</v>
      </c>
      <c r="E84" s="21" t="s">
        <v>627</v>
      </c>
      <c r="F84" s="19">
        <v>604</v>
      </c>
      <c r="G84" s="703" t="s">
        <v>177</v>
      </c>
      <c r="H84" s="703" t="s">
        <v>177</v>
      </c>
      <c r="I84" s="22">
        <v>604</v>
      </c>
      <c r="J84" s="21" t="s">
        <v>627</v>
      </c>
    </row>
    <row r="85" spans="1:10">
      <c r="A85" s="19">
        <v>607</v>
      </c>
      <c r="B85" s="702" t="s">
        <v>994</v>
      </c>
      <c r="C85" s="702" t="s">
        <v>1148</v>
      </c>
      <c r="D85" s="20">
        <v>7</v>
      </c>
      <c r="E85" s="21" t="s">
        <v>624</v>
      </c>
      <c r="F85" s="19">
        <v>607</v>
      </c>
      <c r="G85" s="23" t="s">
        <v>940</v>
      </c>
      <c r="H85" s="23" t="s">
        <v>940</v>
      </c>
      <c r="I85" s="20">
        <v>607</v>
      </c>
      <c r="J85" s="21" t="s">
        <v>624</v>
      </c>
    </row>
    <row r="86" spans="1:10">
      <c r="A86" s="19">
        <v>615</v>
      </c>
      <c r="B86" s="703" t="s">
        <v>994</v>
      </c>
      <c r="C86" s="703" t="s">
        <v>1148</v>
      </c>
      <c r="D86" s="20">
        <v>7</v>
      </c>
      <c r="E86" s="21" t="s">
        <v>624</v>
      </c>
      <c r="F86" s="19">
        <v>615</v>
      </c>
      <c r="G86" s="703" t="s">
        <v>181</v>
      </c>
      <c r="H86" s="703" t="s">
        <v>181</v>
      </c>
      <c r="I86" s="22">
        <v>615</v>
      </c>
      <c r="J86" s="21" t="s">
        <v>624</v>
      </c>
    </row>
    <row r="87" spans="1:10">
      <c r="A87" s="19">
        <v>628</v>
      </c>
      <c r="B87" s="702" t="s">
        <v>994</v>
      </c>
      <c r="C87" s="702" t="s">
        <v>1148</v>
      </c>
      <c r="D87" s="22">
        <v>5</v>
      </c>
      <c r="E87" s="21" t="s">
        <v>621</v>
      </c>
      <c r="F87" s="19">
        <v>628</v>
      </c>
      <c r="G87" s="702" t="s">
        <v>183</v>
      </c>
      <c r="H87" s="702" t="s">
        <v>183</v>
      </c>
      <c r="I87" s="20">
        <v>628</v>
      </c>
      <c r="J87" s="21" t="s">
        <v>621</v>
      </c>
    </row>
    <row r="88" spans="1:10">
      <c r="A88" s="19">
        <v>631</v>
      </c>
      <c r="B88" s="703" t="s">
        <v>994</v>
      </c>
      <c r="C88" s="703" t="s">
        <v>1148</v>
      </c>
      <c r="D88" s="22">
        <v>9</v>
      </c>
      <c r="E88" s="21" t="s">
        <v>806</v>
      </c>
      <c r="F88" s="19">
        <v>631</v>
      </c>
      <c r="G88" s="703" t="s">
        <v>185</v>
      </c>
      <c r="H88" s="703" t="s">
        <v>185</v>
      </c>
      <c r="I88" s="22">
        <v>631</v>
      </c>
      <c r="J88" s="21" t="s">
        <v>806</v>
      </c>
    </row>
    <row r="89" spans="1:10">
      <c r="A89" s="19">
        <v>642</v>
      </c>
      <c r="B89" s="702" t="s">
        <v>994</v>
      </c>
      <c r="C89" s="702" t="s">
        <v>1148</v>
      </c>
      <c r="D89" s="22">
        <v>8</v>
      </c>
      <c r="E89" s="21" t="s">
        <v>618</v>
      </c>
      <c r="F89" s="19">
        <v>642</v>
      </c>
      <c r="G89" s="702" t="s">
        <v>187</v>
      </c>
      <c r="H89" s="702" t="s">
        <v>187</v>
      </c>
      <c r="I89" s="20">
        <v>642</v>
      </c>
      <c r="J89" s="21" t="s">
        <v>618</v>
      </c>
    </row>
    <row r="90" spans="1:10">
      <c r="A90" s="19">
        <v>647</v>
      </c>
      <c r="B90" s="703" t="s">
        <v>994</v>
      </c>
      <c r="C90" s="703" t="s">
        <v>1148</v>
      </c>
      <c r="D90" s="22">
        <v>6</v>
      </c>
      <c r="E90" s="21" t="s">
        <v>629</v>
      </c>
      <c r="F90" s="19">
        <v>647</v>
      </c>
      <c r="G90" s="23" t="s">
        <v>1175</v>
      </c>
      <c r="H90" s="23" t="s">
        <v>1176</v>
      </c>
      <c r="I90" s="22">
        <v>647</v>
      </c>
      <c r="J90" s="21" t="s">
        <v>629</v>
      </c>
    </row>
    <row r="91" spans="1:10">
      <c r="A91" s="19">
        <v>649</v>
      </c>
      <c r="B91" s="702" t="s">
        <v>994</v>
      </c>
      <c r="C91" s="702" t="s">
        <v>1148</v>
      </c>
      <c r="D91" s="20">
        <v>7</v>
      </c>
      <c r="E91" s="21" t="s">
        <v>624</v>
      </c>
      <c r="F91" s="19">
        <v>649</v>
      </c>
      <c r="G91" s="702" t="s">
        <v>191</v>
      </c>
      <c r="H91" s="702" t="s">
        <v>191</v>
      </c>
      <c r="I91" s="20">
        <v>649</v>
      </c>
      <c r="J91" s="21" t="s">
        <v>624</v>
      </c>
    </row>
    <row r="92" spans="1:10">
      <c r="A92" s="19">
        <v>652</v>
      </c>
      <c r="B92" s="703" t="s">
        <v>994</v>
      </c>
      <c r="C92" s="703" t="s">
        <v>1148</v>
      </c>
      <c r="D92" s="20">
        <v>7</v>
      </c>
      <c r="E92" s="21" t="s">
        <v>624</v>
      </c>
      <c r="F92" s="19">
        <v>652</v>
      </c>
      <c r="G92" s="703" t="s">
        <v>193</v>
      </c>
      <c r="H92" s="703" t="s">
        <v>193</v>
      </c>
      <c r="I92" s="22">
        <v>652</v>
      </c>
      <c r="J92" s="21" t="s">
        <v>624</v>
      </c>
    </row>
    <row r="93" spans="1:10">
      <c r="A93" s="19">
        <v>656</v>
      </c>
      <c r="B93" s="702" t="s">
        <v>994</v>
      </c>
      <c r="C93" s="702" t="s">
        <v>1148</v>
      </c>
      <c r="D93" s="22">
        <v>5</v>
      </c>
      <c r="E93" s="21" t="s">
        <v>621</v>
      </c>
      <c r="F93" s="19">
        <v>656</v>
      </c>
      <c r="G93" s="702" t="s">
        <v>195</v>
      </c>
      <c r="H93" s="702" t="s">
        <v>1177</v>
      </c>
      <c r="I93" s="20">
        <v>656</v>
      </c>
      <c r="J93" s="21" t="s">
        <v>621</v>
      </c>
    </row>
    <row r="94" spans="1:10">
      <c r="A94" s="19">
        <v>658</v>
      </c>
      <c r="B94" s="703" t="s">
        <v>994</v>
      </c>
      <c r="C94" s="703" t="s">
        <v>1148</v>
      </c>
      <c r="D94" s="22">
        <v>6</v>
      </c>
      <c r="E94" s="21" t="s">
        <v>629</v>
      </c>
      <c r="F94" s="19">
        <v>658</v>
      </c>
      <c r="G94" s="703" t="s">
        <v>197</v>
      </c>
      <c r="H94" s="703" t="s">
        <v>1178</v>
      </c>
      <c r="I94" s="22">
        <v>658</v>
      </c>
      <c r="J94" s="21" t="s">
        <v>629</v>
      </c>
    </row>
    <row r="95" spans="1:10">
      <c r="A95" s="19">
        <v>659</v>
      </c>
      <c r="B95" s="702" t="s">
        <v>994</v>
      </c>
      <c r="C95" s="702" t="s">
        <v>1148</v>
      </c>
      <c r="D95" s="22">
        <v>3</v>
      </c>
      <c r="E95" s="21" t="s">
        <v>638</v>
      </c>
      <c r="F95" s="19">
        <v>659</v>
      </c>
      <c r="G95" s="702" t="s">
        <v>199</v>
      </c>
      <c r="H95" s="702" t="s">
        <v>1179</v>
      </c>
      <c r="I95" s="20">
        <v>659</v>
      </c>
      <c r="J95" s="21" t="s">
        <v>638</v>
      </c>
    </row>
    <row r="96" spans="1:10">
      <c r="A96" s="19">
        <v>660</v>
      </c>
      <c r="B96" s="703" t="s">
        <v>994</v>
      </c>
      <c r="C96" s="703" t="s">
        <v>1148</v>
      </c>
      <c r="D96" s="20">
        <v>7</v>
      </c>
      <c r="E96" s="21" t="s">
        <v>624</v>
      </c>
      <c r="F96" s="19">
        <v>660</v>
      </c>
      <c r="G96" s="703" t="s">
        <v>201</v>
      </c>
      <c r="H96" s="703" t="s">
        <v>201</v>
      </c>
      <c r="I96" s="22">
        <v>660</v>
      </c>
      <c r="J96" s="21" t="s">
        <v>624</v>
      </c>
    </row>
    <row r="97" spans="1:10">
      <c r="A97" s="19">
        <v>664</v>
      </c>
      <c r="B97" s="702" t="s">
        <v>994</v>
      </c>
      <c r="C97" s="702" t="s">
        <v>1148</v>
      </c>
      <c r="D97" s="22">
        <v>6</v>
      </c>
      <c r="E97" s="21" t="s">
        <v>629</v>
      </c>
      <c r="F97" s="19">
        <v>664</v>
      </c>
      <c r="G97" s="23" t="s">
        <v>1180</v>
      </c>
      <c r="H97" s="23" t="s">
        <v>1180</v>
      </c>
      <c r="I97" s="20">
        <v>664</v>
      </c>
      <c r="J97" s="21" t="s">
        <v>629</v>
      </c>
    </row>
    <row r="98" spans="1:10">
      <c r="A98" s="19">
        <v>665</v>
      </c>
      <c r="B98" s="703" t="s">
        <v>994</v>
      </c>
      <c r="C98" s="703" t="s">
        <v>1148</v>
      </c>
      <c r="D98" s="22">
        <v>3</v>
      </c>
      <c r="E98" s="21" t="s">
        <v>638</v>
      </c>
      <c r="F98" s="19">
        <v>665</v>
      </c>
      <c r="G98" s="23" t="s">
        <v>207</v>
      </c>
      <c r="H98" s="23" t="s">
        <v>206</v>
      </c>
      <c r="I98" s="22">
        <v>665</v>
      </c>
      <c r="J98" s="21" t="s">
        <v>638</v>
      </c>
    </row>
    <row r="99" spans="1:10">
      <c r="A99" s="19">
        <v>667</v>
      </c>
      <c r="B99" s="702" t="s">
        <v>994</v>
      </c>
      <c r="C99" s="702" t="s">
        <v>1148</v>
      </c>
      <c r="D99" s="20">
        <v>7</v>
      </c>
      <c r="E99" s="21" t="s">
        <v>624</v>
      </c>
      <c r="F99" s="19">
        <v>667</v>
      </c>
      <c r="G99" s="702" t="s">
        <v>209</v>
      </c>
      <c r="H99" s="702" t="s">
        <v>209</v>
      </c>
      <c r="I99" s="20">
        <v>667</v>
      </c>
      <c r="J99" s="21" t="s">
        <v>624</v>
      </c>
    </row>
    <row r="100" spans="1:10">
      <c r="A100" s="19">
        <v>670</v>
      </c>
      <c r="B100" s="703" t="s">
        <v>994</v>
      </c>
      <c r="C100" s="703" t="s">
        <v>1148</v>
      </c>
      <c r="D100" s="20">
        <v>4</v>
      </c>
      <c r="E100" s="21" t="s">
        <v>627</v>
      </c>
      <c r="F100" s="19">
        <v>670</v>
      </c>
      <c r="G100" s="703" t="s">
        <v>211</v>
      </c>
      <c r="H100" s="703" t="s">
        <v>211</v>
      </c>
      <c r="I100" s="22">
        <v>670</v>
      </c>
      <c r="J100" s="21" t="s">
        <v>627</v>
      </c>
    </row>
    <row r="101" spans="1:10">
      <c r="A101" s="19">
        <v>674</v>
      </c>
      <c r="B101" s="702" t="s">
        <v>994</v>
      </c>
      <c r="C101" s="702" t="s">
        <v>1148</v>
      </c>
      <c r="D101" s="20">
        <v>7</v>
      </c>
      <c r="E101" s="21" t="s">
        <v>624</v>
      </c>
      <c r="F101" s="19">
        <v>674</v>
      </c>
      <c r="G101" s="702" t="s">
        <v>213</v>
      </c>
      <c r="H101" s="702" t="s">
        <v>213</v>
      </c>
      <c r="I101" s="20">
        <v>674</v>
      </c>
      <c r="J101" s="21" t="s">
        <v>624</v>
      </c>
    </row>
    <row r="102" spans="1:10">
      <c r="A102" s="19">
        <v>679</v>
      </c>
      <c r="B102" s="703" t="s">
        <v>994</v>
      </c>
      <c r="C102" s="703" t="s">
        <v>1148</v>
      </c>
      <c r="D102" s="22">
        <v>8</v>
      </c>
      <c r="E102" s="21" t="s">
        <v>618</v>
      </c>
      <c r="F102" s="19">
        <v>679</v>
      </c>
      <c r="G102" s="703" t="s">
        <v>217</v>
      </c>
      <c r="H102" s="703" t="s">
        <v>1181</v>
      </c>
      <c r="I102" s="22">
        <v>679</v>
      </c>
      <c r="J102" s="21" t="s">
        <v>618</v>
      </c>
    </row>
    <row r="103" spans="1:10">
      <c r="A103" s="19">
        <v>686</v>
      </c>
      <c r="B103" s="702" t="s">
        <v>994</v>
      </c>
      <c r="C103" s="702" t="s">
        <v>1148</v>
      </c>
      <c r="D103" s="22">
        <v>6</v>
      </c>
      <c r="E103" s="21" t="s">
        <v>629</v>
      </c>
      <c r="F103" s="19">
        <v>686</v>
      </c>
      <c r="G103" s="702" t="s">
        <v>219</v>
      </c>
      <c r="H103" s="702" t="s">
        <v>219</v>
      </c>
      <c r="I103" s="20">
        <v>686</v>
      </c>
      <c r="J103" s="21" t="s">
        <v>629</v>
      </c>
    </row>
    <row r="104" spans="1:10">
      <c r="A104" s="19">
        <v>42</v>
      </c>
      <c r="B104" s="703" t="s">
        <v>994</v>
      </c>
      <c r="C104" s="703" t="s">
        <v>1148</v>
      </c>
      <c r="D104" s="22">
        <v>5</v>
      </c>
      <c r="E104" s="21" t="s">
        <v>621</v>
      </c>
      <c r="F104" s="19">
        <v>42</v>
      </c>
      <c r="G104" s="23" t="s">
        <v>1182</v>
      </c>
      <c r="H104" s="23" t="s">
        <v>1182</v>
      </c>
      <c r="I104" s="22">
        <v>42</v>
      </c>
      <c r="J104" s="21" t="s">
        <v>621</v>
      </c>
    </row>
    <row r="105" spans="1:10">
      <c r="A105" s="19">
        <v>690</v>
      </c>
      <c r="B105" s="703" t="s">
        <v>994</v>
      </c>
      <c r="C105" s="703" t="s">
        <v>1148</v>
      </c>
      <c r="D105" s="20">
        <v>4</v>
      </c>
      <c r="E105" s="21" t="s">
        <v>627</v>
      </c>
      <c r="F105" s="19">
        <v>690</v>
      </c>
      <c r="G105" s="703" t="s">
        <v>221</v>
      </c>
      <c r="H105" s="703" t="s">
        <v>221</v>
      </c>
      <c r="I105" s="22">
        <v>690</v>
      </c>
      <c r="J105" s="21" t="s">
        <v>627</v>
      </c>
    </row>
    <row r="106" spans="1:10">
      <c r="A106" s="19">
        <v>736</v>
      </c>
      <c r="B106" s="703" t="s">
        <v>994</v>
      </c>
      <c r="C106" s="703" t="s">
        <v>1148</v>
      </c>
      <c r="D106" s="20">
        <v>4</v>
      </c>
      <c r="E106" s="21" t="s">
        <v>627</v>
      </c>
      <c r="F106" s="19">
        <v>736</v>
      </c>
      <c r="G106" s="703" t="s">
        <v>225</v>
      </c>
      <c r="H106" s="703" t="s">
        <v>225</v>
      </c>
      <c r="I106" s="22">
        <v>736</v>
      </c>
      <c r="J106" s="21" t="s">
        <v>627</v>
      </c>
    </row>
    <row r="107" spans="1:10">
      <c r="A107" s="19">
        <v>756</v>
      </c>
      <c r="B107" s="702" t="s">
        <v>994</v>
      </c>
      <c r="C107" s="702" t="s">
        <v>1148</v>
      </c>
      <c r="D107" s="20">
        <v>7</v>
      </c>
      <c r="E107" s="21" t="s">
        <v>624</v>
      </c>
      <c r="F107" s="19">
        <v>756</v>
      </c>
      <c r="G107" s="23" t="s">
        <v>228</v>
      </c>
      <c r="H107" s="23" t="s">
        <v>227</v>
      </c>
      <c r="I107" s="20">
        <v>756</v>
      </c>
      <c r="J107" s="21" t="s">
        <v>624</v>
      </c>
    </row>
    <row r="108" spans="1:10">
      <c r="A108" s="19">
        <v>761</v>
      </c>
      <c r="B108" s="703" t="s">
        <v>994</v>
      </c>
      <c r="C108" s="703" t="s">
        <v>1148</v>
      </c>
      <c r="D108" s="22">
        <v>5</v>
      </c>
      <c r="E108" s="21" t="s">
        <v>621</v>
      </c>
      <c r="F108" s="19">
        <v>761</v>
      </c>
      <c r="G108" s="703" t="s">
        <v>230</v>
      </c>
      <c r="H108" s="703" t="s">
        <v>1183</v>
      </c>
      <c r="I108" s="22">
        <v>761</v>
      </c>
      <c r="J108" s="21" t="s">
        <v>621</v>
      </c>
    </row>
    <row r="109" spans="1:10">
      <c r="A109" s="19">
        <v>789</v>
      </c>
      <c r="B109" s="702" t="s">
        <v>994</v>
      </c>
      <c r="C109" s="702" t="s">
        <v>1148</v>
      </c>
      <c r="D109" s="22">
        <v>8</v>
      </c>
      <c r="E109" s="21" t="s">
        <v>618</v>
      </c>
      <c r="F109" s="19">
        <v>789</v>
      </c>
      <c r="G109" s="702" t="s">
        <v>232</v>
      </c>
      <c r="H109" s="702" t="s">
        <v>1184</v>
      </c>
      <c r="I109" s="20">
        <v>789</v>
      </c>
      <c r="J109" s="21" t="s">
        <v>618</v>
      </c>
    </row>
    <row r="110" spans="1:10">
      <c r="A110" s="19">
        <v>790</v>
      </c>
      <c r="B110" s="703" t="s">
        <v>994</v>
      </c>
      <c r="C110" s="703" t="s">
        <v>1148</v>
      </c>
      <c r="D110" s="22">
        <v>2</v>
      </c>
      <c r="E110" s="21" t="s">
        <v>636</v>
      </c>
      <c r="F110" s="19">
        <v>790</v>
      </c>
      <c r="G110" s="703" t="s">
        <v>234</v>
      </c>
      <c r="H110" s="703" t="s">
        <v>1185</v>
      </c>
      <c r="I110" s="22">
        <v>790</v>
      </c>
      <c r="J110" s="21" t="s">
        <v>636</v>
      </c>
    </row>
    <row r="111" spans="1:10">
      <c r="A111" s="19">
        <v>792</v>
      </c>
      <c r="B111" s="702" t="s">
        <v>994</v>
      </c>
      <c r="C111" s="702" t="s">
        <v>1148</v>
      </c>
      <c r="D111" s="22">
        <v>8</v>
      </c>
      <c r="E111" s="21" t="s">
        <v>618</v>
      </c>
      <c r="F111" s="19">
        <v>792</v>
      </c>
      <c r="G111" s="702" t="s">
        <v>236</v>
      </c>
      <c r="H111" s="702" t="s">
        <v>236</v>
      </c>
      <c r="I111" s="20">
        <v>792</v>
      </c>
      <c r="J111" s="21" t="s">
        <v>618</v>
      </c>
    </row>
    <row r="112" spans="1:10">
      <c r="A112" s="19">
        <v>809</v>
      </c>
      <c r="B112" s="703" t="s">
        <v>994</v>
      </c>
      <c r="C112" s="703" t="s">
        <v>1148</v>
      </c>
      <c r="D112" s="22">
        <v>8</v>
      </c>
      <c r="E112" s="21" t="s">
        <v>618</v>
      </c>
      <c r="F112" s="19">
        <v>809</v>
      </c>
      <c r="G112" s="703" t="s">
        <v>238</v>
      </c>
      <c r="H112" s="703" t="s">
        <v>1186</v>
      </c>
      <c r="I112" s="22">
        <v>809</v>
      </c>
      <c r="J112" s="21" t="s">
        <v>618</v>
      </c>
    </row>
    <row r="113" spans="1:10">
      <c r="A113" s="19">
        <v>819</v>
      </c>
      <c r="B113" s="702" t="s">
        <v>994</v>
      </c>
      <c r="C113" s="702" t="s">
        <v>1148</v>
      </c>
      <c r="D113" s="22">
        <v>6</v>
      </c>
      <c r="E113" s="21" t="s">
        <v>629</v>
      </c>
      <c r="F113" s="19">
        <v>819</v>
      </c>
      <c r="G113" s="702" t="s">
        <v>240</v>
      </c>
      <c r="H113" s="702" t="s">
        <v>240</v>
      </c>
      <c r="I113" s="20">
        <v>819</v>
      </c>
      <c r="J113" s="21" t="s">
        <v>629</v>
      </c>
    </row>
    <row r="114" spans="1:10">
      <c r="A114" s="19">
        <v>837</v>
      </c>
      <c r="B114" s="703" t="s">
        <v>994</v>
      </c>
      <c r="C114" s="703" t="s">
        <v>1148</v>
      </c>
      <c r="D114" s="22">
        <v>3</v>
      </c>
      <c r="E114" s="21" t="s">
        <v>638</v>
      </c>
      <c r="F114" s="19">
        <v>837</v>
      </c>
      <c r="G114" s="703" t="s">
        <v>242</v>
      </c>
      <c r="H114" s="703" t="s">
        <v>242</v>
      </c>
      <c r="I114" s="22">
        <v>837</v>
      </c>
      <c r="J114" s="21" t="s">
        <v>638</v>
      </c>
    </row>
    <row r="115" spans="1:10">
      <c r="A115" s="19">
        <v>842</v>
      </c>
      <c r="B115" s="702" t="s">
        <v>994</v>
      </c>
      <c r="C115" s="702" t="s">
        <v>1148</v>
      </c>
      <c r="D115" s="22">
        <v>5</v>
      </c>
      <c r="E115" s="21" t="s">
        <v>621</v>
      </c>
      <c r="F115" s="19">
        <v>842</v>
      </c>
      <c r="G115" s="702" t="s">
        <v>244</v>
      </c>
      <c r="H115" s="702" t="s">
        <v>244</v>
      </c>
      <c r="I115" s="20">
        <v>842</v>
      </c>
      <c r="J115" s="21" t="s">
        <v>621</v>
      </c>
    </row>
    <row r="116" spans="1:10">
      <c r="A116" s="19">
        <v>847</v>
      </c>
      <c r="B116" s="703" t="s">
        <v>994</v>
      </c>
      <c r="C116" s="703" t="s">
        <v>1148</v>
      </c>
      <c r="D116" s="22">
        <v>8</v>
      </c>
      <c r="E116" s="21" t="s">
        <v>618</v>
      </c>
      <c r="F116" s="19">
        <v>847</v>
      </c>
      <c r="G116" s="703" t="s">
        <v>246</v>
      </c>
      <c r="H116" s="703" t="s">
        <v>246</v>
      </c>
      <c r="I116" s="22">
        <v>847</v>
      </c>
      <c r="J116" s="21" t="s">
        <v>618</v>
      </c>
    </row>
    <row r="117" spans="1:10">
      <c r="A117" s="19">
        <v>854</v>
      </c>
      <c r="B117" s="702" t="s">
        <v>994</v>
      </c>
      <c r="C117" s="702" t="s">
        <v>1148</v>
      </c>
      <c r="D117" s="22">
        <v>6</v>
      </c>
      <c r="E117" s="21" t="s">
        <v>629</v>
      </c>
      <c r="F117" s="19">
        <v>854</v>
      </c>
      <c r="G117" s="702" t="s">
        <v>248</v>
      </c>
      <c r="H117" s="702" t="s">
        <v>248</v>
      </c>
      <c r="I117" s="20">
        <v>854</v>
      </c>
      <c r="J117" s="21" t="s">
        <v>629</v>
      </c>
    </row>
    <row r="118" spans="1:10">
      <c r="A118" s="19">
        <v>856</v>
      </c>
      <c r="B118" s="703" t="s">
        <v>994</v>
      </c>
      <c r="C118" s="703" t="s">
        <v>1148</v>
      </c>
      <c r="D118" s="22">
        <v>8</v>
      </c>
      <c r="E118" s="21" t="s">
        <v>618</v>
      </c>
      <c r="F118" s="19">
        <v>856</v>
      </c>
      <c r="G118" s="703" t="s">
        <v>251</v>
      </c>
      <c r="H118" s="703" t="s">
        <v>1187</v>
      </c>
      <c r="I118" s="22">
        <v>856</v>
      </c>
      <c r="J118" s="21" t="s">
        <v>618</v>
      </c>
    </row>
    <row r="119" spans="1:10">
      <c r="A119" s="19">
        <v>858</v>
      </c>
      <c r="B119" s="702" t="s">
        <v>994</v>
      </c>
      <c r="C119" s="702" t="s">
        <v>1148</v>
      </c>
      <c r="D119" s="20">
        <v>4</v>
      </c>
      <c r="E119" s="21" t="s">
        <v>627</v>
      </c>
      <c r="F119" s="19">
        <v>858</v>
      </c>
      <c r="G119" s="702" t="s">
        <v>253</v>
      </c>
      <c r="H119" s="702" t="s">
        <v>1188</v>
      </c>
      <c r="I119" s="20">
        <v>858</v>
      </c>
      <c r="J119" s="21" t="s">
        <v>627</v>
      </c>
    </row>
    <row r="120" spans="1:10">
      <c r="A120" s="19">
        <v>861</v>
      </c>
      <c r="B120" s="703" t="s">
        <v>994</v>
      </c>
      <c r="C120" s="703" t="s">
        <v>1148</v>
      </c>
      <c r="D120" s="22">
        <v>8</v>
      </c>
      <c r="E120" s="21" t="s">
        <v>618</v>
      </c>
      <c r="F120" s="19">
        <v>861</v>
      </c>
      <c r="G120" s="703" t="s">
        <v>255</v>
      </c>
      <c r="H120" s="703" t="s">
        <v>255</v>
      </c>
      <c r="I120" s="22">
        <v>861</v>
      </c>
      <c r="J120" s="21" t="s">
        <v>618</v>
      </c>
    </row>
    <row r="121" spans="1:10">
      <c r="A121" s="19">
        <v>873</v>
      </c>
      <c r="B121" s="702" t="s">
        <v>994</v>
      </c>
      <c r="C121" s="702" t="s">
        <v>1148</v>
      </c>
      <c r="D121" s="22">
        <v>3</v>
      </c>
      <c r="E121" s="21" t="s">
        <v>638</v>
      </c>
      <c r="F121" s="19">
        <v>873</v>
      </c>
      <c r="G121" s="702" t="s">
        <v>257</v>
      </c>
      <c r="H121" s="702" t="s">
        <v>928</v>
      </c>
      <c r="I121" s="20">
        <v>873</v>
      </c>
      <c r="J121" s="21" t="s">
        <v>638</v>
      </c>
    </row>
    <row r="122" spans="1:10">
      <c r="A122" s="19">
        <v>885</v>
      </c>
      <c r="B122" s="703" t="s">
        <v>994</v>
      </c>
      <c r="C122" s="703" t="s">
        <v>1148</v>
      </c>
      <c r="D122" s="20">
        <v>4</v>
      </c>
      <c r="E122" s="21" t="s">
        <v>627</v>
      </c>
      <c r="F122" s="19">
        <v>885</v>
      </c>
      <c r="G122" s="703" t="s">
        <v>259</v>
      </c>
      <c r="H122" s="703" t="s">
        <v>1189</v>
      </c>
      <c r="I122" s="22">
        <v>885</v>
      </c>
      <c r="J122" s="21" t="s">
        <v>627</v>
      </c>
    </row>
    <row r="123" spans="1:10">
      <c r="A123" s="19">
        <v>887</v>
      </c>
      <c r="B123" s="702" t="s">
        <v>994</v>
      </c>
      <c r="C123" s="702" t="s">
        <v>1148</v>
      </c>
      <c r="D123" s="22">
        <v>6</v>
      </c>
      <c r="E123" s="21" t="s">
        <v>629</v>
      </c>
      <c r="F123" s="19">
        <v>887</v>
      </c>
      <c r="G123" s="702" t="s">
        <v>261</v>
      </c>
      <c r="H123" s="702" t="s">
        <v>261</v>
      </c>
      <c r="I123" s="20">
        <v>887</v>
      </c>
      <c r="J123" s="21" t="s">
        <v>629</v>
      </c>
    </row>
    <row r="124" spans="1:10">
      <c r="A124" s="19">
        <v>890</v>
      </c>
      <c r="B124" s="703" t="s">
        <v>994</v>
      </c>
      <c r="C124" s="703" t="s">
        <v>1148</v>
      </c>
      <c r="D124" s="20">
        <v>4</v>
      </c>
      <c r="E124" s="21" t="s">
        <v>627</v>
      </c>
      <c r="F124" s="19">
        <v>890</v>
      </c>
      <c r="G124" s="703" t="s">
        <v>263</v>
      </c>
      <c r="H124" s="703" t="s">
        <v>1190</v>
      </c>
      <c r="I124" s="22">
        <v>890</v>
      </c>
      <c r="J124" s="21" t="s">
        <v>627</v>
      </c>
    </row>
    <row r="125" spans="1:10">
      <c r="A125" s="19">
        <v>893</v>
      </c>
      <c r="B125" s="702" t="s">
        <v>994</v>
      </c>
      <c r="C125" s="702" t="s">
        <v>1148</v>
      </c>
      <c r="D125" s="20">
        <v>1</v>
      </c>
      <c r="E125" s="21" t="s">
        <v>637</v>
      </c>
      <c r="F125" s="19">
        <v>893</v>
      </c>
      <c r="G125" s="702" t="s">
        <v>265</v>
      </c>
      <c r="H125" s="702" t="s">
        <v>1191</v>
      </c>
      <c r="I125" s="20">
        <v>893</v>
      </c>
      <c r="J125" s="21" t="s">
        <v>637</v>
      </c>
    </row>
    <row r="126" spans="1:10">
      <c r="A126" s="19">
        <v>895</v>
      </c>
      <c r="B126" s="703" t="s">
        <v>994</v>
      </c>
      <c r="C126" s="703" t="s">
        <v>1148</v>
      </c>
      <c r="D126" s="22">
        <v>2</v>
      </c>
      <c r="E126" s="21" t="s">
        <v>636</v>
      </c>
      <c r="F126" s="19">
        <v>895</v>
      </c>
      <c r="G126" s="703" t="s">
        <v>267</v>
      </c>
      <c r="H126" s="703" t="s">
        <v>267</v>
      </c>
      <c r="I126" s="22">
        <v>895</v>
      </c>
      <c r="J126" s="21" t="s">
        <v>636</v>
      </c>
    </row>
  </sheetData>
  <autoFilter ref="B1:J126" xr:uid="{00000000-0009-0000-0000-00001D000000}"/>
  <conditionalFormatting sqref="G11:H11">
    <cfRule type="cellIs" dxfId="9" priority="5" stopIfTrue="1" operator="equal">
      <formula>0</formula>
    </cfRule>
  </conditionalFormatting>
  <conditionalFormatting sqref="G41:H41">
    <cfRule type="cellIs" dxfId="8" priority="7" stopIfTrue="1" operator="equal">
      <formula>0</formula>
    </cfRule>
  </conditionalFormatting>
  <conditionalFormatting sqref="G46:H46">
    <cfRule type="cellIs" dxfId="7" priority="8" stopIfTrue="1" operator="equal">
      <formula>0</formula>
    </cfRule>
  </conditionalFormatting>
  <conditionalFormatting sqref="G59:H59">
    <cfRule type="cellIs" dxfId="6" priority="14" stopIfTrue="1" operator="equal">
      <formula>0</formula>
    </cfRule>
  </conditionalFormatting>
  <conditionalFormatting sqref="G78:H78">
    <cfRule type="cellIs" dxfId="5" priority="11" stopIfTrue="1" operator="equal">
      <formula>0</formula>
    </cfRule>
  </conditionalFormatting>
  <conditionalFormatting sqref="G85:H85">
    <cfRule type="cellIs" dxfId="4" priority="12" stopIfTrue="1" operator="equal">
      <formula>0</formula>
    </cfRule>
  </conditionalFormatting>
  <conditionalFormatting sqref="G90:H90">
    <cfRule type="cellIs" dxfId="3" priority="9" stopIfTrue="1" operator="equal">
      <formula>0</formula>
    </cfRule>
  </conditionalFormatting>
  <conditionalFormatting sqref="G104:H104">
    <cfRule type="cellIs" dxfId="2" priority="6" stopIfTrue="1" operator="equal">
      <formula>0</formula>
    </cfRule>
  </conditionalFormatting>
  <conditionalFormatting sqref="G107:H107">
    <cfRule type="cellIs" dxfId="1" priority="13" stopIfTrue="1" operator="equal">
      <formula>0</formula>
    </cfRule>
  </conditionalFormatting>
  <conditionalFormatting sqref="G97:H98">
    <cfRule type="cellIs" dxfId="0" priority="4" stopIfTrue="1" operator="equal">
      <formula>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52"/>
  <sheetViews>
    <sheetView workbookViewId="0">
      <selection activeCell="A5" sqref="A5"/>
    </sheetView>
  </sheetViews>
  <sheetFormatPr baseColWidth="10" defaultColWidth="11.42578125" defaultRowHeight="15" customHeight="1"/>
  <cols>
    <col min="1" max="1" width="32.28515625" customWidth="1"/>
    <col min="2" max="2" width="74.7109375" customWidth="1"/>
    <col min="3" max="3" width="19.7109375" customWidth="1"/>
    <col min="4" max="4" width="16.85546875" customWidth="1"/>
    <col min="5" max="5" width="32.28515625" customWidth="1"/>
  </cols>
  <sheetData>
    <row r="1" spans="1:5" ht="30" customHeight="1">
      <c r="A1" s="1017" t="s">
        <v>1192</v>
      </c>
      <c r="B1" s="1017"/>
      <c r="D1" s="1017" t="s">
        <v>1193</v>
      </c>
      <c r="E1" s="1017"/>
    </row>
    <row r="2" spans="1:5" ht="15" customHeight="1">
      <c r="A2" s="1" t="s">
        <v>1194</v>
      </c>
      <c r="B2" s="2" t="s">
        <v>1195</v>
      </c>
      <c r="D2" s="3" t="s">
        <v>1196</v>
      </c>
      <c r="E2" s="3" t="s">
        <v>271</v>
      </c>
    </row>
    <row r="3" spans="1:5" ht="15" customHeight="1">
      <c r="A3" s="4" t="s">
        <v>1197</v>
      </c>
      <c r="B3" s="5" t="s">
        <v>778</v>
      </c>
      <c r="D3" s="6" t="s">
        <v>1198</v>
      </c>
      <c r="E3" s="7" t="s">
        <v>293</v>
      </c>
    </row>
    <row r="4" spans="1:5" ht="15" customHeight="1">
      <c r="A4" s="4" t="s">
        <v>281</v>
      </c>
      <c r="B4" s="5" t="s">
        <v>1199</v>
      </c>
      <c r="D4" s="6" t="s">
        <v>305</v>
      </c>
      <c r="E4" s="7" t="s">
        <v>295</v>
      </c>
    </row>
    <row r="5" spans="1:5" ht="15" customHeight="1">
      <c r="A5" s="4" t="s">
        <v>1200</v>
      </c>
      <c r="B5" s="5" t="s">
        <v>1201</v>
      </c>
      <c r="D5" s="8" t="s">
        <v>1202</v>
      </c>
      <c r="E5" s="8" t="s">
        <v>1203</v>
      </c>
    </row>
    <row r="6" spans="1:5" ht="15" customHeight="1">
      <c r="A6" s="4" t="s">
        <v>283</v>
      </c>
      <c r="B6" s="5" t="s">
        <v>1204</v>
      </c>
      <c r="D6" s="8" t="s">
        <v>1205</v>
      </c>
      <c r="E6" s="8" t="s">
        <v>1206</v>
      </c>
    </row>
    <row r="7" spans="1:5" ht="15" customHeight="1">
      <c r="A7" s="4" t="s">
        <v>286</v>
      </c>
      <c r="B7" s="5" t="s">
        <v>1207</v>
      </c>
      <c r="D7" s="6" t="s">
        <v>308</v>
      </c>
      <c r="E7" s="7" t="s">
        <v>309</v>
      </c>
    </row>
    <row r="8" spans="1:5" ht="15" customHeight="1">
      <c r="A8" s="4" t="s">
        <v>275</v>
      </c>
      <c r="B8" s="5" t="s">
        <v>1208</v>
      </c>
      <c r="D8" s="6" t="s">
        <v>306</v>
      </c>
      <c r="E8" s="9" t="s">
        <v>299</v>
      </c>
    </row>
    <row r="9" spans="1:5" ht="15" customHeight="1">
      <c r="A9" s="4" t="s">
        <v>764</v>
      </c>
      <c r="B9" s="5" t="s">
        <v>1209</v>
      </c>
    </row>
    <row r="10" spans="1:5" ht="15" customHeight="1">
      <c r="A10" s="4" t="s">
        <v>758</v>
      </c>
      <c r="B10" s="5" t="s">
        <v>1210</v>
      </c>
    </row>
    <row r="11" spans="1:5" ht="15" customHeight="1">
      <c r="A11" s="4" t="s">
        <v>1211</v>
      </c>
      <c r="B11" s="5" t="s">
        <v>1212</v>
      </c>
    </row>
    <row r="12" spans="1:5" ht="15" customHeight="1">
      <c r="A12" s="4" t="s">
        <v>310</v>
      </c>
      <c r="B12" s="5" t="s">
        <v>1213</v>
      </c>
    </row>
    <row r="13" spans="1:5" ht="15" customHeight="1">
      <c r="A13" s="4" t="s">
        <v>1214</v>
      </c>
      <c r="B13" s="5" t="s">
        <v>1215</v>
      </c>
    </row>
    <row r="14" spans="1:5" ht="15" customHeight="1">
      <c r="A14" s="4" t="s">
        <v>1216</v>
      </c>
      <c r="B14" s="5" t="s">
        <v>1217</v>
      </c>
    </row>
    <row r="15" spans="1:5" ht="15" customHeight="1">
      <c r="A15" s="4" t="s">
        <v>278</v>
      </c>
      <c r="B15" s="5" t="s">
        <v>1218</v>
      </c>
    </row>
    <row r="16" spans="1:5" ht="15" customHeight="1">
      <c r="A16" s="4" t="s">
        <v>1219</v>
      </c>
      <c r="B16" s="5" t="s">
        <v>1220</v>
      </c>
    </row>
    <row r="17" spans="1:5" ht="15" customHeight="1">
      <c r="A17" s="10"/>
    </row>
    <row r="18" spans="1:5" ht="15" customHeight="1">
      <c r="A18" s="10"/>
    </row>
    <row r="19" spans="1:5" ht="40.5" customHeight="1">
      <c r="A19" s="1017" t="s">
        <v>1221</v>
      </c>
      <c r="B19" s="1017"/>
      <c r="D19" s="1017" t="s">
        <v>1222</v>
      </c>
      <c r="E19" s="1017"/>
    </row>
    <row r="20" spans="1:5" ht="15" customHeight="1">
      <c r="A20" s="11" t="s">
        <v>1194</v>
      </c>
      <c r="B20" s="12" t="s">
        <v>1195</v>
      </c>
      <c r="D20" s="13" t="s">
        <v>1223</v>
      </c>
      <c r="E20" s="13" t="s">
        <v>272</v>
      </c>
    </row>
    <row r="21" spans="1:5" ht="15" customHeight="1">
      <c r="A21" s="4" t="s">
        <v>1224</v>
      </c>
      <c r="B21" s="5" t="s">
        <v>1225</v>
      </c>
      <c r="D21" s="14" t="s">
        <v>326</v>
      </c>
      <c r="E21" s="14" t="s">
        <v>276</v>
      </c>
    </row>
    <row r="22" spans="1:5" ht="15" customHeight="1">
      <c r="A22" s="4" t="s">
        <v>1226</v>
      </c>
      <c r="B22" s="5" t="s">
        <v>1227</v>
      </c>
      <c r="D22" s="14" t="s">
        <v>770</v>
      </c>
      <c r="E22" s="14" t="s">
        <v>759</v>
      </c>
    </row>
    <row r="23" spans="1:5" ht="15" customHeight="1">
      <c r="A23" s="4" t="s">
        <v>1228</v>
      </c>
      <c r="B23" s="5" t="s">
        <v>1229</v>
      </c>
      <c r="D23" s="14" t="s">
        <v>1230</v>
      </c>
      <c r="E23" s="14" t="s">
        <v>1231</v>
      </c>
    </row>
    <row r="24" spans="1:5" ht="15" customHeight="1">
      <c r="A24" s="4" t="s">
        <v>1232</v>
      </c>
      <c r="B24" s="5" t="s">
        <v>1233</v>
      </c>
      <c r="D24" s="14" t="s">
        <v>327</v>
      </c>
      <c r="E24" s="14" t="s">
        <v>279</v>
      </c>
    </row>
    <row r="25" spans="1:5" ht="15" customHeight="1">
      <c r="A25" s="4" t="s">
        <v>1234</v>
      </c>
      <c r="B25" s="5" t="s">
        <v>1235</v>
      </c>
      <c r="D25" s="14" t="s">
        <v>328</v>
      </c>
      <c r="E25" s="14" t="s">
        <v>282</v>
      </c>
    </row>
    <row r="26" spans="1:5" ht="15" customHeight="1">
      <c r="A26" s="4" t="s">
        <v>1236</v>
      </c>
      <c r="B26" s="5" t="s">
        <v>1237</v>
      </c>
      <c r="D26" s="14" t="s">
        <v>1074</v>
      </c>
      <c r="E26" s="14" t="s">
        <v>1238</v>
      </c>
    </row>
    <row r="27" spans="1:5" ht="15" customHeight="1">
      <c r="A27" s="4" t="s">
        <v>1239</v>
      </c>
      <c r="B27" s="5" t="s">
        <v>1240</v>
      </c>
      <c r="D27" s="14" t="s">
        <v>1075</v>
      </c>
      <c r="E27" s="14" t="s">
        <v>1241</v>
      </c>
    </row>
    <row r="28" spans="1:5" ht="15" customHeight="1">
      <c r="A28" s="4" t="s">
        <v>1242</v>
      </c>
      <c r="B28" s="5" t="s">
        <v>1243</v>
      </c>
      <c r="D28" s="14" t="s">
        <v>729</v>
      </c>
      <c r="E28" s="14" t="s">
        <v>1244</v>
      </c>
    </row>
    <row r="29" spans="1:5" ht="15" customHeight="1">
      <c r="A29" s="4" t="s">
        <v>300</v>
      </c>
      <c r="B29" s="5" t="s">
        <v>1245</v>
      </c>
      <c r="D29" s="14" t="s">
        <v>329</v>
      </c>
      <c r="E29" s="14" t="s">
        <v>284</v>
      </c>
    </row>
    <row r="30" spans="1:5" ht="15" customHeight="1">
      <c r="A30" s="4" t="s">
        <v>1246</v>
      </c>
      <c r="B30" s="5" t="s">
        <v>1247</v>
      </c>
      <c r="D30" s="14" t="s">
        <v>777</v>
      </c>
      <c r="E30" s="14" t="s">
        <v>1248</v>
      </c>
    </row>
    <row r="31" spans="1:5" ht="15" customHeight="1">
      <c r="A31" s="4" t="s">
        <v>337</v>
      </c>
      <c r="B31" s="5" t="s">
        <v>1249</v>
      </c>
      <c r="D31" s="14" t="s">
        <v>331</v>
      </c>
      <c r="E31" s="14" t="s">
        <v>332</v>
      </c>
    </row>
    <row r="32" spans="1:5" ht="15" customHeight="1">
      <c r="A32" s="4" t="s">
        <v>1250</v>
      </c>
      <c r="B32" s="5" t="s">
        <v>1251</v>
      </c>
      <c r="D32" s="14" t="s">
        <v>738</v>
      </c>
      <c r="E32" s="14" t="s">
        <v>737</v>
      </c>
    </row>
    <row r="33" spans="1:5" ht="15" customHeight="1">
      <c r="A33" s="4" t="s">
        <v>781</v>
      </c>
      <c r="B33" s="5" t="s">
        <v>1252</v>
      </c>
      <c r="D33" s="14" t="s">
        <v>740</v>
      </c>
      <c r="E33" s="14" t="s">
        <v>741</v>
      </c>
    </row>
    <row r="34" spans="1:5" ht="15" customHeight="1">
      <c r="A34" s="4" t="s">
        <v>1253</v>
      </c>
      <c r="B34" s="5" t="s">
        <v>1254</v>
      </c>
      <c r="D34" s="14" t="s">
        <v>335</v>
      </c>
      <c r="E34" s="14" t="s">
        <v>719</v>
      </c>
    </row>
    <row r="35" spans="1:5" ht="15" customHeight="1">
      <c r="A35" s="4" t="s">
        <v>782</v>
      </c>
      <c r="B35" s="5" t="s">
        <v>1255</v>
      </c>
      <c r="D35" s="14" t="s">
        <v>742</v>
      </c>
      <c r="E35" s="14" t="s">
        <v>1256</v>
      </c>
    </row>
    <row r="36" spans="1:5" ht="15" customHeight="1">
      <c r="A36" s="4" t="s">
        <v>1257</v>
      </c>
      <c r="B36" s="5" t="s">
        <v>1258</v>
      </c>
      <c r="D36" s="14" t="s">
        <v>302</v>
      </c>
      <c r="E36" s="14" t="s">
        <v>303</v>
      </c>
    </row>
    <row r="37" spans="1:5" ht="15" customHeight="1">
      <c r="A37" s="4" t="s">
        <v>1259</v>
      </c>
      <c r="B37" s="5" t="s">
        <v>1260</v>
      </c>
      <c r="D37" s="14" t="s">
        <v>340</v>
      </c>
      <c r="E37" s="14" t="s">
        <v>341</v>
      </c>
    </row>
    <row r="38" spans="1:5" ht="15" customHeight="1">
      <c r="A38" s="4" t="s">
        <v>298</v>
      </c>
      <c r="B38" s="5" t="s">
        <v>1261</v>
      </c>
      <c r="D38" s="14" t="s">
        <v>1262</v>
      </c>
      <c r="E38" s="14" t="s">
        <v>1263</v>
      </c>
    </row>
    <row r="39" spans="1:5" ht="15" customHeight="1">
      <c r="A39" s="4" t="s">
        <v>784</v>
      </c>
      <c r="B39" s="5" t="s">
        <v>1264</v>
      </c>
      <c r="D39" s="14" t="s">
        <v>333</v>
      </c>
      <c r="E39" s="14" t="s">
        <v>1265</v>
      </c>
    </row>
    <row r="40" spans="1:5" ht="15" customHeight="1">
      <c r="A40" s="4" t="s">
        <v>342</v>
      </c>
      <c r="B40" s="5" t="s">
        <v>1266</v>
      </c>
    </row>
    <row r="41" spans="1:5" ht="15" customHeight="1">
      <c r="A41" s="4" t="s">
        <v>1267</v>
      </c>
      <c r="B41" s="5" t="s">
        <v>1268</v>
      </c>
    </row>
    <row r="42" spans="1:5" ht="15" customHeight="1">
      <c r="A42" s="4" t="s">
        <v>1269</v>
      </c>
      <c r="B42" s="5" t="s">
        <v>1270</v>
      </c>
    </row>
    <row r="43" spans="1:5" ht="15" customHeight="1">
      <c r="A43" s="4" t="s">
        <v>1271</v>
      </c>
      <c r="B43" s="5" t="s">
        <v>1272</v>
      </c>
    </row>
    <row r="44" spans="1:5" ht="15" customHeight="1">
      <c r="A44" s="4" t="s">
        <v>774</v>
      </c>
      <c r="B44" s="5" t="s">
        <v>1273</v>
      </c>
    </row>
    <row r="45" spans="1:5" ht="15" customHeight="1">
      <c r="A45" s="4" t="s">
        <v>1084</v>
      </c>
      <c r="B45" s="5" t="s">
        <v>1274</v>
      </c>
    </row>
    <row r="46" spans="1:5" ht="15" customHeight="1">
      <c r="A46" s="4" t="s">
        <v>294</v>
      </c>
      <c r="B46" s="5" t="s">
        <v>1275</v>
      </c>
    </row>
    <row r="47" spans="1:5" ht="24" customHeight="1">
      <c r="A47" s="4" t="s">
        <v>779</v>
      </c>
      <c r="B47" s="5" t="s">
        <v>1276</v>
      </c>
    </row>
    <row r="48" spans="1:5" ht="15" customHeight="1">
      <c r="A48" s="4" t="s">
        <v>1277</v>
      </c>
      <c r="B48" s="5" t="s">
        <v>1278</v>
      </c>
    </row>
    <row r="49" spans="1:2" ht="15" customHeight="1">
      <c r="A49" s="4" t="s">
        <v>334</v>
      </c>
      <c r="B49" s="5" t="s">
        <v>1279</v>
      </c>
    </row>
    <row r="50" spans="1:2" ht="15" customHeight="1">
      <c r="A50" s="4" t="s">
        <v>786</v>
      </c>
      <c r="B50" s="5" t="s">
        <v>1280</v>
      </c>
    </row>
    <row r="51" spans="1:2" ht="15" customHeight="1">
      <c r="A51" s="4" t="s">
        <v>1281</v>
      </c>
      <c r="B51" s="5" t="s">
        <v>1282</v>
      </c>
    </row>
    <row r="52" spans="1:2" ht="15" customHeight="1">
      <c r="A52" s="4" t="s">
        <v>338</v>
      </c>
      <c r="B52" s="5" t="s">
        <v>1283</v>
      </c>
    </row>
  </sheetData>
  <mergeCells count="4">
    <mergeCell ref="A1:B1"/>
    <mergeCell ref="D1:E1"/>
    <mergeCell ref="A19:B19"/>
    <mergeCell ref="D19:E19"/>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EFED6"/>
  </sheetPr>
  <dimension ref="A6:B28"/>
  <sheetViews>
    <sheetView showGridLines="0" showRowColHeaders="0" tabSelected="1" workbookViewId="0">
      <selection activeCell="C1" sqref="C1:XFD1048576"/>
    </sheetView>
  </sheetViews>
  <sheetFormatPr baseColWidth="10" defaultColWidth="0" defaultRowHeight="12.75"/>
  <cols>
    <col min="1" max="1" width="113.28515625" style="660" customWidth="1"/>
    <col min="2" max="2" width="11.42578125" style="660" customWidth="1"/>
    <col min="3" max="16384" width="11.42578125" style="660" hidden="1"/>
  </cols>
  <sheetData>
    <row r="6" spans="1:1" ht="13.5" customHeight="1">
      <c r="A6" s="661"/>
    </row>
    <row r="7" spans="1:1" ht="20.25">
      <c r="A7" s="662" t="s">
        <v>485</v>
      </c>
    </row>
    <row r="8" spans="1:1" ht="18">
      <c r="A8" s="663" t="s">
        <v>486</v>
      </c>
    </row>
    <row r="9" spans="1:1" ht="18">
      <c r="A9" s="663" t="s">
        <v>487</v>
      </c>
    </row>
    <row r="10" spans="1:1" ht="18">
      <c r="A10" s="663" t="s">
        <v>488</v>
      </c>
    </row>
    <row r="11" spans="1:1" ht="18">
      <c r="A11" s="663" t="s">
        <v>489</v>
      </c>
    </row>
    <row r="12" spans="1:1" ht="18">
      <c r="A12" s="663" t="s">
        <v>490</v>
      </c>
    </row>
    <row r="13" spans="1:1" ht="18">
      <c r="A13" s="663" t="s">
        <v>491</v>
      </c>
    </row>
    <row r="14" spans="1:1" ht="18">
      <c r="A14" s="663" t="s">
        <v>492</v>
      </c>
    </row>
    <row r="15" spans="1:1" ht="18">
      <c r="A15" s="663" t="s">
        <v>493</v>
      </c>
    </row>
    <row r="16" spans="1:1" ht="18">
      <c r="A16" s="663" t="s">
        <v>494</v>
      </c>
    </row>
    <row r="17" spans="1:1" ht="18">
      <c r="A17" s="663" t="s">
        <v>495</v>
      </c>
    </row>
    <row r="18" spans="1:1" ht="18">
      <c r="A18" s="663" t="s">
        <v>496</v>
      </c>
    </row>
    <row r="19" spans="1:1" ht="18">
      <c r="A19" s="663" t="s">
        <v>497</v>
      </c>
    </row>
    <row r="20" spans="1:1" ht="18">
      <c r="A20" s="663" t="s">
        <v>498</v>
      </c>
    </row>
    <row r="21" spans="1:1" ht="18">
      <c r="A21" s="663" t="s">
        <v>499</v>
      </c>
    </row>
    <row r="22" spans="1:1" ht="18">
      <c r="A22" s="663" t="s">
        <v>500</v>
      </c>
    </row>
    <row r="23" spans="1:1" ht="18">
      <c r="A23" s="663" t="s">
        <v>501</v>
      </c>
    </row>
    <row r="24" spans="1:1" ht="18">
      <c r="A24" s="663" t="s">
        <v>502</v>
      </c>
    </row>
    <row r="25" spans="1:1" ht="18">
      <c r="A25" s="663" t="s">
        <v>503</v>
      </c>
    </row>
    <row r="26" spans="1:1" ht="18">
      <c r="A26" s="663" t="s">
        <v>504</v>
      </c>
    </row>
    <row r="27" spans="1:1" ht="18">
      <c r="A27" s="663" t="s">
        <v>505</v>
      </c>
    </row>
    <row r="28" spans="1:1" ht="18">
      <c r="A28" s="663" t="s">
        <v>506</v>
      </c>
    </row>
  </sheetData>
  <hyperlinks>
    <hyperlink ref="A8" location="'0.CONSOLIDADO REGION '!Área_de_impresión" display="0.   Consolidado de Afiliados por Subregión" xr:uid="{00000000-0004-0000-0300-000000000000}"/>
    <hyperlink ref="A9" location="'1. Población_Afiliada_Regimen'!Área_de_impresión" display="1.   Población Afiliada por Régimen" xr:uid="{00000000-0004-0000-0300-000001000000}"/>
    <hyperlink ref="A10" location="'2. Afiliados_Esquema Asociativo'!Área_de_impresión" display="2.  Afiliados por Esquema Asociativo" xr:uid="{00000000-0004-0000-0300-000002000000}"/>
    <hyperlink ref="A12" location="'3. Gráficos_Cobertura_Dpto'!Área_de_impresión" display="3.  Gráficos de Cobertura por Régimen y Año Total Departamento" xr:uid="{00000000-0004-0000-0300-000003000000}"/>
    <hyperlink ref="A13" location="'4. Gráficos_%Tendencia_Subreg'!A1" display="4.  Gráficos Tendencia % de Cobertura por Régimen y Subregión Años 2018 a 2024" xr:uid="{00000000-0004-0000-0300-000004000000}"/>
    <hyperlink ref="A14" location="'5. Gráficos_Afiliados_Reg_Subre'!A1" display="5.   Gráficos de Afiliados por Régimen y Subregión " xr:uid="{00000000-0004-0000-0300-000005000000}"/>
    <hyperlink ref="A15" location="'6.Gráfico_Afiliados_EPS_Régimen'!A1" display="6.   Gráficos de Afiliados por EPS y Régimen" xr:uid="{00000000-0004-0000-0300-000006000000}"/>
    <hyperlink ref="A16" location="'7. Gráficos_Tendencia_EPS'!A1" display="7.   Gráficos Tendencia de Afiliados por EPS y Año" xr:uid="{00000000-0004-0000-0300-000007000000}"/>
    <hyperlink ref="A17" location="'8. Afiliados_ EPS_Mpio_RS'!A1" display="8.   Afiliados por EPS y Municipio Régimen Subsidiado" xr:uid="{00000000-0004-0000-0300-000008000000}"/>
    <hyperlink ref="A18" location="'9. Afiliados_EPS_Mpio_RC '!A1" display="9.   Afiliados por EPS y Municipio Régimen Contributivo " xr:uid="{00000000-0004-0000-0300-000009000000}"/>
    <hyperlink ref="A19" location="'10. Tendencia_por mes_RS'!A1" display="10. Tendencia de Afiliados por Municipio, Mes y Año Régimen Subsidiado" xr:uid="{00000000-0004-0000-0300-00000A000000}"/>
    <hyperlink ref="A20" location="'11. Tendencia_por mes_ RC'!A1" display="11. Tendencia de Afiliados por Municipio, Mes y Año Régimen Contributivo" xr:uid="{00000000-0004-0000-0300-00000B000000}"/>
    <hyperlink ref="A21" location="'12. Tendencia_por mes_REX'!A1" display="12. Tendencia de Afiliados por Municipio, Mes y Año Régimen Especial y de Excepción" xr:uid="{00000000-0004-0000-0300-00000C000000}"/>
    <hyperlink ref="A22" location="'13. Afiliados_Nivel_Sexo_Zona'!A1" display="13. Afiliados por Nivel, Sexo, Zona y Régimen Subsidiado y Contributivo" xr:uid="{00000000-0004-0000-0300-00000D000000}"/>
    <hyperlink ref="A23" location="'14. Afiliados_Grupo_edad_RS'!A1" display="14. Afiliados por Grupos de Edad Régimen Subsidiado" xr:uid="{00000000-0004-0000-0300-00000E000000}"/>
    <hyperlink ref="A24" location="'14A. RS_Curso_Vida'!A1" display="14A. Afiliados por Curso Vida Régimen Subsidiado" xr:uid="{00000000-0004-0000-0300-00000F000000}"/>
    <hyperlink ref="A25" location="'15. Afiliados_Grupo_edad_RC'!A1" display="15. Afiliados por Grupos de Edad Régimen Contributivo" xr:uid="{00000000-0004-0000-0300-000010000000}"/>
    <hyperlink ref="A26" location="'15A. RC_Curso_Vida'!A1" display="15A. Afiliados por Curso Vida Régimen Contributivo " xr:uid="{00000000-0004-0000-0300-000011000000}"/>
    <hyperlink ref="A27" location="'16. REx_Curso_Vida'!A1" display="16. Afiliados por Curso Vida Régimen Especial y de Excepción" xr:uid="{00000000-0004-0000-0300-000012000000}"/>
    <hyperlink ref="A28" location="'18. Cobertura_Nacional_Deptos'!A1" display="18. Cobertura de Afiliación a Salud, Total Nacional y por Departamentos" xr:uid="{00000000-0004-0000-0300-000013000000}"/>
    <hyperlink ref="A11" location="'2A. Afiliados_No Provincia'!A1" display="2A. Afiliados No Provincia" xr:uid="{00000000-0004-0000-0300-000014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V23"/>
  <sheetViews>
    <sheetView showGridLines="0" showRowColHeader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78" customWidth="1"/>
    <col min="4" max="4" width="12.140625" style="578" customWidth="1"/>
    <col min="5" max="5" width="11.28515625" style="593" customWidth="1"/>
    <col min="6" max="6" width="12.28515625" style="578" customWidth="1"/>
    <col min="7" max="7" width="11.28515625" style="593" customWidth="1"/>
    <col min="8" max="8" width="12.28515625" style="578" customWidth="1"/>
    <col min="9" max="9" width="11.28515625" style="593" customWidth="1"/>
    <col min="10" max="11" width="11.28515625" style="578" customWidth="1"/>
    <col min="12" max="12" width="11.28515625" style="629" customWidth="1"/>
    <col min="13" max="13" width="11.140625" style="578" customWidth="1"/>
    <col min="14" max="14" width="14" style="593" customWidth="1"/>
    <col min="15" max="15" width="10.140625" style="578" customWidth="1"/>
    <col min="16" max="16" width="11.28515625" style="593" customWidth="1"/>
    <col min="17" max="17" width="11.5703125" style="578" customWidth="1"/>
    <col min="18" max="18" width="0.140625" style="578" customWidth="1"/>
    <col min="19" max="20" width="13.7109375" style="578" customWidth="1"/>
    <col min="21" max="21" width="12.7109375" style="630" customWidth="1"/>
    <col min="22" max="22" width="15.28515625" customWidth="1"/>
    <col min="23" max="16384" width="11.42578125" hidden="1"/>
  </cols>
  <sheetData>
    <row r="1" spans="1:22" s="153" customFormat="1" ht="51.75" customHeight="1">
      <c r="A1" s="631"/>
      <c r="C1" s="219" t="s">
        <v>507</v>
      </c>
      <c r="D1" s="167" t="s">
        <v>508</v>
      </c>
      <c r="E1" s="757" t="s">
        <v>509</v>
      </c>
      <c r="F1" s="757"/>
      <c r="G1" s="757"/>
      <c r="H1" s="757"/>
      <c r="I1" s="757"/>
      <c r="J1" s="757"/>
      <c r="K1" s="757"/>
      <c r="L1" s="757"/>
      <c r="M1" s="757"/>
      <c r="N1" s="757"/>
      <c r="O1" s="757"/>
      <c r="P1" s="757"/>
      <c r="Q1" s="757"/>
      <c r="R1" s="757"/>
      <c r="S1" s="757"/>
      <c r="T1" s="713"/>
      <c r="U1" s="759" t="s">
        <v>510</v>
      </c>
    </row>
    <row r="2" spans="1:22" ht="54.75" customHeight="1">
      <c r="A2" s="738" t="s">
        <v>511</v>
      </c>
      <c r="B2" s="740" t="s">
        <v>512</v>
      </c>
      <c r="C2" s="399" t="s">
        <v>513</v>
      </c>
      <c r="D2" s="758" t="s">
        <v>514</v>
      </c>
      <c r="E2" s="758"/>
      <c r="F2" s="758" t="s">
        <v>515</v>
      </c>
      <c r="G2" s="758"/>
      <c r="H2" s="758" t="s">
        <v>516</v>
      </c>
      <c r="I2" s="758"/>
      <c r="J2" s="758" t="s">
        <v>517</v>
      </c>
      <c r="K2" s="758"/>
      <c r="L2" s="743" t="s">
        <v>518</v>
      </c>
      <c r="M2" s="758" t="s">
        <v>519</v>
      </c>
      <c r="N2" s="758"/>
      <c r="O2" s="758" t="s">
        <v>520</v>
      </c>
      <c r="P2" s="758"/>
      <c r="Q2" s="758" t="s">
        <v>521</v>
      </c>
      <c r="R2" s="758"/>
      <c r="S2" s="760" t="s">
        <v>522</v>
      </c>
      <c r="T2" s="761"/>
      <c r="U2" s="759"/>
    </row>
    <row r="3" spans="1:22" ht="43.5" customHeight="1" outlineLevel="1">
      <c r="A3" s="739"/>
      <c r="B3" s="740"/>
      <c r="C3" s="632" t="s">
        <v>523</v>
      </c>
      <c r="D3" s="632" t="s">
        <v>524</v>
      </c>
      <c r="E3" s="633" t="s">
        <v>525</v>
      </c>
      <c r="F3" s="632" t="s">
        <v>524</v>
      </c>
      <c r="G3" s="633" t="s">
        <v>525</v>
      </c>
      <c r="H3" s="632" t="s">
        <v>524</v>
      </c>
      <c r="I3" s="633" t="s">
        <v>525</v>
      </c>
      <c r="J3" s="632" t="s">
        <v>526</v>
      </c>
      <c r="K3" s="632" t="s">
        <v>527</v>
      </c>
      <c r="L3" s="743"/>
      <c r="M3" s="632" t="s">
        <v>524</v>
      </c>
      <c r="N3" s="633" t="s">
        <v>525</v>
      </c>
      <c r="O3" s="632" t="s">
        <v>524</v>
      </c>
      <c r="P3" s="633" t="s">
        <v>525</v>
      </c>
      <c r="Q3" s="632" t="s">
        <v>528</v>
      </c>
      <c r="R3" s="654"/>
      <c r="S3" s="632" t="s">
        <v>526</v>
      </c>
      <c r="T3" s="632" t="s">
        <v>1284</v>
      </c>
      <c r="U3" s="759"/>
      <c r="V3" s="168" t="s">
        <v>529</v>
      </c>
    </row>
    <row r="4" spans="1:22" s="448" customFormat="1" ht="18" customHeight="1" outlineLevel="1">
      <c r="A4" s="634"/>
      <c r="B4" s="635" t="s">
        <v>530</v>
      </c>
      <c r="C4" s="636">
        <v>6951825</v>
      </c>
      <c r="D4" s="636">
        <v>2705678</v>
      </c>
      <c r="E4" s="637">
        <v>0.38920398600367501</v>
      </c>
      <c r="F4" s="636">
        <v>4016628</v>
      </c>
      <c r="G4" s="637">
        <v>0.57778036702592495</v>
      </c>
      <c r="H4" s="636">
        <v>207506</v>
      </c>
      <c r="I4" s="637">
        <v>2.98491403336534E-2</v>
      </c>
      <c r="J4" s="636">
        <v>6929812</v>
      </c>
      <c r="K4" s="648">
        <v>99.683349336325307</v>
      </c>
      <c r="L4" s="743"/>
      <c r="M4" s="636">
        <v>107251</v>
      </c>
      <c r="N4" s="637">
        <v>1.54277473900738E-2</v>
      </c>
      <c r="O4" s="636">
        <v>100255</v>
      </c>
      <c r="P4" s="637">
        <v>1.44213929435796E-2</v>
      </c>
      <c r="Q4" s="636">
        <v>11467</v>
      </c>
      <c r="R4" s="655"/>
      <c r="S4" s="636">
        <v>6941279</v>
      </c>
      <c r="T4" s="714">
        <v>0.99848298828005599</v>
      </c>
      <c r="U4" s="656">
        <v>10546</v>
      </c>
    </row>
    <row r="5" spans="1:22" ht="12.75" outlineLevel="2">
      <c r="A5" s="634"/>
      <c r="B5" s="638" t="s">
        <v>531</v>
      </c>
      <c r="C5" s="639">
        <v>112011</v>
      </c>
      <c r="D5" s="639">
        <v>58176</v>
      </c>
      <c r="E5" s="640">
        <v>0.51937756113238898</v>
      </c>
      <c r="F5" s="639">
        <v>26234</v>
      </c>
      <c r="G5" s="641">
        <v>0.23420914017373301</v>
      </c>
      <c r="H5" s="639">
        <v>4007</v>
      </c>
      <c r="I5" s="641">
        <v>3.5773272267902299E-2</v>
      </c>
      <c r="J5" s="320">
        <v>88417</v>
      </c>
      <c r="K5" s="649">
        <v>78.9359973574024</v>
      </c>
      <c r="L5" s="650">
        <v>21.0640026425976</v>
      </c>
      <c r="M5" s="320">
        <v>1801</v>
      </c>
      <c r="N5" s="651">
        <v>1.6078777977162999E-2</v>
      </c>
      <c r="O5" s="320">
        <v>2206</v>
      </c>
      <c r="P5" s="651">
        <v>1.9694494290739301E-2</v>
      </c>
      <c r="Q5" s="320">
        <v>228</v>
      </c>
      <c r="R5" s="657"/>
      <c r="S5" s="320">
        <v>88645</v>
      </c>
      <c r="T5" s="715">
        <v>0.79139548794314796</v>
      </c>
      <c r="U5" s="658">
        <v>23366</v>
      </c>
    </row>
    <row r="6" spans="1:22" ht="12.75" outlineLevel="2">
      <c r="A6" s="634"/>
      <c r="B6" s="642" t="s">
        <v>532</v>
      </c>
      <c r="C6" s="639">
        <v>270335</v>
      </c>
      <c r="D6" s="639">
        <v>226263</v>
      </c>
      <c r="E6" s="640">
        <v>0.83697264505151003</v>
      </c>
      <c r="F6" s="639">
        <v>35429</v>
      </c>
      <c r="G6" s="641">
        <v>0.13105591210904999</v>
      </c>
      <c r="H6" s="639">
        <v>6658</v>
      </c>
      <c r="I6" s="641">
        <v>2.4628701426008499E-2</v>
      </c>
      <c r="J6" s="320">
        <v>268350</v>
      </c>
      <c r="K6" s="649">
        <v>99.265725858656893</v>
      </c>
      <c r="L6" s="650">
        <v>0.73427414134315006</v>
      </c>
      <c r="M6" s="320">
        <v>4219</v>
      </c>
      <c r="N6" s="651">
        <v>1.5606562228346299E-2</v>
      </c>
      <c r="O6" s="320">
        <v>2439</v>
      </c>
      <c r="P6" s="651">
        <v>9.0221391976621594E-3</v>
      </c>
      <c r="Q6" s="320">
        <v>493</v>
      </c>
      <c r="R6" s="657"/>
      <c r="S6" s="320">
        <v>268843</v>
      </c>
      <c r="T6" s="715">
        <v>0.99448092181922398</v>
      </c>
      <c r="U6" s="658">
        <v>1492</v>
      </c>
    </row>
    <row r="7" spans="1:22" ht="12.75" outlineLevel="1">
      <c r="A7" s="634"/>
      <c r="B7" s="642" t="s">
        <v>533</v>
      </c>
      <c r="C7" s="639">
        <v>546872</v>
      </c>
      <c r="D7" s="639">
        <v>397435</v>
      </c>
      <c r="E7" s="640">
        <v>0.72674227241475198</v>
      </c>
      <c r="F7" s="639">
        <v>198318</v>
      </c>
      <c r="G7" s="641">
        <v>0.36264061791424701</v>
      </c>
      <c r="H7" s="639">
        <v>20083</v>
      </c>
      <c r="I7" s="641">
        <v>5.5058362024138399E-2</v>
      </c>
      <c r="J7" s="320">
        <v>615836</v>
      </c>
      <c r="K7" s="649">
        <v>112.610629178309</v>
      </c>
      <c r="L7" s="650">
        <v>-12.610629178308599</v>
      </c>
      <c r="M7" s="320">
        <v>9802</v>
      </c>
      <c r="N7" s="651">
        <v>3.6258716037508999E-2</v>
      </c>
      <c r="O7" s="320">
        <v>10281</v>
      </c>
      <c r="P7" s="651">
        <v>1.87996459866294E-2</v>
      </c>
      <c r="Q7" s="320">
        <v>1040</v>
      </c>
      <c r="R7" s="657"/>
      <c r="S7" s="320">
        <v>616876</v>
      </c>
      <c r="T7" s="715">
        <v>1.1280080165011199</v>
      </c>
      <c r="U7" s="658">
        <v>-70004</v>
      </c>
    </row>
    <row r="8" spans="1:22" ht="12.75" outlineLevel="2">
      <c r="A8" s="634"/>
      <c r="B8" s="642" t="s">
        <v>534</v>
      </c>
      <c r="C8" s="639">
        <v>211553</v>
      </c>
      <c r="D8" s="639">
        <v>143530</v>
      </c>
      <c r="E8" s="640">
        <v>0.67845882592069096</v>
      </c>
      <c r="F8" s="639">
        <v>41747</v>
      </c>
      <c r="G8" s="641">
        <v>0.197335892187773</v>
      </c>
      <c r="H8" s="639">
        <v>4210</v>
      </c>
      <c r="I8" s="641">
        <v>1.6615493669770699E-2</v>
      </c>
      <c r="J8" s="320">
        <v>189487</v>
      </c>
      <c r="K8" s="649">
        <v>89.569516858659497</v>
      </c>
      <c r="L8" s="650">
        <v>10.430483141340501</v>
      </c>
      <c r="M8" s="320">
        <v>3196</v>
      </c>
      <c r="N8" s="651">
        <v>1.1822368542734E-2</v>
      </c>
      <c r="O8" s="320">
        <v>1014</v>
      </c>
      <c r="P8" s="651">
        <v>4.7931251270367202E-3</v>
      </c>
      <c r="Q8" s="320">
        <v>356</v>
      </c>
      <c r="R8" s="657"/>
      <c r="S8" s="320">
        <v>189843</v>
      </c>
      <c r="T8" s="715">
        <v>0.89737796202370101</v>
      </c>
      <c r="U8" s="658">
        <v>21710</v>
      </c>
    </row>
    <row r="9" spans="1:22" ht="12.75" outlineLevel="2">
      <c r="A9" s="634"/>
      <c r="B9" s="642" t="s">
        <v>535</v>
      </c>
      <c r="C9" s="639">
        <v>223750</v>
      </c>
      <c r="D9" s="639">
        <v>149043</v>
      </c>
      <c r="E9" s="640">
        <v>0.66611396648044696</v>
      </c>
      <c r="F9" s="639">
        <v>35201</v>
      </c>
      <c r="G9" s="641">
        <v>0.157322905027933</v>
      </c>
      <c r="H9" s="639">
        <v>5669</v>
      </c>
      <c r="I9" s="641">
        <v>2.2032327818381402E-2</v>
      </c>
      <c r="J9" s="320">
        <v>189913</v>
      </c>
      <c r="K9" s="649">
        <v>84.877318435754205</v>
      </c>
      <c r="L9" s="650">
        <v>15.1226815642458</v>
      </c>
      <c r="M9" s="320">
        <v>4290</v>
      </c>
      <c r="N9" s="651">
        <v>1.5869199326761198E-2</v>
      </c>
      <c r="O9" s="320">
        <v>1379</v>
      </c>
      <c r="P9" s="651">
        <v>6.1631284916201104E-3</v>
      </c>
      <c r="Q9" s="320">
        <v>295</v>
      </c>
      <c r="R9" s="657"/>
      <c r="S9" s="320">
        <v>190208</v>
      </c>
      <c r="T9" s="715">
        <v>0.850091620111732</v>
      </c>
      <c r="U9" s="658">
        <v>33542</v>
      </c>
    </row>
    <row r="10" spans="1:22" ht="12.75" outlineLevel="2">
      <c r="A10" s="634"/>
      <c r="B10" s="642" t="s">
        <v>536</v>
      </c>
      <c r="C10" s="639">
        <v>260133</v>
      </c>
      <c r="D10" s="639">
        <v>136139</v>
      </c>
      <c r="E10" s="640">
        <v>0.52334382796492596</v>
      </c>
      <c r="F10" s="639">
        <v>85673</v>
      </c>
      <c r="G10" s="641">
        <v>0.32934306681582098</v>
      </c>
      <c r="H10" s="639">
        <v>5803</v>
      </c>
      <c r="I10" s="641">
        <v>2.16738489908447E-2</v>
      </c>
      <c r="J10" s="320">
        <v>227615</v>
      </c>
      <c r="K10" s="649">
        <v>87.499471424232993</v>
      </c>
      <c r="L10" s="650">
        <v>12.500528575766999</v>
      </c>
      <c r="M10" s="320">
        <v>4370</v>
      </c>
      <c r="N10" s="651">
        <v>1.6165128451735799E-2</v>
      </c>
      <c r="O10" s="320">
        <v>1433</v>
      </c>
      <c r="P10" s="651">
        <v>5.50872053910884E-3</v>
      </c>
      <c r="Q10" s="320">
        <v>370</v>
      </c>
      <c r="R10" s="657"/>
      <c r="S10" s="320">
        <v>227985</v>
      </c>
      <c r="T10" s="715">
        <v>0.87641706357901505</v>
      </c>
      <c r="U10" s="658">
        <v>32148</v>
      </c>
    </row>
    <row r="11" spans="1:22" ht="12.75" outlineLevel="2">
      <c r="A11" s="634"/>
      <c r="B11" s="642" t="s">
        <v>537</v>
      </c>
      <c r="C11" s="639">
        <v>727559</v>
      </c>
      <c r="D11" s="639">
        <v>271078</v>
      </c>
      <c r="E11" s="640">
        <v>0.37258559099674399</v>
      </c>
      <c r="F11" s="639">
        <v>429509</v>
      </c>
      <c r="G11" s="641">
        <v>0.59034250143287303</v>
      </c>
      <c r="H11" s="639">
        <v>14684</v>
      </c>
      <c r="I11" s="641">
        <v>4.1920405328256298E-2</v>
      </c>
      <c r="J11" s="320">
        <v>715271</v>
      </c>
      <c r="K11" s="649">
        <v>98.311064807115301</v>
      </c>
      <c r="L11" s="650">
        <v>1.6889351928847001</v>
      </c>
      <c r="M11" s="320">
        <v>9351</v>
      </c>
      <c r="N11" s="651">
        <v>3.4590415595464899E-2</v>
      </c>
      <c r="O11" s="320">
        <v>5333</v>
      </c>
      <c r="P11" s="651">
        <v>7.3299897327914303E-3</v>
      </c>
      <c r="Q11" s="320">
        <v>804</v>
      </c>
      <c r="R11" s="657"/>
      <c r="S11" s="320">
        <v>716075</v>
      </c>
      <c r="T11" s="715">
        <v>0.98421571308993505</v>
      </c>
      <c r="U11" s="658">
        <v>11484</v>
      </c>
    </row>
    <row r="12" spans="1:22" ht="12.75" outlineLevel="2">
      <c r="A12" s="634"/>
      <c r="B12" s="642" t="s">
        <v>538</v>
      </c>
      <c r="C12" s="639">
        <v>390606</v>
      </c>
      <c r="D12" s="639">
        <v>206754</v>
      </c>
      <c r="E12" s="640">
        <v>0.52931598592955598</v>
      </c>
      <c r="F12" s="639">
        <v>86769</v>
      </c>
      <c r="G12" s="641">
        <v>0.22213944486259801</v>
      </c>
      <c r="H12" s="639">
        <v>9379</v>
      </c>
      <c r="I12" s="641">
        <v>3.1079976986003802E-2</v>
      </c>
      <c r="J12" s="320">
        <v>302902</v>
      </c>
      <c r="K12" s="649">
        <v>77.546683870703504</v>
      </c>
      <c r="L12" s="650">
        <v>22.4533161292965</v>
      </c>
      <c r="M12" s="320">
        <v>6206</v>
      </c>
      <c r="N12" s="651">
        <v>2.2956701869902198E-2</v>
      </c>
      <c r="O12" s="320">
        <v>3173</v>
      </c>
      <c r="P12" s="651">
        <v>8.1232751161016501E-3</v>
      </c>
      <c r="Q12" s="320">
        <v>929</v>
      </c>
      <c r="R12" s="657"/>
      <c r="S12" s="320">
        <v>303831</v>
      </c>
      <c r="T12" s="715">
        <v>0.77784519439025501</v>
      </c>
      <c r="U12" s="658">
        <v>86775</v>
      </c>
    </row>
    <row r="13" spans="1:22" s="448" customFormat="1" ht="12.75" outlineLevel="1">
      <c r="A13" s="634"/>
      <c r="B13" s="642" t="s">
        <v>539</v>
      </c>
      <c r="C13" s="639">
        <v>4209006</v>
      </c>
      <c r="D13" s="639">
        <v>1117260</v>
      </c>
      <c r="E13" s="640">
        <v>0.26544509558788898</v>
      </c>
      <c r="F13" s="639">
        <v>3077748</v>
      </c>
      <c r="G13" s="641">
        <v>0.73122917857565395</v>
      </c>
      <c r="H13" s="639">
        <v>137013</v>
      </c>
      <c r="I13" s="641">
        <v>0.25414553544629898</v>
      </c>
      <c r="J13" s="320">
        <v>4332021</v>
      </c>
      <c r="K13" s="649">
        <v>102.922661550019</v>
      </c>
      <c r="L13" s="650">
        <v>-2.9226615500191699</v>
      </c>
      <c r="M13" s="320">
        <v>64016</v>
      </c>
      <c r="N13" s="651">
        <v>0.23680248580464999</v>
      </c>
      <c r="O13" s="320">
        <v>72997</v>
      </c>
      <c r="P13" s="651">
        <v>1.73430496416494E-2</v>
      </c>
      <c r="Q13" s="320">
        <v>6952</v>
      </c>
      <c r="R13" s="657"/>
      <c r="S13" s="320">
        <v>4338973</v>
      </c>
      <c r="T13" s="715">
        <v>1.03087831188646</v>
      </c>
      <c r="U13" s="658">
        <v>-129967</v>
      </c>
    </row>
    <row r="14" spans="1:22" ht="15" customHeight="1">
      <c r="C14" s="618"/>
      <c r="D14" s="618"/>
      <c r="F14" s="618"/>
      <c r="M14" s="618"/>
      <c r="O14" s="618"/>
    </row>
    <row r="15" spans="1:22" ht="28.5" customHeight="1">
      <c r="B15" s="741" t="s">
        <v>540</v>
      </c>
      <c r="C15" s="744" t="s">
        <v>541</v>
      </c>
      <c r="D15" s="745"/>
      <c r="E15" s="745"/>
      <c r="F15" s="643" t="str">
        <f>D1</f>
        <v>JUNIO 2025</v>
      </c>
      <c r="G15" s="746" t="s">
        <v>1286</v>
      </c>
      <c r="H15" s="745"/>
      <c r="I15" s="745"/>
      <c r="J15" s="745"/>
      <c r="K15" s="745"/>
      <c r="L15" s="745"/>
      <c r="M15" s="745"/>
      <c r="N15" s="745"/>
      <c r="O15" s="745"/>
      <c r="P15" s="745"/>
      <c r="Q15" s="745"/>
      <c r="R15" s="745"/>
      <c r="S15" s="745"/>
      <c r="T15" s="747"/>
      <c r="U15" s="748"/>
    </row>
    <row r="16" spans="1:22" ht="26.25" customHeight="1">
      <c r="B16" s="742"/>
      <c r="C16" s="749" t="s">
        <v>542</v>
      </c>
      <c r="D16" s="750"/>
      <c r="E16" s="750"/>
      <c r="F16" s="750"/>
      <c r="G16" s="750"/>
      <c r="H16" s="750"/>
      <c r="I16" s="750"/>
      <c r="J16" s="750"/>
      <c r="K16" s="750"/>
      <c r="L16" s="750"/>
      <c r="M16" s="750"/>
      <c r="N16" s="750"/>
      <c r="O16" s="750"/>
      <c r="P16" s="750"/>
      <c r="Q16" s="750"/>
      <c r="R16" s="750"/>
      <c r="S16" s="750"/>
      <c r="T16" s="751"/>
      <c r="U16" s="752"/>
    </row>
    <row r="17" spans="2:21" ht="15" customHeight="1">
      <c r="B17" s="175" t="s">
        <v>543</v>
      </c>
      <c r="C17" s="753" t="s">
        <v>544</v>
      </c>
      <c r="D17" s="754"/>
      <c r="E17" s="754"/>
      <c r="F17" s="754"/>
      <c r="G17" s="754"/>
      <c r="H17" s="754"/>
      <c r="I17" s="754"/>
      <c r="J17" s="754"/>
      <c r="K17" s="754"/>
      <c r="L17" s="754"/>
      <c r="M17" s="754"/>
      <c r="N17" s="754"/>
      <c r="O17" s="754"/>
      <c r="P17" s="754"/>
      <c r="Q17" s="754"/>
      <c r="R17" s="754"/>
      <c r="S17" s="754"/>
      <c r="T17" s="755"/>
      <c r="U17" s="756"/>
    </row>
    <row r="18" spans="2:21" ht="18.75" customHeight="1">
      <c r="B18" s="644" t="s">
        <v>545</v>
      </c>
      <c r="C18" s="753" t="s">
        <v>546</v>
      </c>
      <c r="D18" s="754"/>
      <c r="E18" s="754"/>
      <c r="F18" s="754"/>
      <c r="G18" s="754"/>
      <c r="H18" s="754"/>
      <c r="I18" s="754"/>
      <c r="J18" s="754"/>
      <c r="K18" s="754"/>
      <c r="L18" s="754"/>
      <c r="M18" s="754"/>
      <c r="N18" s="754"/>
      <c r="O18" s="754"/>
      <c r="P18" s="754"/>
      <c r="Q18" s="754"/>
      <c r="R18" s="754"/>
      <c r="S18" s="754"/>
      <c r="T18" s="755"/>
      <c r="U18" s="756"/>
    </row>
    <row r="19" spans="2:21" ht="15" customHeight="1">
      <c r="B19" s="645"/>
    </row>
    <row r="20" spans="2:21" ht="15" customHeight="1">
      <c r="C20" s="646"/>
      <c r="D20" s="646"/>
      <c r="E20" s="647"/>
      <c r="F20" s="646"/>
      <c r="G20" s="647"/>
      <c r="H20" s="646"/>
      <c r="I20" s="647"/>
      <c r="J20" s="646"/>
      <c r="K20" s="646"/>
      <c r="L20" s="652"/>
      <c r="M20" s="646"/>
      <c r="N20" s="647"/>
      <c r="O20" s="646"/>
      <c r="P20" s="647"/>
      <c r="Q20" s="646"/>
      <c r="R20" s="646"/>
      <c r="S20" s="646"/>
      <c r="T20" s="646"/>
      <c r="U20" s="659"/>
    </row>
    <row r="21" spans="2:21" ht="15" customHeight="1">
      <c r="J21" s="653"/>
    </row>
    <row r="23" spans="2:21" ht="15" customHeight="1">
      <c r="J23" s="653"/>
    </row>
  </sheetData>
  <sheetProtection autoFilter="0"/>
  <mergeCells count="19">
    <mergeCell ref="C17:U17"/>
    <mergeCell ref="C18:U18"/>
    <mergeCell ref="E1:S1"/>
    <mergeCell ref="D2:E2"/>
    <mergeCell ref="F2:G2"/>
    <mergeCell ref="H2:I2"/>
    <mergeCell ref="J2:K2"/>
    <mergeCell ref="M2:N2"/>
    <mergeCell ref="O2:P2"/>
    <mergeCell ref="Q2:R2"/>
    <mergeCell ref="U1:U3"/>
    <mergeCell ref="S2:T2"/>
    <mergeCell ref="A2:A3"/>
    <mergeCell ref="B2:B3"/>
    <mergeCell ref="B15:B16"/>
    <mergeCell ref="L2:L4"/>
    <mergeCell ref="C15:E15"/>
    <mergeCell ref="G15:U15"/>
    <mergeCell ref="C16:U16"/>
  </mergeCells>
  <hyperlinks>
    <hyperlink ref="V3"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
    <tabColor rgb="FFFEFED6"/>
  </sheetPr>
  <dimension ref="A1:Y154"/>
  <sheetViews>
    <sheetView showGridLines="0" showRowColHeaders="0" zoomScale="90" zoomScaleNormal="90" zoomScaleSheetLayoutView="90" workbookViewId="0">
      <pane xSplit="3" ySplit="4" topLeftCell="D5" activePane="bottomRight" state="frozen"/>
      <selection pane="topRight"/>
      <selection pane="bottomLeft"/>
      <selection pane="bottomRight" activeCell="F148" sqref="F148"/>
    </sheetView>
  </sheetViews>
  <sheetFormatPr baseColWidth="10" defaultColWidth="0" defaultRowHeight="15" customHeight="1" outlineLevelRow="2"/>
  <cols>
    <col min="1" max="1" width="23.5703125" style="323" customWidth="1"/>
    <col min="2" max="2" width="27" customWidth="1"/>
    <col min="3" max="3" width="12.42578125" style="578" customWidth="1"/>
    <col min="4" max="4" width="14" style="578" customWidth="1"/>
    <col min="5" max="5" width="11.140625" style="593" customWidth="1"/>
    <col min="6" max="6" width="13.28515625" style="578" customWidth="1"/>
    <col min="7" max="7" width="18.5703125" style="593" customWidth="1"/>
    <col min="8" max="8" width="13.5703125" style="578" customWidth="1"/>
    <col min="9" max="9" width="12.85546875" style="593" customWidth="1"/>
    <col min="10" max="10" width="11.7109375" style="578" customWidth="1"/>
    <col min="11" max="11" width="10.7109375" style="593" customWidth="1"/>
    <col min="12" max="12" width="11.28515625" style="578" customWidth="1"/>
    <col min="13" max="13" width="7.28515625" style="593" customWidth="1"/>
    <col min="14" max="14" width="15.42578125" style="578" customWidth="1"/>
    <col min="15" max="15" width="16" style="593" customWidth="1"/>
    <col min="16" max="17" width="16" style="578" customWidth="1"/>
    <col min="18" max="18" width="13.42578125" style="578" customWidth="1"/>
    <col min="19" max="19" width="13.85546875" customWidth="1"/>
    <col min="20" max="20" width="11.42578125" customWidth="1"/>
    <col min="21" max="21" width="14.85546875" customWidth="1"/>
    <col min="22" max="22" width="11.28515625" customWidth="1"/>
    <col min="23" max="24" width="11.42578125" customWidth="1"/>
    <col min="25" max="25" width="14.42578125" customWidth="1"/>
    <col min="26" max="16384" width="11.42578125" hidden="1"/>
  </cols>
  <sheetData>
    <row r="1" spans="1:25" s="592" customFormat="1" ht="51.75" customHeight="1">
      <c r="B1" s="559" t="s">
        <v>507</v>
      </c>
      <c r="C1" s="594" t="s">
        <v>547</v>
      </c>
      <c r="D1" s="772" t="s">
        <v>509</v>
      </c>
      <c r="E1" s="772"/>
      <c r="F1" s="772"/>
      <c r="G1" s="772"/>
      <c r="H1" s="772"/>
      <c r="I1" s="772"/>
      <c r="J1" s="772"/>
      <c r="K1" s="772"/>
      <c r="L1" s="772"/>
      <c r="M1" s="772"/>
      <c r="N1" s="772"/>
      <c r="O1" s="772"/>
      <c r="P1" s="772"/>
      <c r="Q1" s="772"/>
      <c r="R1" s="766" t="s">
        <v>510</v>
      </c>
      <c r="S1" s="168" t="s">
        <v>529</v>
      </c>
    </row>
    <row r="2" spans="1:25" s="592" customFormat="1" ht="47.25" customHeight="1">
      <c r="A2" s="762" t="s">
        <v>511</v>
      </c>
      <c r="B2" s="762" t="s">
        <v>548</v>
      </c>
      <c r="C2" s="417" t="s">
        <v>513</v>
      </c>
      <c r="D2" s="758" t="s">
        <v>514</v>
      </c>
      <c r="E2" s="758"/>
      <c r="F2" s="758" t="s">
        <v>515</v>
      </c>
      <c r="G2" s="758"/>
      <c r="H2" s="758" t="s">
        <v>549</v>
      </c>
      <c r="I2" s="758"/>
      <c r="J2" s="758" t="s">
        <v>520</v>
      </c>
      <c r="K2" s="758"/>
      <c r="L2" s="758" t="s">
        <v>521</v>
      </c>
      <c r="M2" s="758"/>
      <c r="N2" s="758" t="s">
        <v>550</v>
      </c>
      <c r="O2" s="758"/>
      <c r="P2" s="758" t="s">
        <v>551</v>
      </c>
      <c r="Q2" s="758"/>
      <c r="R2" s="766"/>
      <c r="V2" s="608"/>
    </row>
    <row r="3" spans="1:25" s="592" customFormat="1" ht="43.5" customHeight="1" outlineLevel="1">
      <c r="A3" s="762"/>
      <c r="B3" s="762"/>
      <c r="C3" s="398" t="s">
        <v>523</v>
      </c>
      <c r="D3" s="398" t="s">
        <v>524</v>
      </c>
      <c r="E3" s="595" t="s">
        <v>525</v>
      </c>
      <c r="F3" s="398" t="s">
        <v>524</v>
      </c>
      <c r="G3" s="595" t="s">
        <v>525</v>
      </c>
      <c r="H3" s="398" t="s">
        <v>524</v>
      </c>
      <c r="I3" s="595" t="s">
        <v>525</v>
      </c>
      <c r="J3" s="398" t="s">
        <v>524</v>
      </c>
      <c r="K3" s="595" t="s">
        <v>525</v>
      </c>
      <c r="L3" s="398" t="s">
        <v>528</v>
      </c>
      <c r="M3" s="595" t="s">
        <v>552</v>
      </c>
      <c r="N3" s="398" t="s">
        <v>526</v>
      </c>
      <c r="O3" s="595" t="s">
        <v>1284</v>
      </c>
      <c r="P3" s="398" t="s">
        <v>526</v>
      </c>
      <c r="Q3" s="398" t="s">
        <v>527</v>
      </c>
      <c r="R3" s="766"/>
    </row>
    <row r="4" spans="1:25" s="448" customFormat="1" ht="21" customHeight="1" outlineLevel="1">
      <c r="A4" s="596"/>
      <c r="B4" s="597" t="s">
        <v>530</v>
      </c>
      <c r="C4" s="598">
        <v>6951825</v>
      </c>
      <c r="D4" s="297">
        <v>2705678</v>
      </c>
      <c r="E4" s="599">
        <v>0.38920398600367501</v>
      </c>
      <c r="F4" s="297">
        <v>4016628</v>
      </c>
      <c r="G4" s="599">
        <v>0.57778036702592495</v>
      </c>
      <c r="H4" s="297">
        <v>107251</v>
      </c>
      <c r="I4" s="599">
        <v>1.54277473900738E-2</v>
      </c>
      <c r="J4" s="297">
        <v>100255</v>
      </c>
      <c r="K4" s="599">
        <v>1.44213929435796E-2</v>
      </c>
      <c r="L4" s="297">
        <v>11467</v>
      </c>
      <c r="M4" s="599">
        <v>1.6494949168024201E-3</v>
      </c>
      <c r="N4" s="598">
        <v>6941279</v>
      </c>
      <c r="O4" s="604">
        <v>0.99848298828005599</v>
      </c>
      <c r="P4" s="598">
        <v>6929812</v>
      </c>
      <c r="Q4" s="609">
        <v>0.996833493363253</v>
      </c>
      <c r="R4" s="610">
        <v>10546</v>
      </c>
      <c r="S4" s="592"/>
      <c r="T4" s="592"/>
      <c r="U4" s="592"/>
    </row>
    <row r="5" spans="1:25" ht="21" customHeight="1" outlineLevel="2">
      <c r="A5" s="600"/>
      <c r="B5" s="562" t="s">
        <v>531</v>
      </c>
      <c r="C5" s="564">
        <v>112011</v>
      </c>
      <c r="D5" s="564">
        <v>58176</v>
      </c>
      <c r="E5" s="601">
        <v>0.51937756113238898</v>
      </c>
      <c r="F5" s="564">
        <v>26234</v>
      </c>
      <c r="G5" s="601">
        <v>0.23420914017373301</v>
      </c>
      <c r="H5" s="564">
        <v>1801</v>
      </c>
      <c r="I5" s="601">
        <v>1.6078777977162999E-2</v>
      </c>
      <c r="J5" s="564">
        <v>2206</v>
      </c>
      <c r="K5" s="601">
        <v>1.9694494290739301E-2</v>
      </c>
      <c r="L5" s="564">
        <v>228</v>
      </c>
      <c r="M5" s="601">
        <v>2.0355143691244602E-3</v>
      </c>
      <c r="N5" s="564">
        <v>88645</v>
      </c>
      <c r="O5" s="605">
        <v>0.79139548794314796</v>
      </c>
      <c r="P5" s="564">
        <v>88417</v>
      </c>
      <c r="Q5" s="605">
        <v>0.78935997357402399</v>
      </c>
      <c r="R5" s="611">
        <v>23366</v>
      </c>
      <c r="S5" s="592"/>
      <c r="T5" s="592"/>
      <c r="U5" s="592"/>
    </row>
    <row r="6" spans="1:25" outlineLevel="2">
      <c r="A6" s="602">
        <v>142</v>
      </c>
      <c r="B6" s="569" t="s">
        <v>553</v>
      </c>
      <c r="C6" s="201">
        <v>4850</v>
      </c>
      <c r="D6" s="201">
        <v>2921</v>
      </c>
      <c r="E6" s="567">
        <v>0.60226804123711297</v>
      </c>
      <c r="F6" s="201">
        <v>802</v>
      </c>
      <c r="G6" s="567">
        <v>0.16536082474226799</v>
      </c>
      <c r="H6" s="201">
        <v>80</v>
      </c>
      <c r="I6" s="567">
        <v>1.6494845360824701E-2</v>
      </c>
      <c r="J6" s="201">
        <v>59</v>
      </c>
      <c r="K6" s="567">
        <v>1.21649484536082E-2</v>
      </c>
      <c r="L6" s="201">
        <v>3</v>
      </c>
      <c r="M6" s="567">
        <v>6.18556701030928E-4</v>
      </c>
      <c r="N6" s="575">
        <v>3865</v>
      </c>
      <c r="O6" s="606">
        <v>0.79690721649484497</v>
      </c>
      <c r="P6" s="607">
        <v>3862</v>
      </c>
      <c r="Q6" s="612">
        <v>0.79628865979381402</v>
      </c>
      <c r="R6" s="613">
        <v>985</v>
      </c>
      <c r="S6" s="592"/>
      <c r="T6" s="592"/>
      <c r="U6" s="592" t="s">
        <v>554</v>
      </c>
      <c r="V6" s="584">
        <v>0.38920398600367501</v>
      </c>
    </row>
    <row r="7" spans="1:25" outlineLevel="2">
      <c r="A7" s="602">
        <v>425</v>
      </c>
      <c r="B7" s="569" t="s">
        <v>426</v>
      </c>
      <c r="C7" s="201">
        <v>8785</v>
      </c>
      <c r="D7" s="201">
        <v>5606</v>
      </c>
      <c r="E7" s="567">
        <v>0.63813318155947596</v>
      </c>
      <c r="F7" s="201">
        <v>2197</v>
      </c>
      <c r="G7" s="567">
        <v>0.25008537279453602</v>
      </c>
      <c r="H7" s="201">
        <v>159</v>
      </c>
      <c r="I7" s="567">
        <v>1.8099032441661899E-2</v>
      </c>
      <c r="J7" s="201">
        <v>74</v>
      </c>
      <c r="K7" s="567">
        <v>8.4234490608992608E-3</v>
      </c>
      <c r="L7" s="201">
        <v>16</v>
      </c>
      <c r="M7" s="567">
        <v>1.8212862834376801E-3</v>
      </c>
      <c r="N7" s="575">
        <v>8052</v>
      </c>
      <c r="O7" s="606">
        <v>0.91656232214001099</v>
      </c>
      <c r="P7" s="607">
        <v>8036</v>
      </c>
      <c r="Q7" s="612">
        <v>0.91474103585657396</v>
      </c>
      <c r="R7" s="613">
        <v>733</v>
      </c>
      <c r="S7" s="592"/>
      <c r="T7" s="592"/>
      <c r="U7" s="592" t="s">
        <v>555</v>
      </c>
      <c r="V7" s="587">
        <v>0.57778036702592495</v>
      </c>
    </row>
    <row r="8" spans="1:25" outlineLevel="2">
      <c r="A8" s="602">
        <v>579</v>
      </c>
      <c r="B8" s="390" t="s">
        <v>556</v>
      </c>
      <c r="C8" s="201">
        <v>42468</v>
      </c>
      <c r="D8" s="201">
        <v>24970</v>
      </c>
      <c r="E8" s="567">
        <v>0.58797212018460998</v>
      </c>
      <c r="F8" s="201">
        <v>15152</v>
      </c>
      <c r="G8" s="567">
        <v>0.35678628614486202</v>
      </c>
      <c r="H8" s="201">
        <v>697</v>
      </c>
      <c r="I8" s="567">
        <v>1.6412357539794701E-2</v>
      </c>
      <c r="J8" s="201">
        <v>1919</v>
      </c>
      <c r="K8" s="567">
        <v>4.5186964302533703E-2</v>
      </c>
      <c r="L8" s="201">
        <v>139</v>
      </c>
      <c r="M8" s="567">
        <v>3.27305265140812E-3</v>
      </c>
      <c r="N8" s="575">
        <v>42877</v>
      </c>
      <c r="O8" s="606">
        <v>1.0096307808232099</v>
      </c>
      <c r="P8" s="607">
        <v>42738</v>
      </c>
      <c r="Q8" s="612">
        <v>1.0063577281717999</v>
      </c>
      <c r="R8" s="613">
        <v>-409</v>
      </c>
      <c r="S8" s="592"/>
      <c r="T8" s="592"/>
      <c r="U8" s="592" t="s">
        <v>557</v>
      </c>
      <c r="V8" s="587">
        <v>1.54277473900738E-2</v>
      </c>
    </row>
    <row r="9" spans="1:25" outlineLevel="1">
      <c r="A9" s="602">
        <v>585</v>
      </c>
      <c r="B9" s="569" t="s">
        <v>439</v>
      </c>
      <c r="C9" s="201">
        <v>15350</v>
      </c>
      <c r="D9" s="201">
        <v>6722</v>
      </c>
      <c r="E9" s="567">
        <v>0.43791530944625401</v>
      </c>
      <c r="F9" s="201">
        <v>2679</v>
      </c>
      <c r="G9" s="567">
        <v>0.17452768729641699</v>
      </c>
      <c r="H9" s="201">
        <v>271</v>
      </c>
      <c r="I9" s="567">
        <v>1.7654723127035799E-2</v>
      </c>
      <c r="J9" s="201">
        <v>57</v>
      </c>
      <c r="K9" s="567">
        <v>3.7133550488599302E-3</v>
      </c>
      <c r="L9" s="201">
        <v>13</v>
      </c>
      <c r="M9" s="567">
        <v>8.4690553745928304E-4</v>
      </c>
      <c r="N9" s="575">
        <v>9742</v>
      </c>
      <c r="O9" s="606">
        <v>0.63465798045602595</v>
      </c>
      <c r="P9" s="607">
        <v>9729</v>
      </c>
      <c r="Q9" s="612">
        <v>0.63381107491856703</v>
      </c>
      <c r="R9" s="613">
        <v>5608</v>
      </c>
      <c r="S9" s="592"/>
      <c r="T9" s="592"/>
      <c r="U9" s="592" t="s">
        <v>558</v>
      </c>
      <c r="V9" s="589">
        <v>1.44213929435796E-2</v>
      </c>
    </row>
    <row r="10" spans="1:25" outlineLevel="2">
      <c r="A10" s="602">
        <v>591</v>
      </c>
      <c r="B10" s="569" t="s">
        <v>440</v>
      </c>
      <c r="C10" s="201">
        <v>19688</v>
      </c>
      <c r="D10" s="201">
        <v>9540</v>
      </c>
      <c r="E10" s="567">
        <v>0.48455912230800502</v>
      </c>
      <c r="F10" s="201">
        <v>4093</v>
      </c>
      <c r="G10" s="567">
        <v>0.20789313287281599</v>
      </c>
      <c r="H10" s="201">
        <v>280</v>
      </c>
      <c r="I10" s="567">
        <v>1.42218610321008E-2</v>
      </c>
      <c r="J10" s="201">
        <v>92</v>
      </c>
      <c r="K10" s="567">
        <v>4.6728971962616802E-3</v>
      </c>
      <c r="L10" s="201">
        <v>28</v>
      </c>
      <c r="M10" s="567">
        <v>1.42218610321008E-3</v>
      </c>
      <c r="N10" s="575">
        <v>14033</v>
      </c>
      <c r="O10" s="606">
        <v>0.71276919951239304</v>
      </c>
      <c r="P10" s="607">
        <v>14005</v>
      </c>
      <c r="Q10" s="612">
        <v>0.71134701340918305</v>
      </c>
      <c r="R10" s="613">
        <v>5655</v>
      </c>
      <c r="S10" s="592"/>
      <c r="T10" s="592"/>
      <c r="U10" s="592"/>
    </row>
    <row r="11" spans="1:25" outlineLevel="2">
      <c r="A11" s="602">
        <v>893</v>
      </c>
      <c r="B11" s="569" t="s">
        <v>559</v>
      </c>
      <c r="C11" s="201">
        <v>20870</v>
      </c>
      <c r="D11" s="201">
        <v>8417</v>
      </c>
      <c r="E11" s="567">
        <v>0.40330618112122701</v>
      </c>
      <c r="F11" s="201">
        <v>1311</v>
      </c>
      <c r="G11" s="567">
        <v>6.2817441303306201E-2</v>
      </c>
      <c r="H11" s="201">
        <v>314</v>
      </c>
      <c r="I11" s="567">
        <v>1.50455198850024E-2</v>
      </c>
      <c r="J11" s="201">
        <v>5</v>
      </c>
      <c r="K11" s="567">
        <v>2.3957834211787299E-4</v>
      </c>
      <c r="L11" s="201">
        <v>29</v>
      </c>
      <c r="M11" s="567">
        <v>1.3895543842836601E-3</v>
      </c>
      <c r="N11" s="575">
        <v>10076</v>
      </c>
      <c r="O11" s="606">
        <v>0.48279827503593697</v>
      </c>
      <c r="P11" s="607">
        <v>10047</v>
      </c>
      <c r="Q11" s="612">
        <v>0.48140872065165302</v>
      </c>
      <c r="R11" s="613">
        <v>10794</v>
      </c>
      <c r="S11" s="592"/>
      <c r="T11" s="592"/>
      <c r="U11" s="592"/>
      <c r="Y11" s="590"/>
    </row>
    <row r="12" spans="1:25" ht="12.75" outlineLevel="2">
      <c r="A12" s="600"/>
      <c r="B12" s="562" t="s">
        <v>532</v>
      </c>
      <c r="C12" s="564">
        <v>270335</v>
      </c>
      <c r="D12" s="564">
        <v>226263</v>
      </c>
      <c r="E12" s="601">
        <v>0.83697264505151003</v>
      </c>
      <c r="F12" s="564">
        <v>35429</v>
      </c>
      <c r="G12" s="601">
        <v>0.13105591210904999</v>
      </c>
      <c r="H12" s="564">
        <v>4219</v>
      </c>
      <c r="I12" s="601">
        <v>1.5606562228346299E-2</v>
      </c>
      <c r="J12" s="564">
        <v>2439</v>
      </c>
      <c r="K12" s="601">
        <v>9.0221391976621594E-3</v>
      </c>
      <c r="L12" s="564">
        <v>493</v>
      </c>
      <c r="M12" s="601">
        <v>1.8236632326557799E-3</v>
      </c>
      <c r="N12" s="564">
        <v>268843</v>
      </c>
      <c r="O12" s="605">
        <v>0.99448092181922398</v>
      </c>
      <c r="P12" s="564">
        <v>268350</v>
      </c>
      <c r="Q12" s="605">
        <v>0.99265725858656895</v>
      </c>
      <c r="R12" s="614">
        <v>1492</v>
      </c>
      <c r="S12" s="592"/>
      <c r="T12" s="592"/>
      <c r="U12" s="592"/>
    </row>
    <row r="13" spans="1:25" outlineLevel="2">
      <c r="A13" s="391">
        <v>120</v>
      </c>
      <c r="B13" s="569" t="s">
        <v>560</v>
      </c>
      <c r="C13" s="201">
        <v>31368</v>
      </c>
      <c r="D13" s="201">
        <v>22653</v>
      </c>
      <c r="E13" s="567">
        <v>0.72216908951797998</v>
      </c>
      <c r="F13" s="201">
        <v>1359</v>
      </c>
      <c r="G13" s="567">
        <v>4.3324407039020699E-2</v>
      </c>
      <c r="H13" s="201">
        <v>368</v>
      </c>
      <c r="I13" s="567">
        <v>1.1731701096658999E-2</v>
      </c>
      <c r="J13" s="201">
        <v>170</v>
      </c>
      <c r="K13" s="567">
        <v>5.4195358326957401E-3</v>
      </c>
      <c r="L13" s="201">
        <v>55</v>
      </c>
      <c r="M13" s="567">
        <v>1.7533792399898E-3</v>
      </c>
      <c r="N13" s="575">
        <v>24605</v>
      </c>
      <c r="O13" s="606">
        <v>0.78439811272634496</v>
      </c>
      <c r="P13" s="607">
        <v>24550</v>
      </c>
      <c r="Q13" s="612">
        <v>0.78264473348635599</v>
      </c>
      <c r="R13" s="613">
        <v>6763</v>
      </c>
      <c r="S13" s="592"/>
      <c r="T13" s="592"/>
      <c r="U13" s="592"/>
    </row>
    <row r="14" spans="1:25" outlineLevel="2">
      <c r="A14" s="391">
        <v>154</v>
      </c>
      <c r="B14" s="569" t="s">
        <v>393</v>
      </c>
      <c r="C14" s="201">
        <v>98488</v>
      </c>
      <c r="D14" s="201">
        <v>78864</v>
      </c>
      <c r="E14" s="567">
        <v>0.80074729916334997</v>
      </c>
      <c r="F14" s="201">
        <v>20186</v>
      </c>
      <c r="G14" s="567">
        <v>0.20495897977418601</v>
      </c>
      <c r="H14" s="201">
        <v>1868</v>
      </c>
      <c r="I14" s="567">
        <v>1.89667776784989E-2</v>
      </c>
      <c r="J14" s="201">
        <v>1742</v>
      </c>
      <c r="K14" s="567">
        <v>1.7687434002111899E-2</v>
      </c>
      <c r="L14" s="201">
        <v>168</v>
      </c>
      <c r="M14" s="567">
        <v>1.7057915685159599E-3</v>
      </c>
      <c r="N14" s="575">
        <v>102828</v>
      </c>
      <c r="O14" s="606">
        <v>1.04406628218666</v>
      </c>
      <c r="P14" s="607">
        <v>102660</v>
      </c>
      <c r="Q14" s="612">
        <v>1.0423604906181501</v>
      </c>
      <c r="R14" s="613">
        <v>-4340</v>
      </c>
      <c r="S14" s="592"/>
      <c r="T14" s="592"/>
      <c r="U14" s="592" t="s">
        <v>554</v>
      </c>
      <c r="V14" s="584">
        <v>0.51937756113238898</v>
      </c>
      <c r="W14" s="42"/>
      <c r="X14" s="585"/>
    </row>
    <row r="15" spans="1:25" outlineLevel="2">
      <c r="A15" s="391">
        <v>250</v>
      </c>
      <c r="B15" s="569" t="s">
        <v>403</v>
      </c>
      <c r="C15" s="201">
        <v>56681</v>
      </c>
      <c r="D15" s="201">
        <v>48610</v>
      </c>
      <c r="E15" s="567">
        <v>0.857606605388049</v>
      </c>
      <c r="F15" s="201">
        <v>8817</v>
      </c>
      <c r="G15" s="567">
        <v>0.155554771440165</v>
      </c>
      <c r="H15" s="201">
        <v>715</v>
      </c>
      <c r="I15" s="567">
        <v>1.2614456343395501E-2</v>
      </c>
      <c r="J15" s="201">
        <v>210</v>
      </c>
      <c r="K15" s="567">
        <v>3.7049452197385402E-3</v>
      </c>
      <c r="L15" s="201">
        <v>78</v>
      </c>
      <c r="M15" s="567">
        <v>1.3761225101885999E-3</v>
      </c>
      <c r="N15" s="575">
        <v>58430</v>
      </c>
      <c r="O15" s="606">
        <v>1.03085690090154</v>
      </c>
      <c r="P15" s="607">
        <v>58352</v>
      </c>
      <c r="Q15" s="612">
        <v>1.02948077839135</v>
      </c>
      <c r="R15" s="613">
        <v>-1749</v>
      </c>
      <c r="S15" s="592"/>
      <c r="T15" s="592"/>
      <c r="U15" s="592" t="s">
        <v>555</v>
      </c>
      <c r="V15" s="587">
        <v>0.23420914017373301</v>
      </c>
      <c r="W15" s="42"/>
      <c r="X15" s="585"/>
    </row>
    <row r="16" spans="1:25" outlineLevel="2">
      <c r="A16" s="391">
        <v>495</v>
      </c>
      <c r="B16" s="569" t="s">
        <v>561</v>
      </c>
      <c r="C16" s="201">
        <v>28100</v>
      </c>
      <c r="D16" s="201">
        <v>26418</v>
      </c>
      <c r="E16" s="567">
        <v>0.94014234875444802</v>
      </c>
      <c r="F16" s="201">
        <v>1291</v>
      </c>
      <c r="G16" s="567">
        <v>4.5943060498220598E-2</v>
      </c>
      <c r="H16" s="201">
        <v>388</v>
      </c>
      <c r="I16" s="567">
        <v>1.38078291814947E-2</v>
      </c>
      <c r="J16" s="201">
        <v>99</v>
      </c>
      <c r="K16" s="567">
        <v>3.5231316725978599E-3</v>
      </c>
      <c r="L16" s="201">
        <v>30</v>
      </c>
      <c r="M16" s="567">
        <v>1.06761565836299E-3</v>
      </c>
      <c r="N16" s="575">
        <v>28226</v>
      </c>
      <c r="O16" s="606">
        <v>1.00448398576512</v>
      </c>
      <c r="P16" s="607">
        <v>28196</v>
      </c>
      <c r="Q16" s="612">
        <v>1.00341637010676</v>
      </c>
      <c r="R16" s="613">
        <v>-126</v>
      </c>
      <c r="S16" s="592"/>
      <c r="T16" s="592"/>
      <c r="U16" s="592" t="s">
        <v>557</v>
      </c>
      <c r="V16" s="587">
        <v>1.6078777977162999E-2</v>
      </c>
      <c r="W16" s="42"/>
      <c r="X16" s="585"/>
    </row>
    <row r="17" spans="1:25" outlineLevel="2">
      <c r="A17" s="391">
        <v>790</v>
      </c>
      <c r="B17" s="569" t="s">
        <v>562</v>
      </c>
      <c r="C17" s="201">
        <v>29306</v>
      </c>
      <c r="D17" s="201">
        <v>25260</v>
      </c>
      <c r="E17" s="567">
        <v>0.86193953456630001</v>
      </c>
      <c r="F17" s="201">
        <v>1972</v>
      </c>
      <c r="G17" s="567">
        <v>6.7289974749198095E-2</v>
      </c>
      <c r="H17" s="201">
        <v>447</v>
      </c>
      <c r="I17" s="567">
        <v>1.5252849245888199E-2</v>
      </c>
      <c r="J17" s="201">
        <v>153</v>
      </c>
      <c r="K17" s="567">
        <v>5.2207739029550299E-3</v>
      </c>
      <c r="L17" s="201">
        <v>131</v>
      </c>
      <c r="M17" s="567">
        <v>4.4700743874974396E-3</v>
      </c>
      <c r="N17" s="575">
        <v>27963</v>
      </c>
      <c r="O17" s="606">
        <v>0.95417320685183904</v>
      </c>
      <c r="P17" s="607">
        <v>27832</v>
      </c>
      <c r="Q17" s="612">
        <v>0.94970313246434201</v>
      </c>
      <c r="R17" s="613">
        <v>1343</v>
      </c>
      <c r="S17" s="592"/>
      <c r="T17" s="592"/>
      <c r="U17" s="592" t="s">
        <v>558</v>
      </c>
      <c r="V17" s="589">
        <v>1.9694494290739301E-2</v>
      </c>
      <c r="W17" s="42"/>
      <c r="X17" s="585"/>
    </row>
    <row r="18" spans="1:25" outlineLevel="2">
      <c r="A18" s="391">
        <v>895</v>
      </c>
      <c r="B18" s="390" t="s">
        <v>483</v>
      </c>
      <c r="C18" s="201">
        <v>26392</v>
      </c>
      <c r="D18" s="201">
        <v>24458</v>
      </c>
      <c r="E18" s="567">
        <v>0.92672021824795403</v>
      </c>
      <c r="F18" s="201">
        <v>1804</v>
      </c>
      <c r="G18" s="567">
        <v>6.8354046680812394E-2</v>
      </c>
      <c r="H18" s="201">
        <v>433</v>
      </c>
      <c r="I18" s="567">
        <v>1.6406486814186098E-2</v>
      </c>
      <c r="J18" s="201">
        <v>65</v>
      </c>
      <c r="K18" s="567">
        <v>2.46286753561685E-3</v>
      </c>
      <c r="L18" s="201">
        <v>31</v>
      </c>
      <c r="M18" s="567">
        <v>1.17459836314035E-3</v>
      </c>
      <c r="N18" s="575">
        <v>26791</v>
      </c>
      <c r="O18" s="606">
        <v>1.01511821764171</v>
      </c>
      <c r="P18" s="607">
        <v>26760</v>
      </c>
      <c r="Q18" s="612">
        <v>1.01394361927857</v>
      </c>
      <c r="R18" s="613">
        <v>-399</v>
      </c>
      <c r="S18" s="592"/>
      <c r="T18" s="592"/>
      <c r="U18" s="592"/>
      <c r="W18" s="42"/>
      <c r="X18" s="585"/>
    </row>
    <row r="19" spans="1:25" ht="12.75" outlineLevel="1">
      <c r="A19" s="600"/>
      <c r="B19" s="562" t="s">
        <v>533</v>
      </c>
      <c r="C19" s="564">
        <v>546872</v>
      </c>
      <c r="D19" s="564">
        <v>397435</v>
      </c>
      <c r="E19" s="601">
        <v>0.72674227241475198</v>
      </c>
      <c r="F19" s="564">
        <v>198318</v>
      </c>
      <c r="G19" s="601">
        <v>0.36264061791424701</v>
      </c>
      <c r="H19" s="564">
        <v>9802</v>
      </c>
      <c r="I19" s="601">
        <v>3.6258716037508999E-2</v>
      </c>
      <c r="J19" s="564">
        <v>10281</v>
      </c>
      <c r="K19" s="601">
        <v>1.87996459866294E-2</v>
      </c>
      <c r="L19" s="564">
        <v>1040</v>
      </c>
      <c r="M19" s="601">
        <v>1.9017247180327401E-3</v>
      </c>
      <c r="N19" s="564">
        <v>616876</v>
      </c>
      <c r="O19" s="605">
        <v>1.1280080165011199</v>
      </c>
      <c r="P19" s="564">
        <v>615836</v>
      </c>
      <c r="Q19" s="605">
        <v>1.12610629178309</v>
      </c>
      <c r="R19" s="614">
        <v>-70004</v>
      </c>
      <c r="S19" s="592"/>
      <c r="T19" s="592"/>
      <c r="U19" s="592"/>
    </row>
    <row r="20" spans="1:25" outlineLevel="2">
      <c r="A20" s="391">
        <v>45</v>
      </c>
      <c r="B20" s="569" t="s">
        <v>563</v>
      </c>
      <c r="C20" s="201">
        <v>132328</v>
      </c>
      <c r="D20" s="201">
        <v>66004</v>
      </c>
      <c r="E20" s="567">
        <v>0.49879088325977899</v>
      </c>
      <c r="F20" s="201">
        <v>81142</v>
      </c>
      <c r="G20" s="567">
        <v>0.61318844084396396</v>
      </c>
      <c r="H20" s="201">
        <v>2097</v>
      </c>
      <c r="I20" s="567">
        <v>1.5846986276525001E-2</v>
      </c>
      <c r="J20" s="201">
        <v>3112</v>
      </c>
      <c r="K20" s="567">
        <v>2.3517320597303701E-2</v>
      </c>
      <c r="L20" s="201">
        <v>253</v>
      </c>
      <c r="M20" s="567">
        <v>1.9119158454748799E-3</v>
      </c>
      <c r="N20" s="575">
        <v>152608</v>
      </c>
      <c r="O20" s="606">
        <v>1.1532555468230501</v>
      </c>
      <c r="P20" s="607">
        <v>152355</v>
      </c>
      <c r="Q20" s="612">
        <v>1.15134363097757</v>
      </c>
      <c r="R20" s="613">
        <v>-20280</v>
      </c>
      <c r="S20" s="592"/>
      <c r="T20" s="592"/>
      <c r="U20" s="592"/>
    </row>
    <row r="21" spans="1:25" outlineLevel="2">
      <c r="A21" s="391">
        <v>51</v>
      </c>
      <c r="B21" s="569" t="s">
        <v>372</v>
      </c>
      <c r="C21" s="201">
        <v>32478</v>
      </c>
      <c r="D21" s="201">
        <v>24883</v>
      </c>
      <c r="E21" s="567">
        <v>0.76614939343555599</v>
      </c>
      <c r="F21" s="201">
        <v>4154</v>
      </c>
      <c r="G21" s="567">
        <v>0.12790196440667501</v>
      </c>
      <c r="H21" s="201">
        <v>623</v>
      </c>
      <c r="I21" s="567">
        <v>1.9182215653673299E-2</v>
      </c>
      <c r="J21" s="201">
        <v>158</v>
      </c>
      <c r="K21" s="567">
        <v>4.8648315782991603E-3</v>
      </c>
      <c r="L21" s="201">
        <v>30</v>
      </c>
      <c r="M21" s="567">
        <v>9.2370219841123198E-4</v>
      </c>
      <c r="N21" s="575">
        <v>29848</v>
      </c>
      <c r="O21" s="606">
        <v>0.91902210727261502</v>
      </c>
      <c r="P21" s="607">
        <v>29818</v>
      </c>
      <c r="Q21" s="612">
        <v>0.91809840507420404</v>
      </c>
      <c r="R21" s="613">
        <v>2630</v>
      </c>
      <c r="S21" s="592"/>
      <c r="T21" s="592"/>
      <c r="U21" s="592"/>
    </row>
    <row r="22" spans="1:25" outlineLevel="2">
      <c r="A22" s="391">
        <v>147</v>
      </c>
      <c r="B22" s="569" t="s">
        <v>390</v>
      </c>
      <c r="C22" s="201">
        <v>52540</v>
      </c>
      <c r="D22" s="201">
        <v>31600</v>
      </c>
      <c r="E22" s="567">
        <v>0.60144651693947504</v>
      </c>
      <c r="F22" s="201">
        <v>26640</v>
      </c>
      <c r="G22" s="567">
        <v>0.50704225352112697</v>
      </c>
      <c r="H22" s="201">
        <v>533</v>
      </c>
      <c r="I22" s="567">
        <v>1.0144651693947499E-2</v>
      </c>
      <c r="J22" s="201">
        <v>3496</v>
      </c>
      <c r="K22" s="567">
        <v>6.6539779215835607E-2</v>
      </c>
      <c r="L22" s="201">
        <v>134</v>
      </c>
      <c r="M22" s="567">
        <v>2.5504377617053698E-3</v>
      </c>
      <c r="N22" s="575">
        <v>62403</v>
      </c>
      <c r="O22" s="606">
        <v>1.18772363913209</v>
      </c>
      <c r="P22" s="607">
        <v>62269</v>
      </c>
      <c r="Q22" s="612">
        <v>1.18517320137038</v>
      </c>
      <c r="R22" s="613">
        <v>-9863</v>
      </c>
      <c r="S22" s="592"/>
      <c r="T22" s="592"/>
      <c r="U22" s="592"/>
      <c r="Y22" s="323"/>
    </row>
    <row r="23" spans="1:25" outlineLevel="2">
      <c r="A23" s="391">
        <v>172</v>
      </c>
      <c r="B23" s="569" t="s">
        <v>564</v>
      </c>
      <c r="C23" s="201">
        <v>62675</v>
      </c>
      <c r="D23" s="201">
        <v>42716</v>
      </c>
      <c r="E23" s="567">
        <v>0.68154766653370602</v>
      </c>
      <c r="F23" s="201">
        <v>31465</v>
      </c>
      <c r="G23" s="567">
        <v>0.50203430394894299</v>
      </c>
      <c r="H23" s="201">
        <v>819</v>
      </c>
      <c r="I23" s="567">
        <v>1.3067411248504201E-2</v>
      </c>
      <c r="J23" s="201">
        <v>1234</v>
      </c>
      <c r="K23" s="567">
        <v>1.96888711607499E-2</v>
      </c>
      <c r="L23" s="201">
        <v>118</v>
      </c>
      <c r="M23" s="567">
        <v>1.8827283605903501E-3</v>
      </c>
      <c r="N23" s="575">
        <v>76352</v>
      </c>
      <c r="O23" s="606">
        <v>1.21822098125249</v>
      </c>
      <c r="P23" s="607">
        <v>76234</v>
      </c>
      <c r="Q23" s="612">
        <v>1.2163382528919</v>
      </c>
      <c r="R23" s="613">
        <v>-13677</v>
      </c>
      <c r="S23" s="592"/>
      <c r="T23" s="592"/>
      <c r="U23" s="592"/>
    </row>
    <row r="24" spans="1:25" outlineLevel="2">
      <c r="A24" s="391">
        <v>475</v>
      </c>
      <c r="B24" s="569" t="s">
        <v>565</v>
      </c>
      <c r="C24" s="201">
        <v>5332</v>
      </c>
      <c r="D24" s="201">
        <v>4837</v>
      </c>
      <c r="E24" s="567">
        <v>0.90716429107276797</v>
      </c>
      <c r="F24" s="201">
        <v>341</v>
      </c>
      <c r="G24" s="567">
        <v>6.3953488372092998E-2</v>
      </c>
      <c r="H24" s="201">
        <v>87</v>
      </c>
      <c r="I24" s="567">
        <v>1.6316579144786202E-2</v>
      </c>
      <c r="J24" s="201">
        <v>9</v>
      </c>
      <c r="K24" s="567">
        <v>1.68792198049512E-3</v>
      </c>
      <c r="L24" s="201">
        <v>1</v>
      </c>
      <c r="M24" s="567">
        <v>1.8754688672167999E-4</v>
      </c>
      <c r="N24" s="575">
        <v>5275</v>
      </c>
      <c r="O24" s="606">
        <v>0.98930982745686402</v>
      </c>
      <c r="P24" s="607">
        <v>5274</v>
      </c>
      <c r="Q24" s="612">
        <v>0.98912228057014295</v>
      </c>
      <c r="R24" s="613">
        <v>57</v>
      </c>
      <c r="S24" s="592"/>
      <c r="T24" s="592"/>
      <c r="U24" s="592"/>
    </row>
    <row r="25" spans="1:25" outlineLevel="2">
      <c r="A25" s="391">
        <v>480</v>
      </c>
      <c r="B25" s="569" t="s">
        <v>566</v>
      </c>
      <c r="C25" s="201">
        <v>15148</v>
      </c>
      <c r="D25" s="201">
        <v>19891</v>
      </c>
      <c r="E25" s="567">
        <v>1.31311064166887</v>
      </c>
      <c r="F25" s="201">
        <v>2306</v>
      </c>
      <c r="G25" s="567">
        <v>0.152231317665698</v>
      </c>
      <c r="H25" s="201">
        <v>299</v>
      </c>
      <c r="I25" s="567">
        <v>1.9738579350409301E-2</v>
      </c>
      <c r="J25" s="201">
        <v>180</v>
      </c>
      <c r="K25" s="567">
        <v>1.1882756799577499E-2</v>
      </c>
      <c r="L25" s="201">
        <v>28</v>
      </c>
      <c r="M25" s="567">
        <v>1.8484288354898299E-3</v>
      </c>
      <c r="N25" s="575">
        <v>22704</v>
      </c>
      <c r="O25" s="606">
        <v>1.4988117243200401</v>
      </c>
      <c r="P25" s="607">
        <v>22676</v>
      </c>
      <c r="Q25" s="612">
        <v>1.49696329548455</v>
      </c>
      <c r="R25" s="613">
        <v>-7556</v>
      </c>
      <c r="S25" s="592"/>
      <c r="T25" s="592"/>
      <c r="U25" s="592"/>
    </row>
    <row r="26" spans="1:25" outlineLevel="2">
      <c r="A26" s="391">
        <v>490</v>
      </c>
      <c r="B26" s="569" t="s">
        <v>567</v>
      </c>
      <c r="C26" s="201">
        <v>45834</v>
      </c>
      <c r="D26" s="201">
        <v>49373</v>
      </c>
      <c r="E26" s="567">
        <v>1.0772134223502201</v>
      </c>
      <c r="F26" s="201">
        <v>5987</v>
      </c>
      <c r="G26" s="567">
        <v>0.13062355456647901</v>
      </c>
      <c r="H26" s="201">
        <v>1051</v>
      </c>
      <c r="I26" s="567">
        <v>2.29305755552647E-2</v>
      </c>
      <c r="J26" s="201">
        <v>257</v>
      </c>
      <c r="K26" s="567">
        <v>5.60719116812846E-3</v>
      </c>
      <c r="L26" s="201">
        <v>94</v>
      </c>
      <c r="M26" s="567">
        <v>2.0508792599380401E-3</v>
      </c>
      <c r="N26" s="575">
        <v>56762</v>
      </c>
      <c r="O26" s="606">
        <v>1.2384256229000301</v>
      </c>
      <c r="P26" s="607">
        <v>56668</v>
      </c>
      <c r="Q26" s="612">
        <v>1.23637474364009</v>
      </c>
      <c r="R26" s="613">
        <v>-10928</v>
      </c>
      <c r="S26" s="592"/>
      <c r="T26" s="592"/>
      <c r="U26" s="592"/>
    </row>
    <row r="27" spans="1:25" outlineLevel="2">
      <c r="A27" s="391">
        <v>659</v>
      </c>
      <c r="B27" s="569" t="s">
        <v>568</v>
      </c>
      <c r="C27" s="201">
        <v>21853</v>
      </c>
      <c r="D27" s="201">
        <v>21423</v>
      </c>
      <c r="E27" s="567">
        <v>0.98032306777101497</v>
      </c>
      <c r="F27" s="201">
        <v>2026</v>
      </c>
      <c r="G27" s="567">
        <v>9.2710383013773906E-2</v>
      </c>
      <c r="H27" s="201">
        <v>371</v>
      </c>
      <c r="I27" s="567">
        <v>1.6977074085937901E-2</v>
      </c>
      <c r="J27" s="201">
        <v>108</v>
      </c>
      <c r="K27" s="567">
        <v>4.9421132110007799E-3</v>
      </c>
      <c r="L27" s="201">
        <v>21</v>
      </c>
      <c r="M27" s="567">
        <v>9.6096645769459604E-4</v>
      </c>
      <c r="N27" s="575">
        <v>23949</v>
      </c>
      <c r="O27" s="606">
        <v>1.09591360453942</v>
      </c>
      <c r="P27" s="607">
        <v>23928</v>
      </c>
      <c r="Q27" s="612">
        <v>1.09495263808173</v>
      </c>
      <c r="R27" s="613">
        <v>-2096</v>
      </c>
      <c r="S27" s="592"/>
      <c r="T27" s="592"/>
      <c r="U27" s="592"/>
    </row>
    <row r="28" spans="1:25" outlineLevel="2">
      <c r="A28" s="391">
        <v>665</v>
      </c>
      <c r="B28" s="569" t="s">
        <v>569</v>
      </c>
      <c r="C28" s="201">
        <v>33393</v>
      </c>
      <c r="D28" s="201">
        <v>30362</v>
      </c>
      <c r="E28" s="567">
        <v>0.90923247387176998</v>
      </c>
      <c r="F28" s="201">
        <v>2753</v>
      </c>
      <c r="G28" s="567">
        <v>8.2442428053783698E-2</v>
      </c>
      <c r="H28" s="201">
        <v>569</v>
      </c>
      <c r="I28" s="567">
        <v>1.70394992962597E-2</v>
      </c>
      <c r="J28" s="201">
        <v>490</v>
      </c>
      <c r="K28" s="567">
        <v>1.46737340161112E-2</v>
      </c>
      <c r="L28" s="201">
        <v>56</v>
      </c>
      <c r="M28" s="567">
        <v>1.6769981732698499E-3</v>
      </c>
      <c r="N28" s="575">
        <v>34230</v>
      </c>
      <c r="O28" s="606">
        <v>1.02506513341119</v>
      </c>
      <c r="P28" s="607">
        <v>34174</v>
      </c>
      <c r="Q28" s="612">
        <v>1.0233881352379199</v>
      </c>
      <c r="R28" s="613">
        <v>-837</v>
      </c>
      <c r="S28" s="592"/>
      <c r="T28" s="592"/>
      <c r="U28" s="592" t="s">
        <v>554</v>
      </c>
      <c r="V28" s="584">
        <v>0.83697264505151003</v>
      </c>
    </row>
    <row r="29" spans="1:25" outlineLevel="2">
      <c r="A29" s="391">
        <v>837</v>
      </c>
      <c r="B29" s="569" t="s">
        <v>471</v>
      </c>
      <c r="C29" s="201">
        <v>135464</v>
      </c>
      <c r="D29" s="201">
        <v>99049</v>
      </c>
      <c r="E29" s="567">
        <v>0.73118319258253095</v>
      </c>
      <c r="F29" s="201">
        <v>41217</v>
      </c>
      <c r="G29" s="567">
        <v>0.30426533986889498</v>
      </c>
      <c r="H29" s="201">
        <v>3161</v>
      </c>
      <c r="I29" s="567">
        <v>2.3334612886080401E-2</v>
      </c>
      <c r="J29" s="201">
        <v>1234</v>
      </c>
      <c r="K29" s="567">
        <v>9.1094312880174808E-3</v>
      </c>
      <c r="L29" s="201">
        <v>298</v>
      </c>
      <c r="M29" s="567">
        <v>2.1998464536703501E-3</v>
      </c>
      <c r="N29" s="575">
        <v>144959</v>
      </c>
      <c r="O29" s="606">
        <v>1.0700924230791899</v>
      </c>
      <c r="P29" s="607">
        <v>144661</v>
      </c>
      <c r="Q29" s="612">
        <v>1.0678925766255201</v>
      </c>
      <c r="R29" s="613">
        <v>-9495</v>
      </c>
      <c r="S29" s="592"/>
      <c r="T29" s="592"/>
      <c r="U29" s="592" t="s">
        <v>555</v>
      </c>
      <c r="V29" s="587">
        <v>0.13105591210904999</v>
      </c>
    </row>
    <row r="30" spans="1:25" outlineLevel="2">
      <c r="A30" s="391">
        <v>873</v>
      </c>
      <c r="B30" s="569" t="s">
        <v>570</v>
      </c>
      <c r="C30" s="201">
        <v>9827</v>
      </c>
      <c r="D30" s="201">
        <v>7297</v>
      </c>
      <c r="E30" s="567">
        <v>0.74254604660628898</v>
      </c>
      <c r="F30" s="201">
        <v>287</v>
      </c>
      <c r="G30" s="567">
        <v>2.92052508395238E-2</v>
      </c>
      <c r="H30" s="201">
        <v>192</v>
      </c>
      <c r="I30" s="567">
        <v>1.95380075302737E-2</v>
      </c>
      <c r="J30" s="201">
        <v>3</v>
      </c>
      <c r="K30" s="567">
        <v>3.0528136766052699E-4</v>
      </c>
      <c r="L30" s="201">
        <v>7</v>
      </c>
      <c r="M30" s="567">
        <v>7.1232319120789701E-4</v>
      </c>
      <c r="N30" s="575">
        <v>7786</v>
      </c>
      <c r="O30" s="606">
        <v>0.79230690953495497</v>
      </c>
      <c r="P30" s="607">
        <v>7779</v>
      </c>
      <c r="Q30" s="612">
        <v>0.79159458634374702</v>
      </c>
      <c r="R30" s="613">
        <v>2041</v>
      </c>
      <c r="S30" s="592"/>
      <c r="T30" s="592"/>
      <c r="U30" s="592" t="s">
        <v>557</v>
      </c>
      <c r="V30" s="587">
        <v>1.5606562228346299E-2</v>
      </c>
    </row>
    <row r="31" spans="1:25" ht="12.75" outlineLevel="2">
      <c r="A31" s="600"/>
      <c r="B31" s="562" t="s">
        <v>534</v>
      </c>
      <c r="C31" s="564">
        <v>211553</v>
      </c>
      <c r="D31" s="564">
        <v>143530</v>
      </c>
      <c r="E31" s="601">
        <v>0.67845882592069096</v>
      </c>
      <c r="F31" s="564">
        <v>41747</v>
      </c>
      <c r="G31" s="601">
        <v>0.197335892187773</v>
      </c>
      <c r="H31" s="564">
        <v>3196</v>
      </c>
      <c r="I31" s="601">
        <v>1.1822368542734E-2</v>
      </c>
      <c r="J31" s="564">
        <v>1014</v>
      </c>
      <c r="K31" s="601">
        <v>4.7931251270367202E-3</v>
      </c>
      <c r="L31" s="564">
        <v>356</v>
      </c>
      <c r="M31" s="601">
        <v>1.6827934371055999E-3</v>
      </c>
      <c r="N31" s="564">
        <v>189843</v>
      </c>
      <c r="O31" s="605">
        <v>0.89737796202370101</v>
      </c>
      <c r="P31" s="564">
        <v>189487</v>
      </c>
      <c r="Q31" s="605">
        <v>0.89569516858659504</v>
      </c>
      <c r="R31" s="614">
        <v>21710</v>
      </c>
      <c r="S31" s="592"/>
      <c r="T31" s="592"/>
      <c r="U31" s="592" t="s">
        <v>558</v>
      </c>
      <c r="V31" s="589">
        <v>9.0221391976621594E-3</v>
      </c>
    </row>
    <row r="32" spans="1:25" outlineLevel="2">
      <c r="A32" s="391">
        <v>31</v>
      </c>
      <c r="B32" s="569" t="s">
        <v>364</v>
      </c>
      <c r="C32" s="201">
        <v>28059</v>
      </c>
      <c r="D32" s="201">
        <v>18189</v>
      </c>
      <c r="E32" s="567">
        <v>0.64824120603015101</v>
      </c>
      <c r="F32" s="201">
        <v>3266</v>
      </c>
      <c r="G32" s="567">
        <v>0.116397590790834</v>
      </c>
      <c r="H32" s="201">
        <v>441</v>
      </c>
      <c r="I32" s="567">
        <v>1.5716882283759202E-2</v>
      </c>
      <c r="J32" s="201">
        <v>100</v>
      </c>
      <c r="K32" s="567">
        <v>3.5639188852061702E-3</v>
      </c>
      <c r="L32" s="201">
        <v>39</v>
      </c>
      <c r="M32" s="567">
        <v>1.3899283652304101E-3</v>
      </c>
      <c r="N32" s="575">
        <v>22035</v>
      </c>
      <c r="O32" s="606">
        <v>0.78530952635518003</v>
      </c>
      <c r="P32" s="607">
        <v>21996</v>
      </c>
      <c r="Q32" s="612">
        <v>0.78391959798995003</v>
      </c>
      <c r="R32" s="613">
        <v>6024</v>
      </c>
      <c r="S32" s="592"/>
      <c r="T32" s="592"/>
      <c r="U32" s="592"/>
    </row>
    <row r="33" spans="1:22" outlineLevel="2">
      <c r="A33" s="391">
        <v>40</v>
      </c>
      <c r="B33" s="569" t="s">
        <v>571</v>
      </c>
      <c r="C33" s="201">
        <v>19812</v>
      </c>
      <c r="D33" s="201">
        <v>15524</v>
      </c>
      <c r="E33" s="567">
        <v>0.78356551584898004</v>
      </c>
      <c r="F33" s="201">
        <v>1510</v>
      </c>
      <c r="G33" s="567">
        <v>7.6216434484150997E-2</v>
      </c>
      <c r="H33" s="201">
        <v>261</v>
      </c>
      <c r="I33" s="567">
        <v>1.3173834039975799E-2</v>
      </c>
      <c r="J33" s="201">
        <v>51</v>
      </c>
      <c r="K33" s="567">
        <v>2.5741974560872199E-3</v>
      </c>
      <c r="L33" s="201">
        <v>55</v>
      </c>
      <c r="M33" s="567">
        <v>2.77609529578034E-3</v>
      </c>
      <c r="N33" s="575">
        <v>17401</v>
      </c>
      <c r="O33" s="606">
        <v>0.87830607712497499</v>
      </c>
      <c r="P33" s="607">
        <v>17346</v>
      </c>
      <c r="Q33" s="612">
        <v>0.87552998182919395</v>
      </c>
      <c r="R33" s="613">
        <v>2411</v>
      </c>
      <c r="S33" s="592"/>
      <c r="T33" s="592"/>
      <c r="U33" s="592"/>
    </row>
    <row r="34" spans="1:22" outlineLevel="2">
      <c r="A34" s="391">
        <v>190</v>
      </c>
      <c r="B34" s="569" t="s">
        <v>395</v>
      </c>
      <c r="C34" s="201">
        <v>10495</v>
      </c>
      <c r="D34" s="201">
        <v>6422</v>
      </c>
      <c r="E34" s="567">
        <v>0.61191043353978103</v>
      </c>
      <c r="F34" s="201">
        <v>3296</v>
      </c>
      <c r="G34" s="567">
        <v>0.31405431157694103</v>
      </c>
      <c r="H34" s="201">
        <v>202</v>
      </c>
      <c r="I34" s="567">
        <v>1.92472606002859E-2</v>
      </c>
      <c r="J34" s="201">
        <v>194</v>
      </c>
      <c r="K34" s="567">
        <v>1.84849928537399E-2</v>
      </c>
      <c r="L34" s="201">
        <v>24</v>
      </c>
      <c r="M34" s="567">
        <v>2.2868032396379202E-3</v>
      </c>
      <c r="N34" s="575">
        <v>10138</v>
      </c>
      <c r="O34" s="606">
        <v>0.96598380181038601</v>
      </c>
      <c r="P34" s="607">
        <v>10114</v>
      </c>
      <c r="Q34" s="612">
        <v>0.96369699857074798</v>
      </c>
      <c r="R34" s="613">
        <v>357</v>
      </c>
      <c r="S34" s="592"/>
      <c r="T34" s="592"/>
      <c r="U34" s="592"/>
    </row>
    <row r="35" spans="1:22" outlineLevel="2">
      <c r="A35" s="391">
        <v>604</v>
      </c>
      <c r="B35" s="569" t="s">
        <v>441</v>
      </c>
      <c r="C35" s="201">
        <v>30723</v>
      </c>
      <c r="D35" s="201">
        <v>24142</v>
      </c>
      <c r="E35" s="567">
        <v>0.78579565797610895</v>
      </c>
      <c r="F35" s="201">
        <v>5885</v>
      </c>
      <c r="G35" s="567">
        <v>0.191550304332259</v>
      </c>
      <c r="H35" s="201">
        <v>445</v>
      </c>
      <c r="I35" s="567">
        <v>1.4484262604563401E-2</v>
      </c>
      <c r="J35" s="201">
        <v>73</v>
      </c>
      <c r="K35" s="567">
        <v>2.37607004524298E-3</v>
      </c>
      <c r="L35" s="201">
        <v>44</v>
      </c>
      <c r="M35" s="567">
        <v>1.43215180809166E-3</v>
      </c>
      <c r="N35" s="575">
        <v>30589</v>
      </c>
      <c r="O35" s="606">
        <v>0.99563844676626601</v>
      </c>
      <c r="P35" s="607">
        <v>30545</v>
      </c>
      <c r="Q35" s="612">
        <v>0.99420629495817503</v>
      </c>
      <c r="R35" s="613">
        <v>134</v>
      </c>
      <c r="S35" s="592"/>
      <c r="T35" s="592"/>
      <c r="U35" s="592"/>
    </row>
    <row r="36" spans="1:22" outlineLevel="2">
      <c r="A36" s="391">
        <v>670</v>
      </c>
      <c r="B36" s="569" t="s">
        <v>457</v>
      </c>
      <c r="C36" s="201">
        <v>23105</v>
      </c>
      <c r="D36" s="201">
        <v>13775</v>
      </c>
      <c r="E36" s="567">
        <v>0.59619130058428904</v>
      </c>
      <c r="F36" s="201">
        <v>3755</v>
      </c>
      <c r="G36" s="567">
        <v>0.16251893529539099</v>
      </c>
      <c r="H36" s="201">
        <v>411</v>
      </c>
      <c r="I36" s="567">
        <v>1.7788357498377001E-2</v>
      </c>
      <c r="J36" s="201">
        <v>161</v>
      </c>
      <c r="K36" s="567">
        <v>6.9681887037437804E-3</v>
      </c>
      <c r="L36" s="201">
        <v>37</v>
      </c>
      <c r="M36" s="567">
        <v>1.6013849816057101E-3</v>
      </c>
      <c r="N36" s="575">
        <v>18139</v>
      </c>
      <c r="O36" s="606">
        <v>0.78506816706340599</v>
      </c>
      <c r="P36" s="607">
        <v>18102</v>
      </c>
      <c r="Q36" s="612">
        <v>0.78346678208179998</v>
      </c>
      <c r="R36" s="613">
        <v>4966</v>
      </c>
      <c r="S36" s="592"/>
      <c r="T36" s="592"/>
      <c r="U36" s="592"/>
    </row>
    <row r="37" spans="1:22" outlineLevel="2">
      <c r="A37" s="391">
        <v>690</v>
      </c>
      <c r="B37" s="569" t="s">
        <v>461</v>
      </c>
      <c r="C37" s="201">
        <v>13163</v>
      </c>
      <c r="D37" s="201">
        <v>5967</v>
      </c>
      <c r="E37" s="567">
        <v>0.45331611334802102</v>
      </c>
      <c r="F37" s="201">
        <v>1743</v>
      </c>
      <c r="G37" s="567">
        <v>0.13241662235052801</v>
      </c>
      <c r="H37" s="201">
        <v>196</v>
      </c>
      <c r="I37" s="567">
        <v>1.4890222593633699E-2</v>
      </c>
      <c r="J37" s="201">
        <v>72</v>
      </c>
      <c r="K37" s="567">
        <v>5.4698776874572697E-3</v>
      </c>
      <c r="L37" s="201">
        <v>15</v>
      </c>
      <c r="M37" s="567">
        <v>1.1395578515536E-3</v>
      </c>
      <c r="N37" s="575">
        <v>7993</v>
      </c>
      <c r="O37" s="606">
        <v>0.60723239383119398</v>
      </c>
      <c r="P37" s="607">
        <v>7978</v>
      </c>
      <c r="Q37" s="612">
        <v>0.60609283597964003</v>
      </c>
      <c r="R37" s="613">
        <v>5170</v>
      </c>
      <c r="S37" s="592"/>
      <c r="T37" s="592"/>
      <c r="U37" s="592"/>
    </row>
    <row r="38" spans="1:22" outlineLevel="2">
      <c r="A38" s="391">
        <v>736</v>
      </c>
      <c r="B38" s="569" t="s">
        <v>463</v>
      </c>
      <c r="C38" s="201">
        <v>41222</v>
      </c>
      <c r="D38" s="201">
        <v>27828</v>
      </c>
      <c r="E38" s="567">
        <v>0.67507641550628295</v>
      </c>
      <c r="F38" s="201">
        <v>14566</v>
      </c>
      <c r="G38" s="567">
        <v>0.35335500460918901</v>
      </c>
      <c r="H38" s="201">
        <v>505</v>
      </c>
      <c r="I38" s="567">
        <v>1.2250739896171901E-2</v>
      </c>
      <c r="J38" s="201">
        <v>86</v>
      </c>
      <c r="K38" s="567">
        <v>2.08626461598176E-3</v>
      </c>
      <c r="L38" s="201">
        <v>81</v>
      </c>
      <c r="M38" s="567">
        <v>1.9649701615642098E-3</v>
      </c>
      <c r="N38" s="575">
        <v>43066</v>
      </c>
      <c r="O38" s="606">
        <v>1.0447333947891899</v>
      </c>
      <c r="P38" s="607">
        <v>42985</v>
      </c>
      <c r="Q38" s="612">
        <v>1.0427684246276301</v>
      </c>
      <c r="R38" s="613">
        <v>-1844</v>
      </c>
      <c r="S38" s="592"/>
      <c r="T38" s="592"/>
      <c r="U38" s="592"/>
    </row>
    <row r="39" spans="1:22" outlineLevel="2">
      <c r="A39" s="391">
        <v>858</v>
      </c>
      <c r="B39" s="569" t="s">
        <v>572</v>
      </c>
      <c r="C39" s="201">
        <v>12644</v>
      </c>
      <c r="D39" s="201">
        <v>11197</v>
      </c>
      <c r="E39" s="567">
        <v>0.88555836760518802</v>
      </c>
      <c r="F39" s="201">
        <v>2652</v>
      </c>
      <c r="G39" s="567">
        <v>0.209743751977222</v>
      </c>
      <c r="H39" s="201">
        <v>221</v>
      </c>
      <c r="I39" s="567">
        <v>1.7478645998101901E-2</v>
      </c>
      <c r="J39" s="201">
        <v>90</v>
      </c>
      <c r="K39" s="567">
        <v>7.1180006327111701E-3</v>
      </c>
      <c r="L39" s="201">
        <v>21</v>
      </c>
      <c r="M39" s="567">
        <v>1.6608668142992699E-3</v>
      </c>
      <c r="N39" s="575">
        <v>14181</v>
      </c>
      <c r="O39" s="606">
        <v>1.1215596330275199</v>
      </c>
      <c r="P39" s="607">
        <v>14160</v>
      </c>
      <c r="Q39" s="612">
        <v>1.11989876621322</v>
      </c>
      <c r="R39" s="613">
        <v>-1537</v>
      </c>
      <c r="S39" s="592"/>
      <c r="T39" s="592"/>
      <c r="U39" s="592"/>
    </row>
    <row r="40" spans="1:22" outlineLevel="1">
      <c r="A40" s="391">
        <v>885</v>
      </c>
      <c r="B40" s="569" t="s">
        <v>573</v>
      </c>
      <c r="C40" s="201">
        <v>8152</v>
      </c>
      <c r="D40" s="201">
        <v>5420</v>
      </c>
      <c r="E40" s="567">
        <v>0.66486751717369996</v>
      </c>
      <c r="F40" s="201">
        <v>1040</v>
      </c>
      <c r="G40" s="567">
        <v>0.12757605495583901</v>
      </c>
      <c r="H40" s="201">
        <v>98</v>
      </c>
      <c r="I40" s="567">
        <v>1.2021589793915601E-2</v>
      </c>
      <c r="J40" s="201">
        <v>62</v>
      </c>
      <c r="K40" s="567">
        <v>7.6054955839057903E-3</v>
      </c>
      <c r="L40" s="201">
        <v>9</v>
      </c>
      <c r="M40" s="567">
        <v>1.10402355250245E-3</v>
      </c>
      <c r="N40" s="575">
        <v>6629</v>
      </c>
      <c r="O40" s="606">
        <v>0.81317468105986301</v>
      </c>
      <c r="P40" s="607">
        <v>6620</v>
      </c>
      <c r="Q40" s="612">
        <v>0.81207065750735996</v>
      </c>
      <c r="R40" s="613">
        <v>1523</v>
      </c>
      <c r="S40" s="592"/>
      <c r="T40" s="592"/>
      <c r="U40" s="592"/>
    </row>
    <row r="41" spans="1:22" outlineLevel="2">
      <c r="A41" s="391">
        <v>890</v>
      </c>
      <c r="B41" s="569" t="s">
        <v>574</v>
      </c>
      <c r="C41" s="201">
        <v>24178</v>
      </c>
      <c r="D41" s="201">
        <v>15066</v>
      </c>
      <c r="E41" s="567">
        <v>0.62312846389279497</v>
      </c>
      <c r="F41" s="201">
        <v>4034</v>
      </c>
      <c r="G41" s="567">
        <v>0.166845892960543</v>
      </c>
      <c r="H41" s="201">
        <v>416</v>
      </c>
      <c r="I41" s="567">
        <v>1.7205724212093602E-2</v>
      </c>
      <c r="J41" s="201">
        <v>125</v>
      </c>
      <c r="K41" s="567">
        <v>5.1699892464223702E-3</v>
      </c>
      <c r="L41" s="201">
        <v>31</v>
      </c>
      <c r="M41" s="567">
        <v>1.28215733311275E-3</v>
      </c>
      <c r="N41" s="575">
        <v>19672</v>
      </c>
      <c r="O41" s="606">
        <v>0.81363222764496601</v>
      </c>
      <c r="P41" s="607">
        <v>19641</v>
      </c>
      <c r="Q41" s="612">
        <v>0.81235007031185402</v>
      </c>
      <c r="R41" s="613">
        <v>4506</v>
      </c>
      <c r="S41" s="592"/>
      <c r="T41" s="592"/>
      <c r="U41" s="592"/>
    </row>
    <row r="42" spans="1:22" ht="12.75" outlineLevel="2">
      <c r="A42" s="600"/>
      <c r="B42" s="562" t="s">
        <v>535</v>
      </c>
      <c r="C42" s="564">
        <v>223750</v>
      </c>
      <c r="D42" s="564">
        <v>149043</v>
      </c>
      <c r="E42" s="601">
        <v>0.66611396648044696</v>
      </c>
      <c r="F42" s="564">
        <v>35201</v>
      </c>
      <c r="G42" s="601">
        <v>0.157322905027933</v>
      </c>
      <c r="H42" s="564">
        <v>4290</v>
      </c>
      <c r="I42" s="601">
        <v>1.5869199326761198E-2</v>
      </c>
      <c r="J42" s="564">
        <v>1379</v>
      </c>
      <c r="K42" s="601">
        <v>6.1631284916201104E-3</v>
      </c>
      <c r="L42" s="564">
        <v>295</v>
      </c>
      <c r="M42" s="601">
        <v>1.3184357541899401E-3</v>
      </c>
      <c r="N42" s="564">
        <v>190208</v>
      </c>
      <c r="O42" s="605">
        <v>0.850091620111732</v>
      </c>
      <c r="P42" s="564">
        <v>189913</v>
      </c>
      <c r="Q42" s="605">
        <v>0.84877318435754201</v>
      </c>
      <c r="R42" s="614">
        <v>33542</v>
      </c>
      <c r="S42" s="592"/>
      <c r="T42" s="592"/>
      <c r="U42" s="592" t="s">
        <v>554</v>
      </c>
      <c r="V42" s="584">
        <v>0.72674227241475198</v>
      </c>
    </row>
    <row r="43" spans="1:22" outlineLevel="2">
      <c r="A43" s="391">
        <v>4</v>
      </c>
      <c r="B43" s="569" t="s">
        <v>575</v>
      </c>
      <c r="C43" s="201">
        <v>2872</v>
      </c>
      <c r="D43" s="201">
        <v>1368</v>
      </c>
      <c r="E43" s="567">
        <v>0.47632311977715902</v>
      </c>
      <c r="F43" s="201">
        <v>325</v>
      </c>
      <c r="G43" s="567">
        <v>0.113161559888579</v>
      </c>
      <c r="H43" s="201">
        <v>37</v>
      </c>
      <c r="I43" s="567">
        <v>1.2883008356546001E-2</v>
      </c>
      <c r="J43" s="201">
        <v>18</v>
      </c>
      <c r="K43" s="567">
        <v>6.2674094707520899E-3</v>
      </c>
      <c r="L43" s="201">
        <v>2</v>
      </c>
      <c r="M43" s="567">
        <v>6.9637883008356503E-4</v>
      </c>
      <c r="N43" s="575">
        <v>1750</v>
      </c>
      <c r="O43" s="606">
        <v>0.60933147632312001</v>
      </c>
      <c r="P43" s="607">
        <v>1748</v>
      </c>
      <c r="Q43" s="612">
        <v>0.60863509749303601</v>
      </c>
      <c r="R43" s="613">
        <v>1122</v>
      </c>
      <c r="S43" s="592"/>
      <c r="T43" s="592"/>
      <c r="U43" s="592" t="s">
        <v>555</v>
      </c>
      <c r="V43" s="587">
        <v>0.36264061791424701</v>
      </c>
    </row>
    <row r="44" spans="1:22" outlineLevel="2">
      <c r="A44" s="391">
        <v>42</v>
      </c>
      <c r="B44" s="603" t="s">
        <v>576</v>
      </c>
      <c r="C44" s="201">
        <v>28246</v>
      </c>
      <c r="D44" s="201">
        <v>18565</v>
      </c>
      <c r="E44" s="567">
        <v>0.65726120512638997</v>
      </c>
      <c r="F44" s="201">
        <v>8931</v>
      </c>
      <c r="G44" s="567">
        <v>0.31618636267082101</v>
      </c>
      <c r="H44" s="201">
        <v>529</v>
      </c>
      <c r="I44" s="567">
        <v>1.8728315513701101E-2</v>
      </c>
      <c r="J44" s="201">
        <v>224</v>
      </c>
      <c r="K44" s="567">
        <v>7.9303264178998793E-3</v>
      </c>
      <c r="L44" s="201">
        <v>40</v>
      </c>
      <c r="M44" s="567">
        <v>1.4161297174821201E-3</v>
      </c>
      <c r="N44" s="575">
        <v>28289</v>
      </c>
      <c r="O44" s="606">
        <v>1.00152233944629</v>
      </c>
      <c r="P44" s="607">
        <v>28249</v>
      </c>
      <c r="Q44" s="612">
        <v>1.00010620972881</v>
      </c>
      <c r="R44" s="613">
        <v>-43</v>
      </c>
      <c r="S44" s="592"/>
      <c r="T44" s="592"/>
      <c r="U44" s="592" t="s">
        <v>557</v>
      </c>
      <c r="V44" s="587">
        <v>3.6258716037508999E-2</v>
      </c>
    </row>
    <row r="45" spans="1:22" outlineLevel="2">
      <c r="A45" s="391">
        <v>44</v>
      </c>
      <c r="B45" s="569" t="s">
        <v>577</v>
      </c>
      <c r="C45" s="201">
        <v>7537</v>
      </c>
      <c r="D45" s="201">
        <v>5650</v>
      </c>
      <c r="E45" s="567">
        <v>0.74963513334217902</v>
      </c>
      <c r="F45" s="201">
        <v>1290</v>
      </c>
      <c r="G45" s="567">
        <v>0.17115563221440899</v>
      </c>
      <c r="H45" s="201">
        <v>96</v>
      </c>
      <c r="I45" s="567">
        <v>1.27371633275839E-2</v>
      </c>
      <c r="J45" s="201">
        <v>22</v>
      </c>
      <c r="K45" s="567">
        <v>2.91893326257131E-3</v>
      </c>
      <c r="L45" s="201">
        <v>11</v>
      </c>
      <c r="M45" s="567">
        <v>1.45946663128566E-3</v>
      </c>
      <c r="N45" s="575">
        <v>7069</v>
      </c>
      <c r="O45" s="606">
        <v>0.93790632877802804</v>
      </c>
      <c r="P45" s="607">
        <v>7058</v>
      </c>
      <c r="Q45" s="612">
        <v>0.936446862146743</v>
      </c>
      <c r="R45" s="613">
        <v>468</v>
      </c>
      <c r="S45" s="592"/>
      <c r="T45" s="592"/>
      <c r="U45" s="592" t="s">
        <v>558</v>
      </c>
      <c r="V45" s="589">
        <v>1.87996459866294E-2</v>
      </c>
    </row>
    <row r="46" spans="1:22" outlineLevel="2">
      <c r="A46" s="391">
        <v>59</v>
      </c>
      <c r="B46" s="569" t="s">
        <v>374</v>
      </c>
      <c r="C46" s="201">
        <v>5450</v>
      </c>
      <c r="D46" s="201">
        <v>2522</v>
      </c>
      <c r="E46" s="567">
        <v>0.46275229357798198</v>
      </c>
      <c r="F46" s="201">
        <v>720</v>
      </c>
      <c r="G46" s="567">
        <v>0.132110091743119</v>
      </c>
      <c r="H46" s="201">
        <v>107</v>
      </c>
      <c r="I46" s="567">
        <v>1.96330275229358E-2</v>
      </c>
      <c r="J46" s="201">
        <v>30</v>
      </c>
      <c r="K46" s="567">
        <v>5.5045871559632996E-3</v>
      </c>
      <c r="L46" s="201">
        <v>14</v>
      </c>
      <c r="M46" s="567">
        <v>2.5688073394495399E-3</v>
      </c>
      <c r="N46" s="575">
        <v>3393</v>
      </c>
      <c r="O46" s="606">
        <v>0.62256880733944997</v>
      </c>
      <c r="P46" s="607">
        <v>3379</v>
      </c>
      <c r="Q46" s="612">
        <v>0.62</v>
      </c>
      <c r="R46" s="613">
        <v>2057</v>
      </c>
      <c r="S46" s="592"/>
      <c r="T46" s="592"/>
      <c r="U46" s="592"/>
    </row>
    <row r="47" spans="1:22" outlineLevel="2">
      <c r="A47" s="391">
        <v>113</v>
      </c>
      <c r="B47" s="569" t="s">
        <v>578</v>
      </c>
      <c r="C47" s="201">
        <v>10105</v>
      </c>
      <c r="D47" s="201">
        <v>6362</v>
      </c>
      <c r="E47" s="567">
        <v>0.62958931222167203</v>
      </c>
      <c r="F47" s="201">
        <v>1847</v>
      </c>
      <c r="G47" s="567">
        <v>0.18278080158337501</v>
      </c>
      <c r="H47" s="201">
        <v>125</v>
      </c>
      <c r="I47" s="567">
        <v>1.2370113805047E-2</v>
      </c>
      <c r="J47" s="201">
        <v>39</v>
      </c>
      <c r="K47" s="567">
        <v>3.8594755071746701E-3</v>
      </c>
      <c r="L47" s="201">
        <v>9</v>
      </c>
      <c r="M47" s="567">
        <v>8.9064819396338405E-4</v>
      </c>
      <c r="N47" s="575">
        <v>8382</v>
      </c>
      <c r="O47" s="606">
        <v>0.82949035131123205</v>
      </c>
      <c r="P47" s="607">
        <v>8373</v>
      </c>
      <c r="Q47" s="612">
        <v>0.82859970311726905</v>
      </c>
      <c r="R47" s="613">
        <v>1723</v>
      </c>
      <c r="S47" s="592"/>
      <c r="T47" s="592"/>
      <c r="U47" s="592"/>
    </row>
    <row r="48" spans="1:22" outlineLevel="2">
      <c r="A48" s="391">
        <v>125</v>
      </c>
      <c r="B48" s="569" t="s">
        <v>384</v>
      </c>
      <c r="C48" s="201">
        <v>8938</v>
      </c>
      <c r="D48" s="201">
        <v>6771</v>
      </c>
      <c r="E48" s="567">
        <v>0.75755202506153496</v>
      </c>
      <c r="F48" s="201">
        <v>602</v>
      </c>
      <c r="G48" s="567">
        <v>6.7352875363616005E-2</v>
      </c>
      <c r="H48" s="201">
        <v>149</v>
      </c>
      <c r="I48" s="567">
        <v>1.66703960617588E-2</v>
      </c>
      <c r="J48" s="201">
        <v>44</v>
      </c>
      <c r="K48" s="567">
        <v>4.9228015215932001E-3</v>
      </c>
      <c r="L48" s="201">
        <v>7</v>
      </c>
      <c r="M48" s="567">
        <v>7.8317296934437197E-4</v>
      </c>
      <c r="N48" s="575">
        <v>7573</v>
      </c>
      <c r="O48" s="606">
        <v>0.847281270977847</v>
      </c>
      <c r="P48" s="607">
        <v>7566</v>
      </c>
      <c r="Q48" s="612">
        <v>0.84649809800850295</v>
      </c>
      <c r="R48" s="613">
        <v>1365</v>
      </c>
      <c r="S48" s="592"/>
      <c r="T48" s="592"/>
      <c r="U48" s="592"/>
    </row>
    <row r="49" spans="1:22" outlineLevel="2">
      <c r="A49" s="391">
        <v>138</v>
      </c>
      <c r="B49" s="569" t="s">
        <v>387</v>
      </c>
      <c r="C49" s="201">
        <v>16487</v>
      </c>
      <c r="D49" s="201">
        <v>11162</v>
      </c>
      <c r="E49" s="567">
        <v>0.677018256808394</v>
      </c>
      <c r="F49" s="201">
        <v>2357</v>
      </c>
      <c r="G49" s="567">
        <v>0.14296112088311999</v>
      </c>
      <c r="H49" s="201">
        <v>323</v>
      </c>
      <c r="I49" s="567">
        <v>1.9591193061199701E-2</v>
      </c>
      <c r="J49" s="201">
        <v>117</v>
      </c>
      <c r="K49" s="567">
        <v>7.0965002729423202E-3</v>
      </c>
      <c r="L49" s="201">
        <v>26</v>
      </c>
      <c r="M49" s="567">
        <v>1.5770000606538501E-3</v>
      </c>
      <c r="N49" s="575">
        <v>13985</v>
      </c>
      <c r="O49" s="606">
        <v>0.84824407108630995</v>
      </c>
      <c r="P49" s="607">
        <v>13959</v>
      </c>
      <c r="Q49" s="612">
        <v>0.84666707102565697</v>
      </c>
      <c r="R49" s="613">
        <v>2502</v>
      </c>
      <c r="S49" s="592"/>
      <c r="T49" s="592"/>
      <c r="U49" s="592"/>
    </row>
    <row r="50" spans="1:22" outlineLevel="2">
      <c r="A50" s="391">
        <v>234</v>
      </c>
      <c r="B50" s="569" t="s">
        <v>400</v>
      </c>
      <c r="C50" s="201">
        <v>24765</v>
      </c>
      <c r="D50" s="201">
        <v>21573</v>
      </c>
      <c r="E50" s="567">
        <v>0.87110841913991499</v>
      </c>
      <c r="F50" s="201">
        <v>2240</v>
      </c>
      <c r="G50" s="567">
        <v>9.0450232182515605E-2</v>
      </c>
      <c r="H50" s="201">
        <v>406</v>
      </c>
      <c r="I50" s="567">
        <v>1.6394104583081E-2</v>
      </c>
      <c r="J50" s="201">
        <v>136</v>
      </c>
      <c r="K50" s="567">
        <v>5.4916212396527398E-3</v>
      </c>
      <c r="L50" s="201">
        <v>33</v>
      </c>
      <c r="M50" s="567">
        <v>1.3325257419745599E-3</v>
      </c>
      <c r="N50" s="575">
        <v>24388</v>
      </c>
      <c r="O50" s="606">
        <v>0.98477690288713904</v>
      </c>
      <c r="P50" s="607">
        <v>24355</v>
      </c>
      <c r="Q50" s="612">
        <v>0.98344437714516497</v>
      </c>
      <c r="R50" s="613">
        <v>377</v>
      </c>
      <c r="S50" s="592"/>
      <c r="T50" s="592"/>
      <c r="U50" s="592"/>
    </row>
    <row r="51" spans="1:22" outlineLevel="2">
      <c r="A51" s="391">
        <v>240</v>
      </c>
      <c r="B51" s="569" t="s">
        <v>579</v>
      </c>
      <c r="C51" s="201">
        <v>12914</v>
      </c>
      <c r="D51" s="201">
        <v>6420</v>
      </c>
      <c r="E51" s="567">
        <v>0.49713489236487501</v>
      </c>
      <c r="F51" s="201">
        <v>1781</v>
      </c>
      <c r="G51" s="567">
        <v>0.13791234319343301</v>
      </c>
      <c r="H51" s="201">
        <v>248</v>
      </c>
      <c r="I51" s="567">
        <v>1.92039646894843E-2</v>
      </c>
      <c r="J51" s="201">
        <v>90</v>
      </c>
      <c r="K51" s="567">
        <v>6.9691807340870396E-3</v>
      </c>
      <c r="L51" s="201">
        <v>14</v>
      </c>
      <c r="M51" s="567">
        <v>1.0840947808579799E-3</v>
      </c>
      <c r="N51" s="575">
        <v>8553</v>
      </c>
      <c r="O51" s="606">
        <v>0.66230447576273799</v>
      </c>
      <c r="P51" s="607">
        <v>8539</v>
      </c>
      <c r="Q51" s="612">
        <v>0.66122038098187996</v>
      </c>
      <c r="R51" s="613">
        <v>4361</v>
      </c>
      <c r="S51" s="592"/>
      <c r="T51" s="592"/>
      <c r="U51" s="592"/>
    </row>
    <row r="52" spans="1:22" outlineLevel="2">
      <c r="A52" s="391">
        <v>284</v>
      </c>
      <c r="B52" s="569" t="s">
        <v>407</v>
      </c>
      <c r="C52" s="201">
        <v>22049</v>
      </c>
      <c r="D52" s="201">
        <v>18349</v>
      </c>
      <c r="E52" s="567">
        <v>0.83219193614222897</v>
      </c>
      <c r="F52" s="201">
        <v>2744</v>
      </c>
      <c r="G52" s="567">
        <v>0.124450088439385</v>
      </c>
      <c r="H52" s="201">
        <v>624</v>
      </c>
      <c r="I52" s="567">
        <v>2.8300603201959301E-2</v>
      </c>
      <c r="J52" s="201">
        <v>125</v>
      </c>
      <c r="K52" s="567">
        <v>5.6691913465463303E-3</v>
      </c>
      <c r="L52" s="201">
        <v>26</v>
      </c>
      <c r="M52" s="567">
        <v>1.1791918000816401E-3</v>
      </c>
      <c r="N52" s="575">
        <v>21868</v>
      </c>
      <c r="O52" s="606">
        <v>0.99179101093020094</v>
      </c>
      <c r="P52" s="607">
        <v>21842</v>
      </c>
      <c r="Q52" s="612">
        <v>0.99061181913011898</v>
      </c>
      <c r="R52" s="613">
        <v>181</v>
      </c>
      <c r="S52" s="592"/>
      <c r="T52" s="592"/>
      <c r="U52" s="592"/>
    </row>
    <row r="53" spans="1:22" outlineLevel="2">
      <c r="A53" s="391">
        <v>306</v>
      </c>
      <c r="B53" s="569" t="s">
        <v>408</v>
      </c>
      <c r="C53" s="201">
        <v>5988</v>
      </c>
      <c r="D53" s="201">
        <v>4141</v>
      </c>
      <c r="E53" s="567">
        <v>0.69154976619906505</v>
      </c>
      <c r="F53" s="201">
        <v>991</v>
      </c>
      <c r="G53" s="567">
        <v>0.165497661990648</v>
      </c>
      <c r="H53" s="201">
        <v>97</v>
      </c>
      <c r="I53" s="567">
        <v>1.61990647962592E-2</v>
      </c>
      <c r="J53" s="201">
        <v>40</v>
      </c>
      <c r="K53" s="567">
        <v>6.6800267201068799E-3</v>
      </c>
      <c r="L53" s="201">
        <v>0</v>
      </c>
      <c r="M53" s="567">
        <v>0</v>
      </c>
      <c r="N53" s="575">
        <v>5269</v>
      </c>
      <c r="O53" s="606">
        <v>0.87992651970607905</v>
      </c>
      <c r="P53" s="607">
        <v>5269</v>
      </c>
      <c r="Q53" s="612">
        <v>0.87992651970607905</v>
      </c>
      <c r="R53" s="613">
        <v>719</v>
      </c>
      <c r="S53" s="592"/>
      <c r="T53" s="592"/>
      <c r="U53" s="592"/>
    </row>
    <row r="54" spans="1:22" outlineLevel="2">
      <c r="A54" s="391">
        <v>347</v>
      </c>
      <c r="B54" s="569" t="s">
        <v>415</v>
      </c>
      <c r="C54" s="201">
        <v>5754</v>
      </c>
      <c r="D54" s="201">
        <v>2948</v>
      </c>
      <c r="E54" s="567">
        <v>0.51233924226625005</v>
      </c>
      <c r="F54" s="201">
        <v>731</v>
      </c>
      <c r="G54" s="567">
        <v>0.12704205769899199</v>
      </c>
      <c r="H54" s="201">
        <v>97</v>
      </c>
      <c r="I54" s="567">
        <v>1.6857838025721199E-2</v>
      </c>
      <c r="J54" s="201">
        <v>29</v>
      </c>
      <c r="K54" s="567">
        <v>5.0399721932568604E-3</v>
      </c>
      <c r="L54" s="201">
        <v>11</v>
      </c>
      <c r="M54" s="567">
        <v>1.91171359054571E-3</v>
      </c>
      <c r="N54" s="575">
        <v>3816</v>
      </c>
      <c r="O54" s="606">
        <v>0.66319082377476501</v>
      </c>
      <c r="P54" s="607">
        <v>3805</v>
      </c>
      <c r="Q54" s="612">
        <v>0.66127911018422003</v>
      </c>
      <c r="R54" s="613">
        <v>1938</v>
      </c>
      <c r="S54" s="592"/>
      <c r="T54" s="592"/>
      <c r="U54" s="592"/>
    </row>
    <row r="55" spans="1:22" outlineLevel="2">
      <c r="A55" s="391">
        <v>411</v>
      </c>
      <c r="B55" s="569" t="s">
        <v>425</v>
      </c>
      <c r="C55" s="201">
        <v>10709</v>
      </c>
      <c r="D55" s="201">
        <v>7140</v>
      </c>
      <c r="E55" s="567">
        <v>0.66672891960033598</v>
      </c>
      <c r="F55" s="201">
        <v>1170</v>
      </c>
      <c r="G55" s="567">
        <v>0.109253898589971</v>
      </c>
      <c r="H55" s="201">
        <v>201</v>
      </c>
      <c r="I55" s="567">
        <v>1.8769259501354E-2</v>
      </c>
      <c r="J55" s="201">
        <v>75</v>
      </c>
      <c r="K55" s="567">
        <v>7.0034550378186601E-3</v>
      </c>
      <c r="L55" s="201">
        <v>10</v>
      </c>
      <c r="M55" s="567">
        <v>9.3379400504248796E-4</v>
      </c>
      <c r="N55" s="575">
        <v>8596</v>
      </c>
      <c r="O55" s="606">
        <v>0.80268932673452198</v>
      </c>
      <c r="P55" s="607">
        <v>8586</v>
      </c>
      <c r="Q55" s="612">
        <v>0.80175553272947997</v>
      </c>
      <c r="R55" s="613">
        <v>2113</v>
      </c>
      <c r="S55" s="592"/>
      <c r="T55" s="592"/>
      <c r="U55" s="592"/>
    </row>
    <row r="56" spans="1:22" outlineLevel="2">
      <c r="A56" s="391">
        <v>501</v>
      </c>
      <c r="B56" s="569" t="s">
        <v>434</v>
      </c>
      <c r="C56" s="201">
        <v>3350</v>
      </c>
      <c r="D56" s="201">
        <v>1764</v>
      </c>
      <c r="E56" s="567">
        <v>0.52656716417910399</v>
      </c>
      <c r="F56" s="201">
        <v>289</v>
      </c>
      <c r="G56" s="567">
        <v>8.6268656716417896E-2</v>
      </c>
      <c r="H56" s="201">
        <v>53</v>
      </c>
      <c r="I56" s="567">
        <v>1.58208955223881E-2</v>
      </c>
      <c r="J56" s="201">
        <v>22</v>
      </c>
      <c r="K56" s="567">
        <v>6.5671641791044798E-3</v>
      </c>
      <c r="L56" s="201">
        <v>9</v>
      </c>
      <c r="M56" s="567">
        <v>2.6865671641791E-3</v>
      </c>
      <c r="N56" s="575">
        <v>2137</v>
      </c>
      <c r="O56" s="606">
        <v>0.63791044776119399</v>
      </c>
      <c r="P56" s="607">
        <v>2128</v>
      </c>
      <c r="Q56" s="612">
        <v>0.63522388059701496</v>
      </c>
      <c r="R56" s="613">
        <v>1213</v>
      </c>
      <c r="S56" s="592"/>
      <c r="T56" s="592"/>
      <c r="U56" s="592"/>
    </row>
    <row r="57" spans="1:22" outlineLevel="2">
      <c r="A57" s="391">
        <v>543</v>
      </c>
      <c r="B57" s="569" t="s">
        <v>436</v>
      </c>
      <c r="C57" s="201">
        <v>8717</v>
      </c>
      <c r="D57" s="201">
        <v>6461</v>
      </c>
      <c r="E57" s="567">
        <v>0.74119536537799702</v>
      </c>
      <c r="F57" s="201">
        <v>546</v>
      </c>
      <c r="G57" s="567">
        <v>6.2636228060112403E-2</v>
      </c>
      <c r="H57" s="201">
        <v>190</v>
      </c>
      <c r="I57" s="567">
        <v>2.1796489617987799E-2</v>
      </c>
      <c r="J57" s="201">
        <v>23</v>
      </c>
      <c r="K57" s="567">
        <v>2.6385224274406301E-3</v>
      </c>
      <c r="L57" s="201">
        <v>12</v>
      </c>
      <c r="M57" s="567">
        <v>1.37662039692555E-3</v>
      </c>
      <c r="N57" s="575">
        <v>7232</v>
      </c>
      <c r="O57" s="606">
        <v>0.82964322588046302</v>
      </c>
      <c r="P57" s="607">
        <v>7220</v>
      </c>
      <c r="Q57" s="612">
        <v>0.82826660548353803</v>
      </c>
      <c r="R57" s="613">
        <v>1485</v>
      </c>
      <c r="S57" s="592"/>
      <c r="T57" s="592"/>
      <c r="U57" s="592"/>
    </row>
    <row r="58" spans="1:22" outlineLevel="2">
      <c r="A58" s="391">
        <v>628</v>
      </c>
      <c r="B58" s="569" t="s">
        <v>444</v>
      </c>
      <c r="C58" s="201">
        <v>9731</v>
      </c>
      <c r="D58" s="201">
        <v>7005</v>
      </c>
      <c r="E58" s="567">
        <v>0.71986435104305802</v>
      </c>
      <c r="F58" s="201">
        <v>647</v>
      </c>
      <c r="G58" s="567">
        <v>6.6488541773712898E-2</v>
      </c>
      <c r="H58" s="201">
        <v>204</v>
      </c>
      <c r="I58" s="567">
        <v>2.09639297091769E-2</v>
      </c>
      <c r="J58" s="201">
        <v>42</v>
      </c>
      <c r="K58" s="567">
        <v>4.3161031754187602E-3</v>
      </c>
      <c r="L58" s="201">
        <v>13</v>
      </c>
      <c r="M58" s="567">
        <v>1.3359366971534301E-3</v>
      </c>
      <c r="N58" s="575">
        <v>7911</v>
      </c>
      <c r="O58" s="606">
        <v>0.81296886239851995</v>
      </c>
      <c r="P58" s="607">
        <v>7898</v>
      </c>
      <c r="Q58" s="612">
        <v>0.81163292570136703</v>
      </c>
      <c r="R58" s="613">
        <v>1820</v>
      </c>
      <c r="S58" s="592"/>
      <c r="T58" s="592"/>
      <c r="U58" s="592"/>
    </row>
    <row r="59" spans="1:22" outlineLevel="2">
      <c r="A59" s="391">
        <v>656</v>
      </c>
      <c r="B59" s="390" t="s">
        <v>580</v>
      </c>
      <c r="C59" s="201">
        <v>16609</v>
      </c>
      <c r="D59" s="201">
        <v>7199</v>
      </c>
      <c r="E59" s="567">
        <v>0.43343970136672899</v>
      </c>
      <c r="F59" s="201">
        <v>4662</v>
      </c>
      <c r="G59" s="567">
        <v>0.28069119152266803</v>
      </c>
      <c r="H59" s="201">
        <v>253</v>
      </c>
      <c r="I59" s="567">
        <v>1.52327051598531E-2</v>
      </c>
      <c r="J59" s="201">
        <v>113</v>
      </c>
      <c r="K59" s="567">
        <v>6.8035402492624504E-3</v>
      </c>
      <c r="L59" s="201">
        <v>21</v>
      </c>
      <c r="M59" s="567">
        <v>1.2643747365886E-3</v>
      </c>
      <c r="N59" s="575">
        <v>12248</v>
      </c>
      <c r="O59" s="606">
        <v>0.73743151303510102</v>
      </c>
      <c r="P59" s="607">
        <v>12227</v>
      </c>
      <c r="Q59" s="612">
        <v>0.73616713829851299</v>
      </c>
      <c r="R59" s="613">
        <v>4361</v>
      </c>
      <c r="S59" s="592"/>
      <c r="T59" s="592"/>
      <c r="U59" s="592"/>
    </row>
    <row r="60" spans="1:22" outlineLevel="1">
      <c r="A60" s="391">
        <v>761</v>
      </c>
      <c r="B60" s="569" t="s">
        <v>581</v>
      </c>
      <c r="C60" s="201">
        <v>16200</v>
      </c>
      <c r="D60" s="201">
        <v>8251</v>
      </c>
      <c r="E60" s="567">
        <v>0.50932098765432099</v>
      </c>
      <c r="F60" s="201">
        <v>2767</v>
      </c>
      <c r="G60" s="567">
        <v>0.17080246913580199</v>
      </c>
      <c r="H60" s="201">
        <v>431</v>
      </c>
      <c r="I60" s="567">
        <v>2.66049382716049E-2</v>
      </c>
      <c r="J60" s="201">
        <v>139</v>
      </c>
      <c r="K60" s="567">
        <v>8.5802469135802494E-3</v>
      </c>
      <c r="L60" s="201">
        <v>27</v>
      </c>
      <c r="M60" s="567">
        <v>1.66666666666667E-3</v>
      </c>
      <c r="N60" s="575">
        <v>11615</v>
      </c>
      <c r="O60" s="606">
        <v>0.71697530864197501</v>
      </c>
      <c r="P60" s="607">
        <v>11588</v>
      </c>
      <c r="Q60" s="612">
        <v>0.71530864197530897</v>
      </c>
      <c r="R60" s="613">
        <v>4585</v>
      </c>
      <c r="S60" s="592"/>
      <c r="T60" s="592"/>
      <c r="U60" s="592"/>
    </row>
    <row r="61" spans="1:22" outlineLevel="2">
      <c r="A61" s="391">
        <v>842</v>
      </c>
      <c r="B61" s="569" t="s">
        <v>472</v>
      </c>
      <c r="C61" s="201">
        <v>7329</v>
      </c>
      <c r="D61" s="201">
        <v>5392</v>
      </c>
      <c r="E61" s="567">
        <v>0.73570746350116001</v>
      </c>
      <c r="F61" s="201">
        <v>561</v>
      </c>
      <c r="G61" s="567">
        <v>7.6545231273024997E-2</v>
      </c>
      <c r="H61" s="201">
        <v>120</v>
      </c>
      <c r="I61" s="567">
        <v>1.6373311502251301E-2</v>
      </c>
      <c r="J61" s="201">
        <v>51</v>
      </c>
      <c r="K61" s="567">
        <v>6.9586573884568197E-3</v>
      </c>
      <c r="L61" s="201">
        <v>10</v>
      </c>
      <c r="M61" s="567">
        <v>1.36444262518761E-3</v>
      </c>
      <c r="N61" s="575">
        <v>6134</v>
      </c>
      <c r="O61" s="606">
        <v>0.83694910629008001</v>
      </c>
      <c r="P61" s="607">
        <v>6124</v>
      </c>
      <c r="Q61" s="612">
        <v>0.83558466366489303</v>
      </c>
      <c r="R61" s="613">
        <v>1195</v>
      </c>
      <c r="S61" s="592"/>
      <c r="T61" s="592"/>
      <c r="U61" s="592" t="s">
        <v>554</v>
      </c>
      <c r="V61" s="584">
        <v>0.67845882592069096</v>
      </c>
    </row>
    <row r="62" spans="1:22" ht="12.75" outlineLevel="2">
      <c r="A62" s="600"/>
      <c r="B62" s="562" t="s">
        <v>536</v>
      </c>
      <c r="C62" s="564">
        <v>260133</v>
      </c>
      <c r="D62" s="564">
        <v>136139</v>
      </c>
      <c r="E62" s="601">
        <v>0.52334382796492596</v>
      </c>
      <c r="F62" s="564">
        <v>85673</v>
      </c>
      <c r="G62" s="601">
        <v>0.32934306681582098</v>
      </c>
      <c r="H62" s="564">
        <v>4370</v>
      </c>
      <c r="I62" s="601">
        <v>1.6165128451735799E-2</v>
      </c>
      <c r="J62" s="564">
        <v>1433</v>
      </c>
      <c r="K62" s="601">
        <v>5.50872053910884E-3</v>
      </c>
      <c r="L62" s="564">
        <v>370</v>
      </c>
      <c r="M62" s="601">
        <v>1.4223493366854599E-3</v>
      </c>
      <c r="N62" s="564">
        <v>227985</v>
      </c>
      <c r="O62" s="605">
        <v>0.87641706357901505</v>
      </c>
      <c r="P62" s="564">
        <v>227615</v>
      </c>
      <c r="Q62" s="605">
        <v>0.87499471424233</v>
      </c>
      <c r="R62" s="614">
        <v>32148</v>
      </c>
      <c r="S62" s="592"/>
      <c r="T62" s="592"/>
      <c r="U62" s="592" t="s">
        <v>555</v>
      </c>
      <c r="V62" s="587">
        <v>0.197335892187773</v>
      </c>
    </row>
    <row r="63" spans="1:22" outlineLevel="2">
      <c r="A63" s="391">
        <v>38</v>
      </c>
      <c r="B63" s="569" t="s">
        <v>367</v>
      </c>
      <c r="C63" s="201">
        <v>12190</v>
      </c>
      <c r="D63" s="201">
        <v>8700</v>
      </c>
      <c r="E63" s="567">
        <v>0.71369975389663698</v>
      </c>
      <c r="F63" s="201">
        <v>1040</v>
      </c>
      <c r="G63" s="567">
        <v>8.5315832649712903E-2</v>
      </c>
      <c r="H63" s="201">
        <v>159</v>
      </c>
      <c r="I63" s="567">
        <v>1.3043478260869599E-2</v>
      </c>
      <c r="J63" s="201">
        <v>36</v>
      </c>
      <c r="K63" s="567">
        <v>2.9532403609516E-3</v>
      </c>
      <c r="L63" s="201">
        <v>12</v>
      </c>
      <c r="M63" s="567">
        <v>9.8441345365053289E-4</v>
      </c>
      <c r="N63" s="575">
        <v>9947</v>
      </c>
      <c r="O63" s="606">
        <v>0.81599671862182099</v>
      </c>
      <c r="P63" s="607">
        <v>9935</v>
      </c>
      <c r="Q63" s="612">
        <v>0.81501230516817103</v>
      </c>
      <c r="R63" s="613">
        <v>2243</v>
      </c>
      <c r="S63" s="592"/>
      <c r="T63" s="592"/>
      <c r="U63" s="592" t="s">
        <v>557</v>
      </c>
      <c r="V63" s="587">
        <v>1.1822368542734E-2</v>
      </c>
    </row>
    <row r="64" spans="1:22" outlineLevel="2">
      <c r="A64" s="391">
        <v>86</v>
      </c>
      <c r="B64" s="569" t="s">
        <v>376</v>
      </c>
      <c r="C64" s="201">
        <v>6436</v>
      </c>
      <c r="D64" s="201">
        <v>2646</v>
      </c>
      <c r="E64" s="567">
        <v>0.41112492231199499</v>
      </c>
      <c r="F64" s="201">
        <v>1256</v>
      </c>
      <c r="G64" s="567">
        <v>0.19515226848974501</v>
      </c>
      <c r="H64" s="201">
        <v>101</v>
      </c>
      <c r="I64" s="567">
        <v>1.5692977004350499E-2</v>
      </c>
      <c r="J64" s="201">
        <v>22</v>
      </c>
      <c r="K64" s="567">
        <v>3.4182722187694201E-3</v>
      </c>
      <c r="L64" s="201">
        <v>10</v>
      </c>
      <c r="M64" s="567">
        <v>1.5537600994406499E-3</v>
      </c>
      <c r="N64" s="575">
        <v>4035</v>
      </c>
      <c r="O64" s="606">
        <v>0.62694220012430102</v>
      </c>
      <c r="P64" s="607">
        <v>4025</v>
      </c>
      <c r="Q64" s="612">
        <v>0.62538844002486005</v>
      </c>
      <c r="R64" s="613">
        <v>2401</v>
      </c>
      <c r="S64" s="592"/>
      <c r="T64" s="592"/>
      <c r="U64" s="592" t="s">
        <v>558</v>
      </c>
      <c r="V64" s="589">
        <v>4.7931251270367202E-3</v>
      </c>
    </row>
    <row r="65" spans="1:22" outlineLevel="2">
      <c r="A65" s="391">
        <v>107</v>
      </c>
      <c r="B65" s="569" t="s">
        <v>381</v>
      </c>
      <c r="C65" s="201">
        <v>8599</v>
      </c>
      <c r="D65" s="201">
        <v>5514</v>
      </c>
      <c r="E65" s="567">
        <v>0.64123735318060204</v>
      </c>
      <c r="F65" s="201">
        <v>657</v>
      </c>
      <c r="G65" s="567">
        <v>7.6404233050354695E-2</v>
      </c>
      <c r="H65" s="201">
        <v>189</v>
      </c>
      <c r="I65" s="567">
        <v>2.1979299918595201E-2</v>
      </c>
      <c r="J65" s="201">
        <v>28</v>
      </c>
      <c r="K65" s="567">
        <v>3.25619258053262E-3</v>
      </c>
      <c r="L65" s="201">
        <v>16</v>
      </c>
      <c r="M65" s="567">
        <v>1.86068147459007E-3</v>
      </c>
      <c r="N65" s="575">
        <v>6404</v>
      </c>
      <c r="O65" s="606">
        <v>0.74473776020467497</v>
      </c>
      <c r="P65" s="607">
        <v>6388</v>
      </c>
      <c r="Q65" s="612">
        <v>0.74287707873008502</v>
      </c>
      <c r="R65" s="613">
        <v>2195</v>
      </c>
      <c r="S65" s="592"/>
      <c r="T65" s="592"/>
      <c r="U65" s="592"/>
    </row>
    <row r="66" spans="1:22" outlineLevel="2">
      <c r="A66" s="391">
        <v>134</v>
      </c>
      <c r="B66" s="569" t="s">
        <v>386</v>
      </c>
      <c r="C66" s="201">
        <v>9839</v>
      </c>
      <c r="D66" s="201">
        <v>6364</v>
      </c>
      <c r="E66" s="567">
        <v>0.64681370057932697</v>
      </c>
      <c r="F66" s="201">
        <v>486</v>
      </c>
      <c r="G66" s="567">
        <v>4.9395263746315698E-2</v>
      </c>
      <c r="H66" s="201">
        <v>139</v>
      </c>
      <c r="I66" s="567">
        <v>1.41274519768269E-2</v>
      </c>
      <c r="J66" s="201">
        <v>15</v>
      </c>
      <c r="K66" s="567">
        <v>1.52454517735542E-3</v>
      </c>
      <c r="L66" s="201">
        <v>12</v>
      </c>
      <c r="M66" s="567">
        <v>1.2196361418843401E-3</v>
      </c>
      <c r="N66" s="575">
        <v>7016</v>
      </c>
      <c r="O66" s="606">
        <v>0.71308059762170894</v>
      </c>
      <c r="P66" s="607">
        <v>7004</v>
      </c>
      <c r="Q66" s="612">
        <v>0.71186096147982503</v>
      </c>
      <c r="R66" s="613">
        <v>2823</v>
      </c>
      <c r="S66" s="592"/>
      <c r="T66" s="592"/>
      <c r="U66" s="592"/>
    </row>
    <row r="67" spans="1:22" outlineLevel="2">
      <c r="A67" s="391">
        <v>150</v>
      </c>
      <c r="B67" s="390" t="s">
        <v>392</v>
      </c>
      <c r="C67" s="201">
        <v>4242</v>
      </c>
      <c r="D67" s="201">
        <v>1527</v>
      </c>
      <c r="E67" s="567">
        <v>0.35997171145686002</v>
      </c>
      <c r="F67" s="201">
        <v>1153</v>
      </c>
      <c r="G67" s="567">
        <v>0.27180575200377199</v>
      </c>
      <c r="H67" s="201">
        <v>118</v>
      </c>
      <c r="I67" s="567">
        <v>2.78170674210278E-2</v>
      </c>
      <c r="J67" s="201">
        <v>29</v>
      </c>
      <c r="K67" s="567">
        <v>6.8363979255068397E-3</v>
      </c>
      <c r="L67" s="201">
        <v>8</v>
      </c>
      <c r="M67" s="567">
        <v>1.88590287600189E-3</v>
      </c>
      <c r="N67" s="575">
        <v>2835</v>
      </c>
      <c r="O67" s="606">
        <v>0.66831683168316802</v>
      </c>
      <c r="P67" s="607">
        <v>2827</v>
      </c>
      <c r="Q67" s="612">
        <v>0.66643092880716603</v>
      </c>
      <c r="R67" s="613">
        <v>1407</v>
      </c>
      <c r="S67" s="592"/>
      <c r="T67" s="592"/>
      <c r="U67" s="592"/>
    </row>
    <row r="68" spans="1:22" outlineLevel="2">
      <c r="A68" s="391">
        <v>237</v>
      </c>
      <c r="B68" s="390" t="s">
        <v>582</v>
      </c>
      <c r="C68" s="201">
        <v>20498</v>
      </c>
      <c r="D68" s="201">
        <v>9015</v>
      </c>
      <c r="E68" s="567">
        <v>0.43979900478095402</v>
      </c>
      <c r="F68" s="201">
        <v>12964</v>
      </c>
      <c r="G68" s="567">
        <v>0.63245194653136905</v>
      </c>
      <c r="H68" s="201">
        <v>229</v>
      </c>
      <c r="I68" s="567">
        <v>1.11718216411357E-2</v>
      </c>
      <c r="J68" s="201">
        <v>114</v>
      </c>
      <c r="K68" s="567">
        <v>5.5615181968972603E-3</v>
      </c>
      <c r="L68" s="201">
        <v>21</v>
      </c>
      <c r="M68" s="567">
        <v>1.0244901941652801E-3</v>
      </c>
      <c r="N68" s="575">
        <v>22343</v>
      </c>
      <c r="O68" s="606">
        <v>1.0900087813445201</v>
      </c>
      <c r="P68" s="607">
        <v>22322</v>
      </c>
      <c r="Q68" s="612">
        <v>1.08898429115036</v>
      </c>
      <c r="R68" s="613">
        <v>-1845</v>
      </c>
      <c r="S68" s="592"/>
      <c r="T68" s="592"/>
      <c r="U68" s="592"/>
    </row>
    <row r="69" spans="1:22" outlineLevel="2">
      <c r="A69" s="391">
        <v>264</v>
      </c>
      <c r="B69" s="390" t="s">
        <v>583</v>
      </c>
      <c r="C69" s="201">
        <v>12158</v>
      </c>
      <c r="D69" s="201">
        <v>2820</v>
      </c>
      <c r="E69" s="567">
        <v>0.23194604375719699</v>
      </c>
      <c r="F69" s="201">
        <v>6380</v>
      </c>
      <c r="G69" s="567">
        <v>0.52475736140812601</v>
      </c>
      <c r="H69" s="201">
        <v>125</v>
      </c>
      <c r="I69" s="567">
        <v>1.02812962658332E-2</v>
      </c>
      <c r="J69" s="201">
        <v>38</v>
      </c>
      <c r="K69" s="567">
        <v>3.12551406481329E-3</v>
      </c>
      <c r="L69" s="201">
        <v>11</v>
      </c>
      <c r="M69" s="567">
        <v>9.0475407139332096E-4</v>
      </c>
      <c r="N69" s="575">
        <v>9374</v>
      </c>
      <c r="O69" s="606">
        <v>0.77101496956736304</v>
      </c>
      <c r="P69" s="607">
        <v>9363</v>
      </c>
      <c r="Q69" s="612">
        <v>0.77011021549597003</v>
      </c>
      <c r="R69" s="613">
        <v>2784</v>
      </c>
      <c r="S69" s="592"/>
      <c r="T69" s="592"/>
      <c r="U69" s="592"/>
    </row>
    <row r="70" spans="1:22" outlineLevel="2">
      <c r="A70" s="391">
        <v>310</v>
      </c>
      <c r="B70" s="615" t="s">
        <v>584</v>
      </c>
      <c r="C70" s="201">
        <v>10464</v>
      </c>
      <c r="D70" s="201">
        <v>4608</v>
      </c>
      <c r="E70" s="567">
        <v>0.44036697247706402</v>
      </c>
      <c r="F70" s="201">
        <v>2066</v>
      </c>
      <c r="G70" s="567">
        <v>0.197438837920489</v>
      </c>
      <c r="H70" s="201">
        <v>134</v>
      </c>
      <c r="I70" s="567">
        <v>1.28058103975535E-2</v>
      </c>
      <c r="J70" s="201">
        <v>176</v>
      </c>
      <c r="K70" s="567">
        <v>1.6819571865443399E-2</v>
      </c>
      <c r="L70" s="201">
        <v>14</v>
      </c>
      <c r="M70" s="567">
        <v>1.3379204892966399E-3</v>
      </c>
      <c r="N70" s="575">
        <v>6998</v>
      </c>
      <c r="O70" s="606">
        <v>0.66876911314984699</v>
      </c>
      <c r="P70" s="607">
        <v>6984</v>
      </c>
      <c r="Q70" s="612">
        <v>0.66743119266055095</v>
      </c>
      <c r="R70" s="613">
        <v>3466</v>
      </c>
      <c r="S70" s="592"/>
      <c r="T70" s="592"/>
      <c r="U70" s="592"/>
    </row>
    <row r="71" spans="1:22" outlineLevel="2">
      <c r="A71" s="391">
        <v>315</v>
      </c>
      <c r="B71" s="569" t="s">
        <v>412</v>
      </c>
      <c r="C71" s="201">
        <v>7015</v>
      </c>
      <c r="D71" s="201">
        <v>3851</v>
      </c>
      <c r="E71" s="567">
        <v>0.54896650035637895</v>
      </c>
      <c r="F71" s="201">
        <v>1106</v>
      </c>
      <c r="G71" s="567">
        <v>0.157662152530292</v>
      </c>
      <c r="H71" s="201">
        <v>86</v>
      </c>
      <c r="I71" s="567">
        <v>1.2259444048467599E-2</v>
      </c>
      <c r="J71" s="201">
        <v>24</v>
      </c>
      <c r="K71" s="567">
        <v>3.4212401995723498E-3</v>
      </c>
      <c r="L71" s="201">
        <v>11</v>
      </c>
      <c r="M71" s="567">
        <v>1.5680684248039901E-3</v>
      </c>
      <c r="N71" s="575">
        <v>5078</v>
      </c>
      <c r="O71" s="606">
        <v>0.72387740555951496</v>
      </c>
      <c r="P71" s="607">
        <v>5067</v>
      </c>
      <c r="Q71" s="612">
        <v>0.72230933713471102</v>
      </c>
      <c r="R71" s="613">
        <v>1937</v>
      </c>
      <c r="S71" s="592"/>
      <c r="T71" s="592"/>
      <c r="U71" s="592"/>
    </row>
    <row r="72" spans="1:22" outlineLevel="2">
      <c r="A72" s="391">
        <v>361</v>
      </c>
      <c r="B72" s="569" t="s">
        <v>418</v>
      </c>
      <c r="C72" s="201">
        <v>29074</v>
      </c>
      <c r="D72" s="201">
        <v>15869</v>
      </c>
      <c r="E72" s="567">
        <v>0.54581412946274999</v>
      </c>
      <c r="F72" s="201">
        <v>2363</v>
      </c>
      <c r="G72" s="567">
        <v>8.1275366306665695E-2</v>
      </c>
      <c r="H72" s="201">
        <v>531</v>
      </c>
      <c r="I72" s="567">
        <v>1.8263740799339599E-2</v>
      </c>
      <c r="J72" s="201">
        <v>56</v>
      </c>
      <c r="K72" s="567">
        <v>1.9261195569925001E-3</v>
      </c>
      <c r="L72" s="201">
        <v>55</v>
      </c>
      <c r="M72" s="567">
        <v>1.89172456490335E-3</v>
      </c>
      <c r="N72" s="575">
        <v>18874</v>
      </c>
      <c r="O72" s="606">
        <v>0.64917108069065099</v>
      </c>
      <c r="P72" s="607">
        <v>18819</v>
      </c>
      <c r="Q72" s="612">
        <v>0.64727935612574805</v>
      </c>
      <c r="R72" s="613">
        <v>10200</v>
      </c>
      <c r="S72" s="592"/>
      <c r="T72" s="592"/>
      <c r="U72" s="592"/>
    </row>
    <row r="73" spans="1:22" outlineLevel="2">
      <c r="A73" s="391">
        <v>647</v>
      </c>
      <c r="B73" s="390" t="s">
        <v>585</v>
      </c>
      <c r="C73" s="201">
        <v>7697</v>
      </c>
      <c r="D73" s="201">
        <v>4219</v>
      </c>
      <c r="E73" s="567">
        <v>0.54813563726127101</v>
      </c>
      <c r="F73" s="201">
        <v>1322</v>
      </c>
      <c r="G73" s="567">
        <v>0.17175522931012099</v>
      </c>
      <c r="H73" s="201">
        <v>136</v>
      </c>
      <c r="I73" s="567">
        <v>1.76692217747174E-2</v>
      </c>
      <c r="J73" s="201">
        <v>20</v>
      </c>
      <c r="K73" s="567">
        <v>2.59841496687021E-3</v>
      </c>
      <c r="L73" s="201">
        <v>12</v>
      </c>
      <c r="M73" s="567">
        <v>1.5590489801221301E-3</v>
      </c>
      <c r="N73" s="575">
        <v>5709</v>
      </c>
      <c r="O73" s="606">
        <v>0.74171755229310099</v>
      </c>
      <c r="P73" s="607">
        <v>5697</v>
      </c>
      <c r="Q73" s="612">
        <v>0.74015850331297905</v>
      </c>
      <c r="R73" s="613">
        <v>1988</v>
      </c>
      <c r="S73" s="592"/>
      <c r="T73" s="592"/>
      <c r="U73" s="592"/>
    </row>
    <row r="74" spans="1:22" outlineLevel="2">
      <c r="A74" s="391">
        <v>658</v>
      </c>
      <c r="B74" s="615" t="s">
        <v>586</v>
      </c>
      <c r="C74" s="201">
        <v>3941</v>
      </c>
      <c r="D74" s="201">
        <v>1785</v>
      </c>
      <c r="E74" s="567">
        <v>0.452930728241563</v>
      </c>
      <c r="F74" s="201">
        <v>979</v>
      </c>
      <c r="G74" s="567">
        <v>0.24841410809439199</v>
      </c>
      <c r="H74" s="201">
        <v>90</v>
      </c>
      <c r="I74" s="567">
        <v>2.2836843440751101E-2</v>
      </c>
      <c r="J74" s="201">
        <v>19</v>
      </c>
      <c r="K74" s="567">
        <v>4.8211113930474499E-3</v>
      </c>
      <c r="L74" s="201">
        <v>1</v>
      </c>
      <c r="M74" s="567">
        <v>2.53742704897234E-4</v>
      </c>
      <c r="N74" s="575">
        <v>2874</v>
      </c>
      <c r="O74" s="606">
        <v>0.72925653387465095</v>
      </c>
      <c r="P74" s="607">
        <v>2873</v>
      </c>
      <c r="Q74" s="612">
        <v>0.72900279116975397</v>
      </c>
      <c r="R74" s="613">
        <v>1067</v>
      </c>
      <c r="S74" s="592"/>
      <c r="T74" s="592"/>
      <c r="U74" s="592" t="s">
        <v>554</v>
      </c>
      <c r="V74" s="584">
        <v>0.66611396648044696</v>
      </c>
    </row>
    <row r="75" spans="1:22" outlineLevel="2">
      <c r="A75" s="391">
        <v>664</v>
      </c>
      <c r="B75" s="390" t="s">
        <v>587</v>
      </c>
      <c r="C75" s="201">
        <v>23751</v>
      </c>
      <c r="D75" s="201">
        <v>10010</v>
      </c>
      <c r="E75" s="567">
        <v>0.42145593869731801</v>
      </c>
      <c r="F75" s="201">
        <v>14740</v>
      </c>
      <c r="G75" s="567">
        <v>0.62060544819165497</v>
      </c>
      <c r="H75" s="201">
        <v>400</v>
      </c>
      <c r="I75" s="567">
        <v>1.6841396151741E-2</v>
      </c>
      <c r="J75" s="201">
        <v>144</v>
      </c>
      <c r="K75" s="567">
        <v>6.0629026146267499E-3</v>
      </c>
      <c r="L75" s="201">
        <v>15</v>
      </c>
      <c r="M75" s="567">
        <v>6.3155235569028697E-4</v>
      </c>
      <c r="N75" s="575">
        <v>25309</v>
      </c>
      <c r="O75" s="606">
        <v>1.0655972380110299</v>
      </c>
      <c r="P75" s="607">
        <v>25294</v>
      </c>
      <c r="Q75" s="612">
        <v>1.06496568565534</v>
      </c>
      <c r="R75" s="613">
        <v>-1558</v>
      </c>
      <c r="S75" s="592"/>
      <c r="T75" s="592"/>
      <c r="U75" s="592" t="s">
        <v>555</v>
      </c>
      <c r="V75" s="587">
        <v>0.157322905027933</v>
      </c>
    </row>
    <row r="76" spans="1:22" outlineLevel="2">
      <c r="A76" s="391">
        <v>686</v>
      </c>
      <c r="B76" s="603" t="s">
        <v>460</v>
      </c>
      <c r="C76" s="201">
        <v>39340</v>
      </c>
      <c r="D76" s="201">
        <v>17139</v>
      </c>
      <c r="E76" s="567">
        <v>0.43566344687341102</v>
      </c>
      <c r="F76" s="201">
        <v>21302</v>
      </c>
      <c r="G76" s="567">
        <v>0.54148449415353295</v>
      </c>
      <c r="H76" s="201">
        <v>663</v>
      </c>
      <c r="I76" s="567">
        <v>1.6853075749872898E-2</v>
      </c>
      <c r="J76" s="201">
        <v>195</v>
      </c>
      <c r="K76" s="567">
        <v>4.9567869852567403E-3</v>
      </c>
      <c r="L76" s="201">
        <v>32</v>
      </c>
      <c r="M76" s="567">
        <v>8.1342145399084897E-4</v>
      </c>
      <c r="N76" s="575">
        <v>39331</v>
      </c>
      <c r="O76" s="606">
        <v>0.99977122521606498</v>
      </c>
      <c r="P76" s="607">
        <v>39299</v>
      </c>
      <c r="Q76" s="612">
        <v>0.99895780376207399</v>
      </c>
      <c r="R76" s="613">
        <v>9</v>
      </c>
      <c r="S76" s="592"/>
      <c r="T76" s="592"/>
      <c r="U76" s="592" t="s">
        <v>557</v>
      </c>
      <c r="V76" s="587">
        <v>1.5869199326761198E-2</v>
      </c>
    </row>
    <row r="77" spans="1:22" outlineLevel="2">
      <c r="A77" s="391">
        <v>819</v>
      </c>
      <c r="B77" s="569" t="s">
        <v>470</v>
      </c>
      <c r="C77" s="201">
        <v>5296</v>
      </c>
      <c r="D77" s="201">
        <v>3720</v>
      </c>
      <c r="E77" s="567">
        <v>0.702416918429003</v>
      </c>
      <c r="F77" s="201">
        <v>815</v>
      </c>
      <c r="G77" s="567">
        <v>0.153889728096677</v>
      </c>
      <c r="H77" s="201">
        <v>101</v>
      </c>
      <c r="I77" s="567">
        <v>1.9070996978851999E-2</v>
      </c>
      <c r="J77" s="201">
        <v>25</v>
      </c>
      <c r="K77" s="567">
        <v>4.7205438066465297E-3</v>
      </c>
      <c r="L77" s="201">
        <v>5</v>
      </c>
      <c r="M77" s="567">
        <v>9.4410876132930497E-4</v>
      </c>
      <c r="N77" s="575">
        <v>4666</v>
      </c>
      <c r="O77" s="606">
        <v>0.88104229607250795</v>
      </c>
      <c r="P77" s="607">
        <v>4661</v>
      </c>
      <c r="Q77" s="612">
        <v>0.88009818731117795</v>
      </c>
      <c r="R77" s="613">
        <v>630</v>
      </c>
      <c r="S77" s="592"/>
      <c r="T77" s="592"/>
      <c r="U77" s="592" t="s">
        <v>558</v>
      </c>
      <c r="V77" s="589">
        <v>6.1631284916201104E-3</v>
      </c>
    </row>
    <row r="78" spans="1:22" outlineLevel="1">
      <c r="A78" s="391">
        <v>854</v>
      </c>
      <c r="B78" s="569" t="s">
        <v>474</v>
      </c>
      <c r="C78" s="201">
        <v>14823</v>
      </c>
      <c r="D78" s="201">
        <v>12973</v>
      </c>
      <c r="E78" s="567">
        <v>0.87519395533967503</v>
      </c>
      <c r="F78" s="201">
        <v>1042</v>
      </c>
      <c r="G78" s="567">
        <v>7.0296161370842603E-2</v>
      </c>
      <c r="H78" s="201">
        <v>264</v>
      </c>
      <c r="I78" s="567">
        <v>1.78101598866626E-2</v>
      </c>
      <c r="J78" s="201">
        <v>71</v>
      </c>
      <c r="K78" s="567">
        <v>4.7898536058827504E-3</v>
      </c>
      <c r="L78" s="201">
        <v>35</v>
      </c>
      <c r="M78" s="567">
        <v>2.3611954395196702E-3</v>
      </c>
      <c r="N78" s="575">
        <v>14385</v>
      </c>
      <c r="O78" s="606">
        <v>0.97045132564258296</v>
      </c>
      <c r="P78" s="607">
        <v>14350</v>
      </c>
      <c r="Q78" s="612">
        <v>0.968090130203063</v>
      </c>
      <c r="R78" s="613">
        <v>438</v>
      </c>
      <c r="S78" s="592"/>
      <c r="T78" s="592"/>
      <c r="U78" s="592"/>
    </row>
    <row r="79" spans="1:22" outlineLevel="2">
      <c r="A79" s="391">
        <v>887</v>
      </c>
      <c r="B79" s="569" t="s">
        <v>480</v>
      </c>
      <c r="C79" s="201">
        <v>44770</v>
      </c>
      <c r="D79" s="201">
        <v>25379</v>
      </c>
      <c r="E79" s="567">
        <v>0.56687513960241198</v>
      </c>
      <c r="F79" s="201">
        <v>16002</v>
      </c>
      <c r="G79" s="567">
        <v>0.35742684833593902</v>
      </c>
      <c r="H79" s="201">
        <v>905</v>
      </c>
      <c r="I79" s="567">
        <v>2.0214429305338399E-2</v>
      </c>
      <c r="J79" s="201">
        <v>421</v>
      </c>
      <c r="K79" s="567">
        <v>9.4036184945275898E-3</v>
      </c>
      <c r="L79" s="201">
        <v>100</v>
      </c>
      <c r="M79" s="567">
        <v>2.23363859727496E-3</v>
      </c>
      <c r="N79" s="575">
        <v>42807</v>
      </c>
      <c r="O79" s="606">
        <v>0.95615367433549203</v>
      </c>
      <c r="P79" s="607">
        <v>42707</v>
      </c>
      <c r="Q79" s="612">
        <v>0.95392003573821804</v>
      </c>
      <c r="R79" s="613">
        <v>1963</v>
      </c>
      <c r="S79" s="592"/>
      <c r="T79" s="592"/>
      <c r="U79" s="592"/>
    </row>
    <row r="80" spans="1:22" ht="12.75" outlineLevel="2">
      <c r="A80" s="600"/>
      <c r="B80" s="562" t="s">
        <v>537</v>
      </c>
      <c r="C80" s="564">
        <v>727559</v>
      </c>
      <c r="D80" s="564">
        <v>271078</v>
      </c>
      <c r="E80" s="601">
        <v>0.37258559099674399</v>
      </c>
      <c r="F80" s="564">
        <v>429509</v>
      </c>
      <c r="G80" s="601">
        <v>0.59034250143287303</v>
      </c>
      <c r="H80" s="564">
        <v>9351</v>
      </c>
      <c r="I80" s="601">
        <v>3.4590415595464899E-2</v>
      </c>
      <c r="J80" s="564">
        <v>5333</v>
      </c>
      <c r="K80" s="601">
        <v>7.3299897327914303E-3</v>
      </c>
      <c r="L80" s="564">
        <v>804</v>
      </c>
      <c r="M80" s="601">
        <v>1.10506501878198E-3</v>
      </c>
      <c r="N80" s="564">
        <v>716075</v>
      </c>
      <c r="O80" s="605">
        <v>0.98421571308993505</v>
      </c>
      <c r="P80" s="564">
        <v>715271</v>
      </c>
      <c r="Q80" s="605">
        <v>0.983110648071153</v>
      </c>
      <c r="R80" s="614">
        <v>11484</v>
      </c>
      <c r="S80" s="592"/>
      <c r="T80" s="592"/>
      <c r="U80" s="592"/>
    </row>
    <row r="81" spans="1:22" outlineLevel="2">
      <c r="A81" s="391">
        <v>2</v>
      </c>
      <c r="B81" s="569" t="s">
        <v>360</v>
      </c>
      <c r="C81" s="201">
        <v>21622</v>
      </c>
      <c r="D81" s="201">
        <v>11668</v>
      </c>
      <c r="E81" s="567">
        <v>0.53963555637776295</v>
      </c>
      <c r="F81" s="201">
        <v>3448</v>
      </c>
      <c r="G81" s="567">
        <v>0.15946720932383701</v>
      </c>
      <c r="H81" s="201">
        <v>459</v>
      </c>
      <c r="I81" s="567">
        <v>2.1228378503376201E-2</v>
      </c>
      <c r="J81" s="201">
        <v>114</v>
      </c>
      <c r="K81" s="567">
        <v>5.2724077328646698E-3</v>
      </c>
      <c r="L81" s="201">
        <v>31</v>
      </c>
      <c r="M81" s="567">
        <v>1.4337249098140799E-3</v>
      </c>
      <c r="N81" s="575">
        <v>15720</v>
      </c>
      <c r="O81" s="606">
        <v>0.72703727684765496</v>
      </c>
      <c r="P81" s="607">
        <v>15689</v>
      </c>
      <c r="Q81" s="612">
        <v>0.72560355193784098</v>
      </c>
      <c r="R81" s="613">
        <v>5902</v>
      </c>
      <c r="S81" s="592"/>
      <c r="T81" s="592"/>
      <c r="U81" s="592"/>
    </row>
    <row r="82" spans="1:22" outlineLevel="2">
      <c r="A82" s="391">
        <v>21</v>
      </c>
      <c r="B82" s="569" t="s">
        <v>588</v>
      </c>
      <c r="C82" s="201">
        <v>4989</v>
      </c>
      <c r="D82" s="201">
        <v>2834</v>
      </c>
      <c r="E82" s="567">
        <v>0.56804970936059296</v>
      </c>
      <c r="F82" s="201">
        <v>558</v>
      </c>
      <c r="G82" s="567">
        <v>0.11184606133493701</v>
      </c>
      <c r="H82" s="201">
        <v>57</v>
      </c>
      <c r="I82" s="567">
        <v>1.14251352976548E-2</v>
      </c>
      <c r="J82" s="201">
        <v>58</v>
      </c>
      <c r="K82" s="567">
        <v>1.16255762677891E-2</v>
      </c>
      <c r="L82" s="201">
        <v>3</v>
      </c>
      <c r="M82" s="567">
        <v>6.0132291040288605E-4</v>
      </c>
      <c r="N82" s="575">
        <v>3510</v>
      </c>
      <c r="O82" s="606">
        <v>0.70354780517137705</v>
      </c>
      <c r="P82" s="607">
        <v>3507</v>
      </c>
      <c r="Q82" s="612">
        <v>0.702946482260974</v>
      </c>
      <c r="R82" s="613">
        <v>1479</v>
      </c>
      <c r="S82" s="592"/>
      <c r="T82" s="592"/>
      <c r="U82" s="592"/>
    </row>
    <row r="83" spans="1:22" outlineLevel="2">
      <c r="A83" s="391">
        <v>55</v>
      </c>
      <c r="B83" s="569" t="s">
        <v>373</v>
      </c>
      <c r="C83" s="201">
        <v>8075</v>
      </c>
      <c r="D83" s="201">
        <v>5982</v>
      </c>
      <c r="E83" s="567">
        <v>0.74080495356037201</v>
      </c>
      <c r="F83" s="201">
        <v>627</v>
      </c>
      <c r="G83" s="567">
        <v>7.7647058823529402E-2</v>
      </c>
      <c r="H83" s="201">
        <v>201</v>
      </c>
      <c r="I83" s="567">
        <v>2.4891640866873101E-2</v>
      </c>
      <c r="J83" s="201">
        <v>33</v>
      </c>
      <c r="K83" s="567">
        <v>4.0866873065015501E-3</v>
      </c>
      <c r="L83" s="201">
        <v>16</v>
      </c>
      <c r="M83" s="567">
        <v>1.9814241486068099E-3</v>
      </c>
      <c r="N83" s="575">
        <v>6859</v>
      </c>
      <c r="O83" s="606">
        <v>0.84941176470588198</v>
      </c>
      <c r="P83" s="607">
        <v>6843</v>
      </c>
      <c r="Q83" s="612">
        <v>0.84743034055727595</v>
      </c>
      <c r="R83" s="613">
        <v>1216</v>
      </c>
      <c r="S83" s="592"/>
      <c r="T83" s="592"/>
      <c r="U83" s="592"/>
    </row>
    <row r="84" spans="1:22" outlineLevel="2">
      <c r="A84" s="391">
        <v>148</v>
      </c>
      <c r="B84" s="616" t="s">
        <v>391</v>
      </c>
      <c r="C84" s="201">
        <v>64717</v>
      </c>
      <c r="D84" s="201">
        <v>17813</v>
      </c>
      <c r="E84" s="567">
        <v>0.275244526167777</v>
      </c>
      <c r="F84" s="201">
        <v>37661</v>
      </c>
      <c r="G84" s="567">
        <v>0.58193364958202598</v>
      </c>
      <c r="H84" s="201">
        <v>701</v>
      </c>
      <c r="I84" s="567">
        <v>1.0831775267704E-2</v>
      </c>
      <c r="J84" s="201">
        <v>309</v>
      </c>
      <c r="K84" s="567">
        <v>4.7746341764914896E-3</v>
      </c>
      <c r="L84" s="201">
        <v>49</v>
      </c>
      <c r="M84" s="567">
        <v>7.5714263640156397E-4</v>
      </c>
      <c r="N84" s="575">
        <v>56533</v>
      </c>
      <c r="O84" s="606">
        <v>0.87354172783039996</v>
      </c>
      <c r="P84" s="607">
        <v>56484</v>
      </c>
      <c r="Q84" s="612">
        <v>0.87278458519399804</v>
      </c>
      <c r="R84" s="613">
        <v>8184</v>
      </c>
      <c r="S84" s="592"/>
      <c r="T84" s="592"/>
      <c r="U84" s="592"/>
    </row>
    <row r="85" spans="1:22" outlineLevel="1">
      <c r="A85" s="391">
        <v>197</v>
      </c>
      <c r="B85" s="569" t="s">
        <v>589</v>
      </c>
      <c r="C85" s="201">
        <v>16686</v>
      </c>
      <c r="D85" s="201">
        <v>11420</v>
      </c>
      <c r="E85" s="567">
        <v>0.68440608893683297</v>
      </c>
      <c r="F85" s="201">
        <v>2774</v>
      </c>
      <c r="G85" s="567">
        <v>0.16624715330216899</v>
      </c>
      <c r="H85" s="201">
        <v>298</v>
      </c>
      <c r="I85" s="567">
        <v>1.78592832314515E-2</v>
      </c>
      <c r="J85" s="201">
        <v>100</v>
      </c>
      <c r="K85" s="567">
        <v>5.9930480642454804E-3</v>
      </c>
      <c r="L85" s="201">
        <v>22</v>
      </c>
      <c r="M85" s="567">
        <v>1.3184705741340001E-3</v>
      </c>
      <c r="N85" s="575">
        <v>14614</v>
      </c>
      <c r="O85" s="606">
        <v>0.87582404410883397</v>
      </c>
      <c r="P85" s="607">
        <v>14592</v>
      </c>
      <c r="Q85" s="612">
        <v>0.87450557353470004</v>
      </c>
      <c r="R85" s="613">
        <v>2072</v>
      </c>
      <c r="S85" s="592"/>
      <c r="T85" s="592"/>
      <c r="U85" s="592"/>
    </row>
    <row r="86" spans="1:22" outlineLevel="2">
      <c r="A86" s="391">
        <v>206</v>
      </c>
      <c r="B86" s="390" t="s">
        <v>590</v>
      </c>
      <c r="C86" s="201">
        <v>5093</v>
      </c>
      <c r="D86" s="201">
        <v>2652</v>
      </c>
      <c r="E86" s="567">
        <v>0.52071470645984697</v>
      </c>
      <c r="F86" s="201">
        <v>808</v>
      </c>
      <c r="G86" s="567">
        <v>0.15864912625171801</v>
      </c>
      <c r="H86" s="201">
        <v>74</v>
      </c>
      <c r="I86" s="567">
        <v>1.4529746711172201E-2</v>
      </c>
      <c r="J86" s="201">
        <v>34</v>
      </c>
      <c r="K86" s="567">
        <v>6.6758295699980404E-3</v>
      </c>
      <c r="L86" s="201">
        <v>5</v>
      </c>
      <c r="M86" s="567">
        <v>9.8173964264676992E-4</v>
      </c>
      <c r="N86" s="575">
        <v>3573</v>
      </c>
      <c r="O86" s="606">
        <v>0.70155114863538204</v>
      </c>
      <c r="P86" s="607">
        <v>3568</v>
      </c>
      <c r="Q86" s="612">
        <v>0.70056940899273501</v>
      </c>
      <c r="R86" s="613">
        <v>1520</v>
      </c>
      <c r="S86" s="592"/>
      <c r="T86" s="592"/>
      <c r="U86" s="592"/>
    </row>
    <row r="87" spans="1:22" outlineLevel="2">
      <c r="A87" s="391">
        <v>313</v>
      </c>
      <c r="B87" s="569" t="s">
        <v>411</v>
      </c>
      <c r="C87" s="201">
        <v>10855</v>
      </c>
      <c r="D87" s="201">
        <v>6334</v>
      </c>
      <c r="E87" s="567">
        <v>0.58350990327038199</v>
      </c>
      <c r="F87" s="201">
        <v>1860</v>
      </c>
      <c r="G87" s="567">
        <v>0.17134960847535699</v>
      </c>
      <c r="H87" s="201">
        <v>208</v>
      </c>
      <c r="I87" s="567">
        <v>1.91616766467066E-2</v>
      </c>
      <c r="J87" s="201">
        <v>79</v>
      </c>
      <c r="K87" s="567">
        <v>7.27775218793183E-3</v>
      </c>
      <c r="L87" s="201">
        <v>9</v>
      </c>
      <c r="M87" s="567">
        <v>8.2911100875172699E-4</v>
      </c>
      <c r="N87" s="575">
        <v>8490</v>
      </c>
      <c r="O87" s="606">
        <v>0.78212805158912901</v>
      </c>
      <c r="P87" s="607">
        <v>8481</v>
      </c>
      <c r="Q87" s="612">
        <v>0.78129894058037797</v>
      </c>
      <c r="R87" s="613">
        <v>2365</v>
      </c>
      <c r="S87" s="592"/>
      <c r="T87" s="592"/>
      <c r="U87" s="592"/>
    </row>
    <row r="88" spans="1:22" outlineLevel="2">
      <c r="A88" s="391">
        <v>318</v>
      </c>
      <c r="B88" s="569" t="s">
        <v>413</v>
      </c>
      <c r="C88" s="201">
        <v>60148</v>
      </c>
      <c r="D88" s="201">
        <v>14447</v>
      </c>
      <c r="E88" s="567">
        <v>0.24019086253906999</v>
      </c>
      <c r="F88" s="201">
        <v>34366</v>
      </c>
      <c r="G88" s="567">
        <v>0.57135731861408501</v>
      </c>
      <c r="H88" s="201">
        <v>459</v>
      </c>
      <c r="I88" s="567">
        <v>7.6311764314690401E-3</v>
      </c>
      <c r="J88" s="201">
        <v>365</v>
      </c>
      <c r="K88" s="567">
        <v>6.0683647004056698E-3</v>
      </c>
      <c r="L88" s="201">
        <v>44</v>
      </c>
      <c r="M88" s="567">
        <v>7.3152889539136799E-4</v>
      </c>
      <c r="N88" s="575">
        <v>49681</v>
      </c>
      <c r="O88" s="606">
        <v>0.82597925118042204</v>
      </c>
      <c r="P88" s="607">
        <v>49637</v>
      </c>
      <c r="Q88" s="612">
        <v>0.82524772228502996</v>
      </c>
      <c r="R88" s="613">
        <v>10467</v>
      </c>
      <c r="S88" s="592"/>
      <c r="T88" s="592"/>
      <c r="U88" s="592"/>
    </row>
    <row r="89" spans="1:22" outlineLevel="2">
      <c r="A89" s="391">
        <v>321</v>
      </c>
      <c r="B89" s="569" t="s">
        <v>591</v>
      </c>
      <c r="C89" s="201">
        <v>9072</v>
      </c>
      <c r="D89" s="201">
        <v>3252</v>
      </c>
      <c r="E89" s="567">
        <v>0.35846560846560799</v>
      </c>
      <c r="F89" s="201">
        <v>2634</v>
      </c>
      <c r="G89" s="567">
        <v>0.29034391534391502</v>
      </c>
      <c r="H89" s="201">
        <v>102</v>
      </c>
      <c r="I89" s="567">
        <v>1.1243386243386199E-2</v>
      </c>
      <c r="J89" s="201">
        <v>102</v>
      </c>
      <c r="K89" s="567">
        <v>1.1243386243386199E-2</v>
      </c>
      <c r="L89" s="201">
        <v>4</v>
      </c>
      <c r="M89" s="567">
        <v>4.4091710758377401E-4</v>
      </c>
      <c r="N89" s="575">
        <v>6094</v>
      </c>
      <c r="O89" s="606">
        <v>0.67173721340388004</v>
      </c>
      <c r="P89" s="607">
        <v>6090</v>
      </c>
      <c r="Q89" s="612">
        <v>0.67129629629629595</v>
      </c>
      <c r="R89" s="613">
        <v>2978</v>
      </c>
      <c r="S89" s="592"/>
      <c r="T89" s="592"/>
      <c r="U89" s="592" t="s">
        <v>554</v>
      </c>
      <c r="V89" s="584">
        <v>0.52334382796492596</v>
      </c>
    </row>
    <row r="90" spans="1:22" outlineLevel="2">
      <c r="A90" s="391">
        <v>376</v>
      </c>
      <c r="B90" s="569" t="s">
        <v>421</v>
      </c>
      <c r="C90" s="201">
        <v>70868</v>
      </c>
      <c r="D90" s="201">
        <v>15228</v>
      </c>
      <c r="E90" s="567">
        <v>0.21487836541175101</v>
      </c>
      <c r="F90" s="201">
        <v>63962</v>
      </c>
      <c r="G90" s="567">
        <v>0.90255122199017901</v>
      </c>
      <c r="H90" s="201">
        <v>696</v>
      </c>
      <c r="I90" s="567">
        <v>9.8210758029011695E-3</v>
      </c>
      <c r="J90" s="201">
        <v>409</v>
      </c>
      <c r="K90" s="567">
        <v>5.7712931083140498E-3</v>
      </c>
      <c r="L90" s="201">
        <v>94</v>
      </c>
      <c r="M90" s="567">
        <v>1.3264096630354999E-3</v>
      </c>
      <c r="N90" s="575">
        <v>80389</v>
      </c>
      <c r="O90" s="606">
        <v>1.1343483659761799</v>
      </c>
      <c r="P90" s="607">
        <v>80295</v>
      </c>
      <c r="Q90" s="612">
        <v>1.1330219563131501</v>
      </c>
      <c r="R90" s="613">
        <v>-9521</v>
      </c>
      <c r="S90" s="592"/>
      <c r="T90" s="592"/>
      <c r="U90" s="592" t="s">
        <v>555</v>
      </c>
      <c r="V90" s="587">
        <v>0.32934306681582098</v>
      </c>
    </row>
    <row r="91" spans="1:22" outlineLevel="2">
      <c r="A91" s="391">
        <v>400</v>
      </c>
      <c r="B91" s="390" t="s">
        <v>592</v>
      </c>
      <c r="C91" s="201">
        <v>23240</v>
      </c>
      <c r="D91" s="201">
        <v>10148</v>
      </c>
      <c r="E91" s="567">
        <v>0.43666092943201401</v>
      </c>
      <c r="F91" s="201">
        <v>13237</v>
      </c>
      <c r="G91" s="567">
        <v>0.569578313253012</v>
      </c>
      <c r="H91" s="201">
        <v>239</v>
      </c>
      <c r="I91" s="567">
        <v>1.0283993115318401E-2</v>
      </c>
      <c r="J91" s="201">
        <v>93</v>
      </c>
      <c r="K91" s="567">
        <v>4.0017211703958699E-3</v>
      </c>
      <c r="L91" s="201">
        <v>38</v>
      </c>
      <c r="M91" s="567">
        <v>1.63511187607573E-3</v>
      </c>
      <c r="N91" s="575">
        <v>23755</v>
      </c>
      <c r="O91" s="606">
        <v>1.02216006884682</v>
      </c>
      <c r="P91" s="607">
        <v>23717</v>
      </c>
      <c r="Q91" s="612">
        <v>1.02052495697074</v>
      </c>
      <c r="R91" s="613">
        <v>-515</v>
      </c>
      <c r="S91" s="592"/>
      <c r="T91" s="592"/>
      <c r="U91" s="592" t="s">
        <v>557</v>
      </c>
      <c r="V91" s="587">
        <v>1.6165128451735799E-2</v>
      </c>
    </row>
    <row r="92" spans="1:22" outlineLevel="2">
      <c r="A92" s="391">
        <v>440</v>
      </c>
      <c r="B92" s="569" t="s">
        <v>427</v>
      </c>
      <c r="C92" s="201">
        <v>70392</v>
      </c>
      <c r="D92" s="201">
        <v>23173</v>
      </c>
      <c r="E92" s="567">
        <v>0.32919934083418601</v>
      </c>
      <c r="F92" s="201">
        <v>45423</v>
      </c>
      <c r="G92" s="567">
        <v>0.64528639618138395</v>
      </c>
      <c r="H92" s="201">
        <v>877</v>
      </c>
      <c r="I92" s="567">
        <v>1.24588021366064E-2</v>
      </c>
      <c r="J92" s="201">
        <v>576</v>
      </c>
      <c r="K92" s="567">
        <v>8.1827480395499502E-3</v>
      </c>
      <c r="L92" s="201">
        <v>63</v>
      </c>
      <c r="M92" s="567">
        <v>8.9498806682577602E-4</v>
      </c>
      <c r="N92" s="575">
        <v>70112</v>
      </c>
      <c r="O92" s="606">
        <v>0.99602227525855203</v>
      </c>
      <c r="P92" s="607">
        <v>70049</v>
      </c>
      <c r="Q92" s="612">
        <v>0.99512728719172605</v>
      </c>
      <c r="R92" s="613">
        <v>280</v>
      </c>
      <c r="S92" s="592"/>
      <c r="T92" s="592"/>
      <c r="U92" s="592" t="s">
        <v>558</v>
      </c>
      <c r="V92" s="589">
        <v>5.50872053910884E-3</v>
      </c>
    </row>
    <row r="93" spans="1:22" outlineLevel="2">
      <c r="A93" s="391">
        <v>483</v>
      </c>
      <c r="B93" s="569" t="s">
        <v>431</v>
      </c>
      <c r="C93" s="201">
        <v>10889</v>
      </c>
      <c r="D93" s="201">
        <v>7524</v>
      </c>
      <c r="E93" s="567">
        <v>0.69097254109651896</v>
      </c>
      <c r="F93" s="201">
        <v>710</v>
      </c>
      <c r="G93" s="567">
        <v>6.5203416291670493E-2</v>
      </c>
      <c r="H93" s="201">
        <v>204</v>
      </c>
      <c r="I93" s="567">
        <v>1.8734502709156001E-2</v>
      </c>
      <c r="J93" s="201">
        <v>43</v>
      </c>
      <c r="K93" s="567">
        <v>3.9489392965377903E-3</v>
      </c>
      <c r="L93" s="201">
        <v>22</v>
      </c>
      <c r="M93" s="567">
        <v>2.0203875470658499E-3</v>
      </c>
      <c r="N93" s="575">
        <v>8503</v>
      </c>
      <c r="O93" s="606">
        <v>0.78087978694094995</v>
      </c>
      <c r="P93" s="607">
        <v>8481</v>
      </c>
      <c r="Q93" s="612">
        <v>0.77885939939388404</v>
      </c>
      <c r="R93" s="613">
        <v>2386</v>
      </c>
      <c r="S93" s="592"/>
      <c r="T93" s="592"/>
      <c r="U93" s="592"/>
    </row>
    <row r="94" spans="1:22" outlineLevel="2">
      <c r="A94" s="391">
        <v>541</v>
      </c>
      <c r="B94" s="390" t="s">
        <v>593</v>
      </c>
      <c r="C94" s="201">
        <v>22736</v>
      </c>
      <c r="D94" s="201">
        <v>12242</v>
      </c>
      <c r="E94" s="567">
        <v>0.53844123856439097</v>
      </c>
      <c r="F94" s="201">
        <v>6087</v>
      </c>
      <c r="G94" s="567">
        <v>0.26772519352568602</v>
      </c>
      <c r="H94" s="201">
        <v>287</v>
      </c>
      <c r="I94" s="567">
        <v>1.2623152709359599E-2</v>
      </c>
      <c r="J94" s="201">
        <v>105</v>
      </c>
      <c r="K94" s="567">
        <v>4.6182266009852204E-3</v>
      </c>
      <c r="L94" s="201">
        <v>28</v>
      </c>
      <c r="M94" s="567">
        <v>1.23152709359606E-3</v>
      </c>
      <c r="N94" s="575">
        <v>18749</v>
      </c>
      <c r="O94" s="606">
        <v>0.82463933849401805</v>
      </c>
      <c r="P94" s="607">
        <v>18721</v>
      </c>
      <c r="Q94" s="612">
        <v>0.82340781140042196</v>
      </c>
      <c r="R94" s="613">
        <v>3987</v>
      </c>
      <c r="S94" s="592"/>
      <c r="T94" s="592"/>
      <c r="U94" s="592"/>
    </row>
    <row r="95" spans="1:22" outlineLevel="2">
      <c r="A95" s="391">
        <v>607</v>
      </c>
      <c r="B95" s="569" t="s">
        <v>594</v>
      </c>
      <c r="C95" s="201">
        <v>25589</v>
      </c>
      <c r="D95" s="201">
        <v>4017</v>
      </c>
      <c r="E95" s="567">
        <v>0.15698151549493899</v>
      </c>
      <c r="F95" s="201">
        <v>14946</v>
      </c>
      <c r="G95" s="567">
        <v>0.58407909648677203</v>
      </c>
      <c r="H95" s="201">
        <v>181</v>
      </c>
      <c r="I95" s="567">
        <v>7.0733518308648304E-3</v>
      </c>
      <c r="J95" s="201">
        <v>96</v>
      </c>
      <c r="K95" s="567">
        <v>3.75161202079018E-3</v>
      </c>
      <c r="L95" s="201">
        <v>12</v>
      </c>
      <c r="M95" s="567">
        <v>4.6895150259877299E-4</v>
      </c>
      <c r="N95" s="575">
        <v>19252</v>
      </c>
      <c r="O95" s="606">
        <v>0.75235452733596497</v>
      </c>
      <c r="P95" s="607">
        <v>19240</v>
      </c>
      <c r="Q95" s="612">
        <v>0.75188557583336602</v>
      </c>
      <c r="R95" s="613">
        <v>6337</v>
      </c>
      <c r="S95" s="592"/>
      <c r="T95" s="592"/>
      <c r="U95" s="592"/>
    </row>
    <row r="96" spans="1:22" outlineLevel="2">
      <c r="A96" s="391">
        <v>615</v>
      </c>
      <c r="B96" s="569" t="s">
        <v>443</v>
      </c>
      <c r="C96" s="201">
        <v>147907</v>
      </c>
      <c r="D96" s="201">
        <v>36660</v>
      </c>
      <c r="E96" s="567">
        <v>0.247858451594583</v>
      </c>
      <c r="F96" s="201">
        <v>163467</v>
      </c>
      <c r="G96" s="567">
        <v>1.1052012413205601</v>
      </c>
      <c r="H96" s="201">
        <v>1985</v>
      </c>
      <c r="I96" s="567">
        <v>1.3420595374120201E-2</v>
      </c>
      <c r="J96" s="201">
        <v>1973</v>
      </c>
      <c r="K96" s="567">
        <v>1.3339463311405101E-2</v>
      </c>
      <c r="L96" s="201">
        <v>184</v>
      </c>
      <c r="M96" s="567">
        <v>1.2440249616313E-3</v>
      </c>
      <c r="N96" s="575">
        <v>204269</v>
      </c>
      <c r="O96" s="606">
        <v>1.3810637765622999</v>
      </c>
      <c r="P96" s="607">
        <v>204085</v>
      </c>
      <c r="Q96" s="612">
        <v>1.3798197516006701</v>
      </c>
      <c r="R96" s="613">
        <v>-56362</v>
      </c>
      <c r="S96" s="592"/>
      <c r="T96" s="592"/>
      <c r="U96" s="592"/>
    </row>
    <row r="97" spans="1:22" outlineLevel="2">
      <c r="A97" s="391">
        <v>649</v>
      </c>
      <c r="B97" s="569" t="s">
        <v>448</v>
      </c>
      <c r="C97" s="201">
        <v>17103</v>
      </c>
      <c r="D97" s="201">
        <v>10129</v>
      </c>
      <c r="E97" s="567">
        <v>0.59223528036017103</v>
      </c>
      <c r="F97" s="201">
        <v>2486</v>
      </c>
      <c r="G97" s="567">
        <v>0.14535461614921399</v>
      </c>
      <c r="H97" s="201">
        <v>279</v>
      </c>
      <c r="I97" s="567">
        <v>1.6312927556569001E-2</v>
      </c>
      <c r="J97" s="201">
        <v>152</v>
      </c>
      <c r="K97" s="567">
        <v>8.8873297082383198E-3</v>
      </c>
      <c r="L97" s="201">
        <v>28</v>
      </c>
      <c r="M97" s="567">
        <v>1.63713968309653E-3</v>
      </c>
      <c r="N97" s="575">
        <v>13074</v>
      </c>
      <c r="O97" s="606">
        <v>0.76442729345728799</v>
      </c>
      <c r="P97" s="607">
        <v>13046</v>
      </c>
      <c r="Q97" s="612">
        <v>0.76279015377419201</v>
      </c>
      <c r="R97" s="613">
        <v>4029</v>
      </c>
      <c r="S97" s="592"/>
      <c r="T97" s="592"/>
      <c r="U97" s="592"/>
    </row>
    <row r="98" spans="1:22" outlineLevel="2">
      <c r="A98" s="391">
        <v>652</v>
      </c>
      <c r="B98" s="569" t="s">
        <v>449</v>
      </c>
      <c r="C98" s="201">
        <v>6048</v>
      </c>
      <c r="D98" s="201">
        <v>4862</v>
      </c>
      <c r="E98" s="567">
        <v>0.80390211640211595</v>
      </c>
      <c r="F98" s="201">
        <v>523</v>
      </c>
      <c r="G98" s="567">
        <v>8.6474867724867704E-2</v>
      </c>
      <c r="H98" s="201">
        <v>109</v>
      </c>
      <c r="I98" s="567">
        <v>1.8022486772486801E-2</v>
      </c>
      <c r="J98" s="201">
        <v>33</v>
      </c>
      <c r="K98" s="567">
        <v>5.4563492063492104E-3</v>
      </c>
      <c r="L98" s="201">
        <v>12</v>
      </c>
      <c r="M98" s="567">
        <v>1.9841269841269801E-3</v>
      </c>
      <c r="N98" s="575">
        <v>5539</v>
      </c>
      <c r="O98" s="606">
        <v>0.91583994708994698</v>
      </c>
      <c r="P98" s="607">
        <v>5527</v>
      </c>
      <c r="Q98" s="612">
        <v>0.91385582010582</v>
      </c>
      <c r="R98" s="613">
        <v>509</v>
      </c>
      <c r="S98" s="592"/>
      <c r="T98" s="592"/>
      <c r="U98" s="592"/>
    </row>
    <row r="99" spans="1:22" outlineLevel="2">
      <c r="A99" s="391">
        <v>660</v>
      </c>
      <c r="B99" s="569" t="s">
        <v>453</v>
      </c>
      <c r="C99" s="201">
        <v>13893</v>
      </c>
      <c r="D99" s="201">
        <v>10016</v>
      </c>
      <c r="E99" s="567">
        <v>0.72093860217375705</v>
      </c>
      <c r="F99" s="201">
        <v>3430</v>
      </c>
      <c r="G99" s="567">
        <v>0.246886921471245</v>
      </c>
      <c r="H99" s="201">
        <v>235</v>
      </c>
      <c r="I99" s="567">
        <v>1.6914993162024002E-2</v>
      </c>
      <c r="J99" s="201">
        <v>73</v>
      </c>
      <c r="K99" s="567">
        <v>5.2544446843734299E-3</v>
      </c>
      <c r="L99" s="201">
        <v>17</v>
      </c>
      <c r="M99" s="567">
        <v>1.2236378032102499E-3</v>
      </c>
      <c r="N99" s="575">
        <v>13771</v>
      </c>
      <c r="O99" s="606">
        <v>0.99121859929460898</v>
      </c>
      <c r="P99" s="607">
        <v>13754</v>
      </c>
      <c r="Q99" s="612">
        <v>0.98999496149139898</v>
      </c>
      <c r="R99" s="613">
        <v>122</v>
      </c>
      <c r="S99" s="592"/>
      <c r="T99" s="592"/>
      <c r="U99" s="592"/>
    </row>
    <row r="100" spans="1:22" outlineLevel="2">
      <c r="A100" s="391">
        <v>667</v>
      </c>
      <c r="B100" s="569" t="s">
        <v>456</v>
      </c>
      <c r="C100" s="201">
        <v>16753</v>
      </c>
      <c r="D100" s="201">
        <v>9906</v>
      </c>
      <c r="E100" s="567">
        <v>0.59129708111979895</v>
      </c>
      <c r="F100" s="201">
        <v>3449</v>
      </c>
      <c r="G100" s="567">
        <v>0.205873574882111</v>
      </c>
      <c r="H100" s="201">
        <v>250</v>
      </c>
      <c r="I100" s="567">
        <v>1.49227004118665E-2</v>
      </c>
      <c r="J100" s="201">
        <v>98</v>
      </c>
      <c r="K100" s="567">
        <v>5.8496985614516798E-3</v>
      </c>
      <c r="L100" s="201">
        <v>19</v>
      </c>
      <c r="M100" s="567">
        <v>1.13412523130186E-3</v>
      </c>
      <c r="N100" s="575">
        <v>13722</v>
      </c>
      <c r="O100" s="606">
        <v>0.81907718020652998</v>
      </c>
      <c r="P100" s="607">
        <v>13703</v>
      </c>
      <c r="Q100" s="612">
        <v>0.81794305497522801</v>
      </c>
      <c r="R100" s="613">
        <v>3031</v>
      </c>
      <c r="S100" s="592"/>
      <c r="T100" s="592"/>
      <c r="U100" s="592"/>
    </row>
    <row r="101" spans="1:22" outlineLevel="2">
      <c r="A101" s="391">
        <v>674</v>
      </c>
      <c r="B101" s="569" t="s">
        <v>458</v>
      </c>
      <c r="C101" s="201">
        <v>23714</v>
      </c>
      <c r="D101" s="201">
        <v>11339</v>
      </c>
      <c r="E101" s="567">
        <v>0.47815636332967898</v>
      </c>
      <c r="F101" s="201">
        <v>2771</v>
      </c>
      <c r="G101" s="567">
        <v>0.11685080543139099</v>
      </c>
      <c r="H101" s="201">
        <v>252</v>
      </c>
      <c r="I101" s="567">
        <v>1.0626634055832E-2</v>
      </c>
      <c r="J101" s="201">
        <v>78</v>
      </c>
      <c r="K101" s="567">
        <v>3.28919625537657E-3</v>
      </c>
      <c r="L101" s="201">
        <v>16</v>
      </c>
      <c r="M101" s="567">
        <v>6.7470692417980903E-4</v>
      </c>
      <c r="N101" s="575">
        <v>14456</v>
      </c>
      <c r="O101" s="606">
        <v>0.60959770599645802</v>
      </c>
      <c r="P101" s="607">
        <v>14440</v>
      </c>
      <c r="Q101" s="612">
        <v>0.60892299907227798</v>
      </c>
      <c r="R101" s="613">
        <v>9258</v>
      </c>
      <c r="S101" s="592"/>
      <c r="T101" s="592"/>
      <c r="U101" s="592"/>
    </row>
    <row r="102" spans="1:22" outlineLevel="2">
      <c r="A102" s="391">
        <v>697</v>
      </c>
      <c r="B102" s="617" t="s">
        <v>462</v>
      </c>
      <c r="C102" s="201">
        <v>38386</v>
      </c>
      <c r="D102" s="201">
        <v>16487</v>
      </c>
      <c r="E102" s="567">
        <v>0.42950554889803599</v>
      </c>
      <c r="F102" s="201">
        <v>16823</v>
      </c>
      <c r="G102" s="567">
        <v>0.438258740165685</v>
      </c>
      <c r="H102" s="201">
        <v>419</v>
      </c>
      <c r="I102" s="567">
        <v>1.0915437920075001E-2</v>
      </c>
      <c r="J102" s="201">
        <v>238</v>
      </c>
      <c r="K102" s="567">
        <v>6.2001771479185102E-3</v>
      </c>
      <c r="L102" s="201">
        <v>20</v>
      </c>
      <c r="M102" s="567">
        <v>5.2102328974105105E-4</v>
      </c>
      <c r="N102" s="575">
        <v>33987</v>
      </c>
      <c r="O102" s="606">
        <v>0.88540092742145604</v>
      </c>
      <c r="P102" s="607">
        <v>33967</v>
      </c>
      <c r="Q102" s="612">
        <v>0.88487990413171502</v>
      </c>
      <c r="R102" s="613">
        <v>4399</v>
      </c>
      <c r="S102" s="592"/>
      <c r="T102" s="592"/>
    </row>
    <row r="103" spans="1:22" outlineLevel="2">
      <c r="A103" s="391">
        <v>756</v>
      </c>
      <c r="B103" s="569" t="s">
        <v>595</v>
      </c>
      <c r="C103" s="201">
        <v>38784</v>
      </c>
      <c r="D103" s="201">
        <v>22945</v>
      </c>
      <c r="E103" s="567">
        <v>0.59160994224422403</v>
      </c>
      <c r="F103" s="201">
        <v>7459</v>
      </c>
      <c r="G103" s="567">
        <v>0.192321575907591</v>
      </c>
      <c r="H103" s="201">
        <v>779</v>
      </c>
      <c r="I103" s="567">
        <v>2.0085602310231002E-2</v>
      </c>
      <c r="J103" s="201">
        <v>172</v>
      </c>
      <c r="K103" s="567">
        <v>4.4348184818481804E-3</v>
      </c>
      <c r="L103" s="201">
        <v>68</v>
      </c>
      <c r="M103" s="567">
        <v>1.753300330033E-3</v>
      </c>
      <c r="N103" s="575">
        <v>31423</v>
      </c>
      <c r="O103" s="606">
        <v>0.81020523927392696</v>
      </c>
      <c r="P103" s="607">
        <v>31355</v>
      </c>
      <c r="Q103" s="612">
        <v>0.808451938943894</v>
      </c>
      <c r="R103" s="613">
        <v>7361</v>
      </c>
      <c r="S103" s="592"/>
      <c r="T103" s="592"/>
    </row>
    <row r="104" spans="1:22" ht="12.75" outlineLevel="2">
      <c r="A104" s="600"/>
      <c r="B104" s="562" t="s">
        <v>538</v>
      </c>
      <c r="C104" s="564">
        <v>390606</v>
      </c>
      <c r="D104" s="564">
        <v>206754</v>
      </c>
      <c r="E104" s="601">
        <v>0.52931598592955598</v>
      </c>
      <c r="F104" s="564">
        <v>86769</v>
      </c>
      <c r="G104" s="601">
        <v>0.22213944486259801</v>
      </c>
      <c r="H104" s="564">
        <v>6206</v>
      </c>
      <c r="I104" s="601">
        <v>2.2956701869902198E-2</v>
      </c>
      <c r="J104" s="564">
        <v>3173</v>
      </c>
      <c r="K104" s="601">
        <v>8.1232751161016501E-3</v>
      </c>
      <c r="L104" s="564">
        <v>929</v>
      </c>
      <c r="M104" s="601">
        <v>2.3783556832204298E-3</v>
      </c>
      <c r="N104" s="564">
        <v>303831</v>
      </c>
      <c r="O104" s="605">
        <v>0.77784519439025501</v>
      </c>
      <c r="P104" s="564">
        <v>302902</v>
      </c>
      <c r="Q104" s="605">
        <v>0.77546683870703503</v>
      </c>
      <c r="R104" s="614">
        <v>86775</v>
      </c>
      <c r="S104" s="592"/>
      <c r="T104" s="592"/>
    </row>
    <row r="105" spans="1:22" outlineLevel="2">
      <c r="A105" s="391">
        <v>30</v>
      </c>
      <c r="B105" s="569" t="s">
        <v>596</v>
      </c>
      <c r="C105" s="201">
        <v>32628</v>
      </c>
      <c r="D105" s="201">
        <v>10382</v>
      </c>
      <c r="E105" s="567">
        <v>0.31819296309917899</v>
      </c>
      <c r="F105" s="201">
        <v>14441</v>
      </c>
      <c r="G105" s="567">
        <v>0.44259531690572501</v>
      </c>
      <c r="H105" s="201">
        <v>442</v>
      </c>
      <c r="I105" s="567">
        <v>1.35466470516121E-2</v>
      </c>
      <c r="J105" s="201">
        <v>283</v>
      </c>
      <c r="K105" s="567">
        <v>8.6735319357606998E-3</v>
      </c>
      <c r="L105" s="201">
        <v>77</v>
      </c>
      <c r="M105" s="567">
        <v>2.3599362510726999E-3</v>
      </c>
      <c r="N105" s="575">
        <v>25625</v>
      </c>
      <c r="O105" s="606">
        <v>0.785368395243349</v>
      </c>
      <c r="P105" s="607">
        <v>25548</v>
      </c>
      <c r="Q105" s="612">
        <v>0.783008458992277</v>
      </c>
      <c r="R105" s="613">
        <v>7003</v>
      </c>
      <c r="S105" s="592"/>
      <c r="T105" s="592"/>
    </row>
    <row r="106" spans="1:22" outlineLevel="2">
      <c r="A106" s="391">
        <v>34</v>
      </c>
      <c r="B106" s="569" t="s">
        <v>365</v>
      </c>
      <c r="C106" s="201">
        <v>46485</v>
      </c>
      <c r="D106" s="201">
        <v>26822</v>
      </c>
      <c r="E106" s="567">
        <v>0.57700333440894902</v>
      </c>
      <c r="F106" s="201">
        <v>11678</v>
      </c>
      <c r="G106" s="567">
        <v>0.25122082392169498</v>
      </c>
      <c r="H106" s="201">
        <v>752</v>
      </c>
      <c r="I106" s="567">
        <v>1.6177261482198599E-2</v>
      </c>
      <c r="J106" s="201">
        <v>705</v>
      </c>
      <c r="K106" s="567">
        <v>1.5166182639561101E-2</v>
      </c>
      <c r="L106" s="201">
        <v>61</v>
      </c>
      <c r="M106" s="567">
        <v>1.31225126384855E-3</v>
      </c>
      <c r="N106" s="575">
        <v>40018</v>
      </c>
      <c r="O106" s="606">
        <v>0.86087985371625297</v>
      </c>
      <c r="P106" s="607">
        <v>39957</v>
      </c>
      <c r="Q106" s="612">
        <v>0.85956760245240404</v>
      </c>
      <c r="R106" s="613">
        <v>6467</v>
      </c>
      <c r="S106" s="592"/>
      <c r="T106" s="592"/>
      <c r="U106" s="592"/>
    </row>
    <row r="107" spans="1:22" outlineLevel="2">
      <c r="A107" s="391">
        <v>36</v>
      </c>
      <c r="B107" s="569" t="s">
        <v>597</v>
      </c>
      <c r="C107" s="201">
        <v>6183</v>
      </c>
      <c r="D107" s="201">
        <v>2170</v>
      </c>
      <c r="E107" s="567">
        <v>0.35096231602781802</v>
      </c>
      <c r="F107" s="201">
        <v>1198</v>
      </c>
      <c r="G107" s="567">
        <v>0.193757075853146</v>
      </c>
      <c r="H107" s="201">
        <v>101</v>
      </c>
      <c r="I107" s="567">
        <v>1.6335112404981401E-2</v>
      </c>
      <c r="J107" s="201">
        <v>38</v>
      </c>
      <c r="K107" s="567">
        <v>6.1458838751415196E-3</v>
      </c>
      <c r="L107" s="201">
        <v>11</v>
      </c>
      <c r="M107" s="567">
        <v>1.7790716480672801E-3</v>
      </c>
      <c r="N107" s="575">
        <v>3518</v>
      </c>
      <c r="O107" s="606">
        <v>0.56897945980915399</v>
      </c>
      <c r="P107" s="607">
        <v>3507</v>
      </c>
      <c r="Q107" s="612">
        <v>0.56720038816108698</v>
      </c>
      <c r="R107" s="613">
        <v>2665</v>
      </c>
      <c r="S107" s="592"/>
      <c r="T107" s="592"/>
      <c r="U107" s="592" t="s">
        <v>554</v>
      </c>
      <c r="V107" s="584">
        <v>0.37258559099674399</v>
      </c>
    </row>
    <row r="108" spans="1:22" outlineLevel="2">
      <c r="A108" s="391">
        <v>91</v>
      </c>
      <c r="B108" s="569" t="s">
        <v>378</v>
      </c>
      <c r="C108" s="201">
        <v>10985</v>
      </c>
      <c r="D108" s="201">
        <v>6199</v>
      </c>
      <c r="E108" s="567">
        <v>0.56431497496586303</v>
      </c>
      <c r="F108" s="201">
        <v>1033</v>
      </c>
      <c r="G108" s="567">
        <v>9.4037323623122407E-2</v>
      </c>
      <c r="H108" s="201">
        <v>152</v>
      </c>
      <c r="I108" s="567">
        <v>1.38370505234411E-2</v>
      </c>
      <c r="J108" s="201">
        <v>58</v>
      </c>
      <c r="K108" s="567">
        <v>5.2799271734182999E-3</v>
      </c>
      <c r="L108" s="201">
        <v>18</v>
      </c>
      <c r="M108" s="567">
        <v>1.6385980883022299E-3</v>
      </c>
      <c r="N108" s="575">
        <v>7460</v>
      </c>
      <c r="O108" s="606">
        <v>0.67910787437414699</v>
      </c>
      <c r="P108" s="607">
        <v>7442</v>
      </c>
      <c r="Q108" s="612">
        <v>0.67746927628584397</v>
      </c>
      <c r="R108" s="613">
        <v>3525</v>
      </c>
      <c r="S108" s="592"/>
      <c r="T108" s="592"/>
      <c r="U108" s="592" t="s">
        <v>555</v>
      </c>
      <c r="V108" s="587">
        <v>0.59034250143287303</v>
      </c>
    </row>
    <row r="109" spans="1:22" outlineLevel="1">
      <c r="A109" s="391">
        <v>93</v>
      </c>
      <c r="B109" s="569" t="s">
        <v>379</v>
      </c>
      <c r="C109" s="201">
        <v>16722</v>
      </c>
      <c r="D109" s="201">
        <v>13824</v>
      </c>
      <c r="E109" s="567">
        <v>0.82669537136706095</v>
      </c>
      <c r="F109" s="201">
        <v>1248</v>
      </c>
      <c r="G109" s="567">
        <v>7.4632221026193005E-2</v>
      </c>
      <c r="H109" s="201">
        <v>300</v>
      </c>
      <c r="I109" s="567">
        <v>1.7940437746680998E-2</v>
      </c>
      <c r="J109" s="201">
        <v>63</v>
      </c>
      <c r="K109" s="567">
        <v>3.7674919268030102E-3</v>
      </c>
      <c r="L109" s="201">
        <v>41</v>
      </c>
      <c r="M109" s="567">
        <v>2.4518598253797401E-3</v>
      </c>
      <c r="N109" s="575">
        <v>15476</v>
      </c>
      <c r="O109" s="606">
        <v>0.92548738189211799</v>
      </c>
      <c r="P109" s="607">
        <v>15435</v>
      </c>
      <c r="Q109" s="612">
        <v>0.923035522066738</v>
      </c>
      <c r="R109" s="613">
        <v>1246</v>
      </c>
      <c r="S109" s="592"/>
      <c r="T109" s="592"/>
      <c r="U109" s="592" t="s">
        <v>557</v>
      </c>
      <c r="V109" s="587">
        <v>3.4590415595464899E-2</v>
      </c>
    </row>
    <row r="110" spans="1:22" outlineLevel="2">
      <c r="A110" s="391">
        <v>101</v>
      </c>
      <c r="B110" s="390" t="s">
        <v>598</v>
      </c>
      <c r="C110" s="201">
        <v>27884</v>
      </c>
      <c r="D110" s="201">
        <v>17884</v>
      </c>
      <c r="E110" s="567">
        <v>0.641371395782528</v>
      </c>
      <c r="F110" s="201">
        <v>6886</v>
      </c>
      <c r="G110" s="567">
        <v>0.24695165686415099</v>
      </c>
      <c r="H110" s="201">
        <v>441</v>
      </c>
      <c r="I110" s="567">
        <v>1.5815521445990501E-2</v>
      </c>
      <c r="J110" s="201">
        <v>239</v>
      </c>
      <c r="K110" s="567">
        <v>8.5712236407975897E-3</v>
      </c>
      <c r="L110" s="201">
        <v>128</v>
      </c>
      <c r="M110" s="567">
        <v>4.5904461339836503E-3</v>
      </c>
      <c r="N110" s="575">
        <v>25578</v>
      </c>
      <c r="O110" s="606">
        <v>0.91730024386745102</v>
      </c>
      <c r="P110" s="607">
        <v>25450</v>
      </c>
      <c r="Q110" s="612">
        <v>0.91270979773346705</v>
      </c>
      <c r="R110" s="613">
        <v>2306</v>
      </c>
      <c r="S110" s="592"/>
      <c r="T110" s="592"/>
      <c r="U110" s="592" t="s">
        <v>558</v>
      </c>
      <c r="V110" s="589">
        <v>7.3299897327914303E-3</v>
      </c>
    </row>
    <row r="111" spans="1:22" outlineLevel="2">
      <c r="A111" s="391">
        <v>145</v>
      </c>
      <c r="B111" s="569" t="s">
        <v>389</v>
      </c>
      <c r="C111" s="201">
        <v>4973</v>
      </c>
      <c r="D111" s="201">
        <v>3272</v>
      </c>
      <c r="E111" s="567">
        <v>0.65795294590790299</v>
      </c>
      <c r="F111" s="201">
        <v>871</v>
      </c>
      <c r="G111" s="567">
        <v>0.17514578725115601</v>
      </c>
      <c r="H111" s="201">
        <v>117</v>
      </c>
      <c r="I111" s="567">
        <v>2.3527046048662799E-2</v>
      </c>
      <c r="J111" s="201">
        <v>36</v>
      </c>
      <c r="K111" s="567">
        <v>7.2390910918962402E-3</v>
      </c>
      <c r="L111" s="201">
        <v>7</v>
      </c>
      <c r="M111" s="567">
        <v>1.4076010456464899E-3</v>
      </c>
      <c r="N111" s="575">
        <v>4303</v>
      </c>
      <c r="O111" s="606">
        <v>0.86527247134526397</v>
      </c>
      <c r="P111" s="607">
        <v>4296</v>
      </c>
      <c r="Q111" s="612">
        <v>0.863864870299618</v>
      </c>
      <c r="R111" s="613">
        <v>670</v>
      </c>
      <c r="S111" s="592"/>
      <c r="T111" s="592"/>
      <c r="U111" s="592"/>
    </row>
    <row r="112" spans="1:22" outlineLevel="2">
      <c r="A112" s="391">
        <v>209</v>
      </c>
      <c r="B112" s="569" t="s">
        <v>398</v>
      </c>
      <c r="C112" s="201">
        <v>22905</v>
      </c>
      <c r="D112" s="201">
        <v>12395</v>
      </c>
      <c r="E112" s="567">
        <v>0.54114822091246495</v>
      </c>
      <c r="F112" s="201">
        <v>3291</v>
      </c>
      <c r="G112" s="567">
        <v>0.14368041912246199</v>
      </c>
      <c r="H112" s="201">
        <v>303</v>
      </c>
      <c r="I112" s="567">
        <v>1.32285527177472E-2</v>
      </c>
      <c r="J112" s="201">
        <v>111</v>
      </c>
      <c r="K112" s="567">
        <v>4.84610347085789E-3</v>
      </c>
      <c r="L112" s="201">
        <v>94</v>
      </c>
      <c r="M112" s="567">
        <v>4.1039074437895697E-3</v>
      </c>
      <c r="N112" s="575">
        <v>16194</v>
      </c>
      <c r="O112" s="606">
        <v>0.70700720366732195</v>
      </c>
      <c r="P112" s="607">
        <v>16100</v>
      </c>
      <c r="Q112" s="612">
        <v>0.70290329622353198</v>
      </c>
      <c r="R112" s="613">
        <v>6711</v>
      </c>
      <c r="S112" s="592"/>
      <c r="T112" s="592"/>
      <c r="U112" s="592"/>
    </row>
    <row r="113" spans="1:22" outlineLevel="2">
      <c r="A113" s="391">
        <v>282</v>
      </c>
      <c r="B113" s="569" t="s">
        <v>406</v>
      </c>
      <c r="C113" s="201">
        <v>26163</v>
      </c>
      <c r="D113" s="201">
        <v>7761</v>
      </c>
      <c r="E113" s="567">
        <v>0.29664029354431798</v>
      </c>
      <c r="F113" s="201">
        <v>5916</v>
      </c>
      <c r="G113" s="567">
        <v>0.226120857699805</v>
      </c>
      <c r="H113" s="201">
        <v>524</v>
      </c>
      <c r="I113" s="567">
        <v>2.0028284218170701E-2</v>
      </c>
      <c r="J113" s="201">
        <v>244</v>
      </c>
      <c r="K113" s="567">
        <v>9.3261476130413207E-3</v>
      </c>
      <c r="L113" s="201">
        <v>33</v>
      </c>
      <c r="M113" s="567">
        <v>1.2613232427473901E-3</v>
      </c>
      <c r="N113" s="575">
        <v>14478</v>
      </c>
      <c r="O113" s="606">
        <v>0.55337690631808301</v>
      </c>
      <c r="P113" s="607">
        <v>14445</v>
      </c>
      <c r="Q113" s="612">
        <v>0.55211558307533504</v>
      </c>
      <c r="R113" s="613">
        <v>11685</v>
      </c>
      <c r="S113" s="592"/>
      <c r="T113" s="592"/>
      <c r="U113" s="592"/>
    </row>
    <row r="114" spans="1:22" outlineLevel="2">
      <c r="A114" s="391">
        <v>353</v>
      </c>
      <c r="B114" s="569" t="s">
        <v>416</v>
      </c>
      <c r="C114" s="201">
        <v>5876</v>
      </c>
      <c r="D114" s="201">
        <v>2675</v>
      </c>
      <c r="E114" s="567">
        <v>0.45524166099387298</v>
      </c>
      <c r="F114" s="201">
        <v>795</v>
      </c>
      <c r="G114" s="567">
        <v>0.13529611980939399</v>
      </c>
      <c r="H114" s="201">
        <v>75</v>
      </c>
      <c r="I114" s="567">
        <v>1.27637848876787E-2</v>
      </c>
      <c r="J114" s="201">
        <v>73</v>
      </c>
      <c r="K114" s="567">
        <v>1.2423417290673901E-2</v>
      </c>
      <c r="L114" s="201">
        <v>12</v>
      </c>
      <c r="M114" s="567">
        <v>2.0422055820285899E-3</v>
      </c>
      <c r="N114" s="575">
        <v>3630</v>
      </c>
      <c r="O114" s="606">
        <v>0.61776718856364898</v>
      </c>
      <c r="P114" s="607">
        <v>3618</v>
      </c>
      <c r="Q114" s="612">
        <v>0.61572498298162004</v>
      </c>
      <c r="R114" s="613">
        <v>2246</v>
      </c>
      <c r="S114" s="592"/>
      <c r="T114" s="592"/>
      <c r="U114" s="592"/>
    </row>
    <row r="115" spans="1:22" outlineLevel="2">
      <c r="A115" s="391">
        <v>364</v>
      </c>
      <c r="B115" s="569" t="s">
        <v>599</v>
      </c>
      <c r="C115" s="201">
        <v>15637</v>
      </c>
      <c r="D115" s="201">
        <v>9259</v>
      </c>
      <c r="E115" s="567">
        <v>0.59212125087932499</v>
      </c>
      <c r="F115" s="201">
        <v>3764</v>
      </c>
      <c r="G115" s="567">
        <v>0.24071113384920401</v>
      </c>
      <c r="H115" s="201">
        <v>287</v>
      </c>
      <c r="I115" s="567">
        <v>1.83539042015732E-2</v>
      </c>
      <c r="J115" s="201">
        <v>117</v>
      </c>
      <c r="K115" s="567">
        <v>7.4822536292127604E-3</v>
      </c>
      <c r="L115" s="201">
        <v>26</v>
      </c>
      <c r="M115" s="567">
        <v>1.6627230287139499E-3</v>
      </c>
      <c r="N115" s="575">
        <v>13453</v>
      </c>
      <c r="O115" s="606">
        <v>0.86033126558802797</v>
      </c>
      <c r="P115" s="607">
        <v>13427</v>
      </c>
      <c r="Q115" s="612">
        <v>0.85866854255931402</v>
      </c>
      <c r="R115" s="613">
        <v>2184</v>
      </c>
      <c r="S115" s="592"/>
      <c r="T115" s="592"/>
      <c r="U115" s="592"/>
    </row>
    <row r="116" spans="1:22" outlineLevel="1">
      <c r="A116" s="391">
        <v>368</v>
      </c>
      <c r="B116" s="569" t="s">
        <v>600</v>
      </c>
      <c r="C116" s="201">
        <v>14576</v>
      </c>
      <c r="D116" s="201">
        <v>6352</v>
      </c>
      <c r="E116" s="567">
        <v>0.43578485181119597</v>
      </c>
      <c r="F116" s="201">
        <v>3369</v>
      </c>
      <c r="G116" s="567">
        <v>0.231133369923161</v>
      </c>
      <c r="H116" s="201">
        <v>325</v>
      </c>
      <c r="I116" s="567">
        <v>2.2296926454445701E-2</v>
      </c>
      <c r="J116" s="201">
        <v>83</v>
      </c>
      <c r="K116" s="567">
        <v>5.6942919868276601E-3</v>
      </c>
      <c r="L116" s="201">
        <v>27</v>
      </c>
      <c r="M116" s="567">
        <v>1.8523600439077901E-3</v>
      </c>
      <c r="N116" s="575">
        <v>10156</v>
      </c>
      <c r="O116" s="606">
        <v>0.69676180021953904</v>
      </c>
      <c r="P116" s="607">
        <v>10129</v>
      </c>
      <c r="Q116" s="612">
        <v>0.69490944017563105</v>
      </c>
      <c r="R116" s="613">
        <v>4420</v>
      </c>
      <c r="S116" s="592"/>
      <c r="T116" s="592"/>
      <c r="U116" s="592"/>
    </row>
    <row r="117" spans="1:22" outlineLevel="2">
      <c r="A117" s="391">
        <v>390</v>
      </c>
      <c r="B117" s="569" t="s">
        <v>423</v>
      </c>
      <c r="C117" s="201">
        <v>8689</v>
      </c>
      <c r="D117" s="201">
        <v>4570</v>
      </c>
      <c r="E117" s="567">
        <v>0.52595235355046599</v>
      </c>
      <c r="F117" s="201">
        <v>3123</v>
      </c>
      <c r="G117" s="567">
        <v>0.35941995626654399</v>
      </c>
      <c r="H117" s="201">
        <v>112</v>
      </c>
      <c r="I117" s="567">
        <v>1.28898607434688E-2</v>
      </c>
      <c r="J117" s="201">
        <v>51</v>
      </c>
      <c r="K117" s="567">
        <v>5.8694901599723797E-3</v>
      </c>
      <c r="L117" s="201">
        <v>41</v>
      </c>
      <c r="M117" s="567">
        <v>4.7186097364483801E-3</v>
      </c>
      <c r="N117" s="575">
        <v>7897</v>
      </c>
      <c r="O117" s="606">
        <v>0.90885027045689903</v>
      </c>
      <c r="P117" s="607">
        <v>7856</v>
      </c>
      <c r="Q117" s="612">
        <v>0.90413166072045104</v>
      </c>
      <c r="R117" s="613">
        <v>792</v>
      </c>
      <c r="S117" s="592"/>
      <c r="T117" s="592"/>
      <c r="U117" s="592"/>
    </row>
    <row r="118" spans="1:22" outlineLevel="2">
      <c r="A118" s="391">
        <v>467</v>
      </c>
      <c r="B118" s="569" t="s">
        <v>428</v>
      </c>
      <c r="C118" s="201">
        <v>7062</v>
      </c>
      <c r="D118" s="201">
        <v>4302</v>
      </c>
      <c r="E118" s="567">
        <v>0.60917587085811398</v>
      </c>
      <c r="F118" s="201">
        <v>832</v>
      </c>
      <c r="G118" s="567">
        <v>0.117813650523931</v>
      </c>
      <c r="H118" s="201">
        <v>101</v>
      </c>
      <c r="I118" s="567">
        <v>1.43018974794676E-2</v>
      </c>
      <c r="J118" s="201">
        <v>58</v>
      </c>
      <c r="K118" s="567">
        <v>8.2129708297932601E-3</v>
      </c>
      <c r="L118" s="201">
        <v>8</v>
      </c>
      <c r="M118" s="567">
        <v>1.1328235627301E-3</v>
      </c>
      <c r="N118" s="575">
        <v>5301</v>
      </c>
      <c r="O118" s="606">
        <v>0.75063721325403598</v>
      </c>
      <c r="P118" s="607">
        <v>5293</v>
      </c>
      <c r="Q118" s="612">
        <v>0.74950438969130595</v>
      </c>
      <c r="R118" s="613">
        <v>1761</v>
      </c>
      <c r="S118" s="592"/>
      <c r="T118" s="592"/>
      <c r="U118" s="592"/>
    </row>
    <row r="119" spans="1:22" outlineLevel="2">
      <c r="A119" s="391">
        <v>576</v>
      </c>
      <c r="B119" s="569" t="s">
        <v>437</v>
      </c>
      <c r="C119" s="201">
        <v>9280</v>
      </c>
      <c r="D119" s="201">
        <v>5453</v>
      </c>
      <c r="E119" s="567">
        <v>0.58760775862069003</v>
      </c>
      <c r="F119" s="201">
        <v>1125</v>
      </c>
      <c r="G119" s="567">
        <v>0.121228448275862</v>
      </c>
      <c r="H119" s="201">
        <v>113</v>
      </c>
      <c r="I119" s="567">
        <v>1.2176724137931E-2</v>
      </c>
      <c r="J119" s="201">
        <v>36</v>
      </c>
      <c r="K119" s="567">
        <v>3.8793103448275901E-3</v>
      </c>
      <c r="L119" s="201">
        <v>14</v>
      </c>
      <c r="M119" s="567">
        <v>1.50862068965517E-3</v>
      </c>
      <c r="N119" s="575">
        <v>6741</v>
      </c>
      <c r="O119" s="606">
        <v>0.72640086206896504</v>
      </c>
      <c r="P119" s="607">
        <v>6727</v>
      </c>
      <c r="Q119" s="612">
        <v>0.72489224137930997</v>
      </c>
      <c r="R119" s="613">
        <v>2539</v>
      </c>
      <c r="S119" s="592"/>
      <c r="T119" s="592"/>
      <c r="U119" s="592"/>
    </row>
    <row r="120" spans="1:22" outlineLevel="2">
      <c r="A120" s="391">
        <v>642</v>
      </c>
      <c r="B120" s="569" t="s">
        <v>446</v>
      </c>
      <c r="C120" s="201">
        <v>19448</v>
      </c>
      <c r="D120" s="201">
        <v>12221</v>
      </c>
      <c r="E120" s="567">
        <v>0.62839366515837103</v>
      </c>
      <c r="F120" s="201">
        <v>2252</v>
      </c>
      <c r="G120" s="567">
        <v>0.115795968737145</v>
      </c>
      <c r="H120" s="201">
        <v>213</v>
      </c>
      <c r="I120" s="567">
        <v>1.09522830111065E-2</v>
      </c>
      <c r="J120" s="201">
        <v>103</v>
      </c>
      <c r="K120" s="567">
        <v>5.29617441382147E-3</v>
      </c>
      <c r="L120" s="201">
        <v>69</v>
      </c>
      <c r="M120" s="567">
        <v>3.5479226655697198E-3</v>
      </c>
      <c r="N120" s="575">
        <v>14858</v>
      </c>
      <c r="O120" s="606">
        <v>0.76398601398601396</v>
      </c>
      <c r="P120" s="607">
        <v>14789</v>
      </c>
      <c r="Q120" s="612">
        <v>0.76043809132044404</v>
      </c>
      <c r="R120" s="613">
        <v>4590</v>
      </c>
      <c r="S120" s="592"/>
      <c r="T120" s="592"/>
      <c r="U120" s="592"/>
    </row>
    <row r="121" spans="1:22" outlineLevel="2">
      <c r="A121" s="391">
        <v>679</v>
      </c>
      <c r="B121" s="569" t="s">
        <v>601</v>
      </c>
      <c r="C121" s="201">
        <v>28051</v>
      </c>
      <c r="D121" s="201">
        <v>12320</v>
      </c>
      <c r="E121" s="567">
        <v>0.43920002851948198</v>
      </c>
      <c r="F121" s="201">
        <v>5158</v>
      </c>
      <c r="G121" s="567">
        <v>0.183879362589569</v>
      </c>
      <c r="H121" s="201">
        <v>304</v>
      </c>
      <c r="I121" s="567">
        <v>1.0837403301130101E-2</v>
      </c>
      <c r="J121" s="201">
        <v>225</v>
      </c>
      <c r="K121" s="567">
        <v>8.0211044169548294E-3</v>
      </c>
      <c r="L121" s="201">
        <v>51</v>
      </c>
      <c r="M121" s="567">
        <v>1.81811700117643E-3</v>
      </c>
      <c r="N121" s="575">
        <v>18058</v>
      </c>
      <c r="O121" s="606">
        <v>0.64375601582831299</v>
      </c>
      <c r="P121" s="607">
        <v>18007</v>
      </c>
      <c r="Q121" s="612">
        <v>0.64193789882713603</v>
      </c>
      <c r="R121" s="613">
        <v>9993</v>
      </c>
      <c r="S121" s="592"/>
      <c r="T121" s="592"/>
      <c r="U121" s="592"/>
    </row>
    <row r="122" spans="1:22" outlineLevel="2">
      <c r="A122" s="391">
        <v>789</v>
      </c>
      <c r="B122" s="569" t="s">
        <v>602</v>
      </c>
      <c r="C122" s="201">
        <v>17270</v>
      </c>
      <c r="D122" s="201">
        <v>9093</v>
      </c>
      <c r="E122" s="567">
        <v>0.52651997683844798</v>
      </c>
      <c r="F122" s="201">
        <v>4276</v>
      </c>
      <c r="G122" s="567">
        <v>0.24759698899826299</v>
      </c>
      <c r="H122" s="201">
        <v>324</v>
      </c>
      <c r="I122" s="567">
        <v>1.87608569774175E-2</v>
      </c>
      <c r="J122" s="201">
        <v>185</v>
      </c>
      <c r="K122" s="567">
        <v>1.0712217718587101E-2</v>
      </c>
      <c r="L122" s="201">
        <v>33</v>
      </c>
      <c r="M122" s="567">
        <v>1.9108280254777101E-3</v>
      </c>
      <c r="N122" s="575">
        <v>13911</v>
      </c>
      <c r="O122" s="606">
        <v>0.80550086855819303</v>
      </c>
      <c r="P122" s="607">
        <v>13878</v>
      </c>
      <c r="Q122" s="612">
        <v>0.80359004053271599</v>
      </c>
      <c r="R122" s="613">
        <v>3359</v>
      </c>
      <c r="S122" s="592"/>
      <c r="T122" s="592"/>
      <c r="U122" s="592" t="s">
        <v>554</v>
      </c>
      <c r="V122" s="584">
        <v>0.52931598592955598</v>
      </c>
    </row>
    <row r="123" spans="1:22" outlineLevel="2">
      <c r="A123" s="391">
        <v>792</v>
      </c>
      <c r="B123" s="569" t="s">
        <v>468</v>
      </c>
      <c r="C123" s="201">
        <v>6593</v>
      </c>
      <c r="D123" s="201">
        <v>3110</v>
      </c>
      <c r="E123" s="567">
        <v>0.47171242226603999</v>
      </c>
      <c r="F123" s="201">
        <v>1809</v>
      </c>
      <c r="G123" s="567">
        <v>0.27438192021841301</v>
      </c>
      <c r="H123" s="201">
        <v>99</v>
      </c>
      <c r="I123" s="567">
        <v>1.5015925982102199E-2</v>
      </c>
      <c r="J123" s="201">
        <v>54</v>
      </c>
      <c r="K123" s="567">
        <v>8.1905050811466699E-3</v>
      </c>
      <c r="L123" s="201">
        <v>14</v>
      </c>
      <c r="M123" s="567">
        <v>2.12346428029729E-3</v>
      </c>
      <c r="N123" s="575">
        <v>5086</v>
      </c>
      <c r="O123" s="606">
        <v>0.77142423782799896</v>
      </c>
      <c r="P123" s="607">
        <v>5072</v>
      </c>
      <c r="Q123" s="612">
        <v>0.76930077354770199</v>
      </c>
      <c r="R123" s="613">
        <v>1507</v>
      </c>
      <c r="S123" s="592"/>
      <c r="T123" s="592"/>
      <c r="U123" s="592" t="s">
        <v>555</v>
      </c>
      <c r="V123" s="587">
        <v>0.22213944486259801</v>
      </c>
    </row>
    <row r="124" spans="1:22" outlineLevel="2">
      <c r="A124" s="391">
        <v>809</v>
      </c>
      <c r="B124" s="569" t="s">
        <v>603</v>
      </c>
      <c r="C124" s="201">
        <v>11457</v>
      </c>
      <c r="D124" s="201">
        <v>3451</v>
      </c>
      <c r="E124" s="567">
        <v>0.30121323208518802</v>
      </c>
      <c r="F124" s="201">
        <v>3435</v>
      </c>
      <c r="G124" s="567">
        <v>0.29981670594396398</v>
      </c>
      <c r="H124" s="201">
        <v>124</v>
      </c>
      <c r="I124" s="567">
        <v>1.0823077594483701E-2</v>
      </c>
      <c r="J124" s="201">
        <v>60</v>
      </c>
      <c r="K124" s="567">
        <v>5.2369730295888997E-3</v>
      </c>
      <c r="L124" s="201">
        <v>24</v>
      </c>
      <c r="M124" s="567">
        <v>2.0947892118355601E-3</v>
      </c>
      <c r="N124" s="575">
        <v>7094</v>
      </c>
      <c r="O124" s="606">
        <v>0.61918477786506099</v>
      </c>
      <c r="P124" s="607">
        <v>7070</v>
      </c>
      <c r="Q124" s="612">
        <v>0.61708998865322495</v>
      </c>
      <c r="R124" s="613">
        <v>4363</v>
      </c>
      <c r="S124" s="592"/>
      <c r="T124" s="592"/>
      <c r="U124" s="592" t="s">
        <v>557</v>
      </c>
      <c r="V124" s="587">
        <v>2.2956701869902198E-2</v>
      </c>
    </row>
    <row r="125" spans="1:22" outlineLevel="2">
      <c r="A125" s="391">
        <v>847</v>
      </c>
      <c r="B125" s="569" t="s">
        <v>473</v>
      </c>
      <c r="C125" s="201">
        <v>32366</v>
      </c>
      <c r="D125" s="201">
        <v>24928</v>
      </c>
      <c r="E125" s="567">
        <v>0.77019094111104203</v>
      </c>
      <c r="F125" s="201">
        <v>5432</v>
      </c>
      <c r="G125" s="567">
        <v>0.167830439349935</v>
      </c>
      <c r="H125" s="201">
        <v>743</v>
      </c>
      <c r="I125" s="567">
        <v>2.2956188592967899E-2</v>
      </c>
      <c r="J125" s="201">
        <v>184</v>
      </c>
      <c r="K125" s="567">
        <v>5.6849780633998603E-3</v>
      </c>
      <c r="L125" s="201">
        <v>84</v>
      </c>
      <c r="M125" s="567">
        <v>2.5953160724216801E-3</v>
      </c>
      <c r="N125" s="575">
        <v>31371</v>
      </c>
      <c r="O125" s="606">
        <v>0.96925786318976703</v>
      </c>
      <c r="P125" s="607">
        <v>31287</v>
      </c>
      <c r="Q125" s="612">
        <v>0.96666254711734501</v>
      </c>
      <c r="R125" s="613">
        <v>995</v>
      </c>
      <c r="S125" s="592"/>
      <c r="T125" s="592"/>
      <c r="U125" s="592" t="s">
        <v>558</v>
      </c>
      <c r="V125" s="589">
        <v>8.1232751161016501E-3</v>
      </c>
    </row>
    <row r="126" spans="1:22" outlineLevel="2">
      <c r="A126" s="391">
        <v>856</v>
      </c>
      <c r="B126" s="569" t="s">
        <v>604</v>
      </c>
      <c r="C126" s="201">
        <v>6966</v>
      </c>
      <c r="D126" s="201">
        <v>2836</v>
      </c>
      <c r="E126" s="567">
        <v>0.40712029859316701</v>
      </c>
      <c r="F126" s="201">
        <v>1471</v>
      </c>
      <c r="G126" s="567">
        <v>0.21116853287395901</v>
      </c>
      <c r="H126" s="201">
        <v>116</v>
      </c>
      <c r="I126" s="567">
        <v>1.6652311225954598E-2</v>
      </c>
      <c r="J126" s="201">
        <v>51</v>
      </c>
      <c r="K126" s="567">
        <v>7.3212747631352304E-3</v>
      </c>
      <c r="L126" s="201">
        <v>10</v>
      </c>
      <c r="M126" s="567">
        <v>1.4355440712029901E-3</v>
      </c>
      <c r="N126" s="575">
        <v>4484</v>
      </c>
      <c r="O126" s="606">
        <v>0.64369796152741898</v>
      </c>
      <c r="P126" s="607">
        <v>4474</v>
      </c>
      <c r="Q126" s="612">
        <v>0.64226241745621604</v>
      </c>
      <c r="R126" s="613">
        <v>-262043</v>
      </c>
      <c r="S126" s="592"/>
      <c r="T126" s="592"/>
      <c r="U126" s="592"/>
    </row>
    <row r="127" spans="1:22" outlineLevel="2">
      <c r="A127" s="391">
        <v>861</v>
      </c>
      <c r="B127" s="569" t="s">
        <v>477</v>
      </c>
      <c r="C127" s="201">
        <v>12407</v>
      </c>
      <c r="D127" s="201">
        <v>5475</v>
      </c>
      <c r="E127" s="567">
        <v>0.44128314661078399</v>
      </c>
      <c r="F127" s="201">
        <v>3366</v>
      </c>
      <c r="G127" s="567">
        <v>0.271298460546466</v>
      </c>
      <c r="H127" s="201">
        <v>138</v>
      </c>
      <c r="I127" s="567">
        <v>1.1122753284436199E-2</v>
      </c>
      <c r="J127" s="201">
        <v>116</v>
      </c>
      <c r="K127" s="567">
        <v>9.34956073184493E-3</v>
      </c>
      <c r="L127" s="201">
        <v>46</v>
      </c>
      <c r="M127" s="567">
        <v>3.7075844281454001E-3</v>
      </c>
      <c r="N127" s="575">
        <v>9141</v>
      </c>
      <c r="O127" s="606">
        <v>0.73676150560167697</v>
      </c>
      <c r="P127" s="607">
        <v>9095</v>
      </c>
      <c r="Q127" s="612">
        <v>0.73305392117353096</v>
      </c>
      <c r="R127" s="613">
        <v>3266</v>
      </c>
      <c r="S127" s="592"/>
      <c r="T127" s="592"/>
      <c r="U127" s="592"/>
    </row>
    <row r="128" spans="1:22" s="448" customFormat="1" ht="12.75" outlineLevel="1">
      <c r="A128" s="600"/>
      <c r="B128" s="562" t="s">
        <v>539</v>
      </c>
      <c r="C128" s="564">
        <v>4209006</v>
      </c>
      <c r="D128" s="564">
        <v>1117260</v>
      </c>
      <c r="E128" s="601">
        <v>0.26544509558788898</v>
      </c>
      <c r="F128" s="564">
        <v>3077748</v>
      </c>
      <c r="G128" s="601">
        <v>0.73122917857565395</v>
      </c>
      <c r="H128" s="564">
        <v>64016</v>
      </c>
      <c r="I128" s="601">
        <v>0.23680248580464999</v>
      </c>
      <c r="J128" s="564">
        <v>72997</v>
      </c>
      <c r="K128" s="601">
        <v>1.73430496416494E-2</v>
      </c>
      <c r="L128" s="564">
        <v>6952</v>
      </c>
      <c r="M128" s="601">
        <v>1.6516963862726699E-3</v>
      </c>
      <c r="N128" s="564">
        <v>4338973</v>
      </c>
      <c r="O128" s="605">
        <v>1.03087831188646</v>
      </c>
      <c r="P128" s="564">
        <v>4332021</v>
      </c>
      <c r="Q128" s="605">
        <v>1.0292266155001899</v>
      </c>
      <c r="R128" s="614">
        <v>-129967</v>
      </c>
      <c r="S128" s="592"/>
      <c r="T128" s="592"/>
      <c r="U128" s="592"/>
      <c r="V128"/>
    </row>
    <row r="129" spans="1:22" ht="21.75" customHeight="1" outlineLevel="2">
      <c r="A129" s="391">
        <v>1</v>
      </c>
      <c r="B129" s="390" t="s">
        <v>605</v>
      </c>
      <c r="C129" s="201">
        <v>2634570</v>
      </c>
      <c r="D129" s="201">
        <v>787589</v>
      </c>
      <c r="E129" s="567">
        <v>0.29894404020390403</v>
      </c>
      <c r="F129" s="201">
        <v>2002733</v>
      </c>
      <c r="G129" s="567">
        <v>0.76017452563416399</v>
      </c>
      <c r="H129" s="201">
        <v>49243</v>
      </c>
      <c r="I129" s="567">
        <v>1.86910957006267E-2</v>
      </c>
      <c r="J129" s="201">
        <v>51846</v>
      </c>
      <c r="K129" s="567">
        <v>1.9679112720481898E-2</v>
      </c>
      <c r="L129" s="201">
        <v>5202</v>
      </c>
      <c r="M129" s="567">
        <v>1.9745157653810702E-3</v>
      </c>
      <c r="N129" s="575">
        <v>2896613</v>
      </c>
      <c r="O129" s="606">
        <v>1.09946329002456</v>
      </c>
      <c r="P129" s="607">
        <v>2891411</v>
      </c>
      <c r="Q129" s="612">
        <v>1.0974887742591799</v>
      </c>
      <c r="R129" s="613">
        <v>-262043</v>
      </c>
      <c r="S129" s="592"/>
      <c r="T129" s="592"/>
      <c r="U129" s="592"/>
    </row>
    <row r="130" spans="1:22" ht="15" customHeight="1" outlineLevel="2">
      <c r="A130" s="391">
        <v>79</v>
      </c>
      <c r="B130" s="569" t="s">
        <v>375</v>
      </c>
      <c r="C130" s="201">
        <v>56505</v>
      </c>
      <c r="D130" s="201">
        <v>20725</v>
      </c>
      <c r="E130" s="567">
        <v>0.36678170073444799</v>
      </c>
      <c r="F130" s="201">
        <v>25167</v>
      </c>
      <c r="G130" s="567">
        <v>0.44539421290151299</v>
      </c>
      <c r="H130" s="201">
        <v>471</v>
      </c>
      <c r="I130" s="567">
        <v>8.3355455269445208E-3</v>
      </c>
      <c r="J130" s="201">
        <v>452</v>
      </c>
      <c r="K130" s="567">
        <v>7.9992920980444197E-3</v>
      </c>
      <c r="L130" s="201">
        <v>78</v>
      </c>
      <c r="M130" s="567">
        <v>1.3804088133793501E-3</v>
      </c>
      <c r="N130" s="575">
        <v>46893</v>
      </c>
      <c r="O130" s="606">
        <v>0.82989116007432995</v>
      </c>
      <c r="P130" s="607">
        <v>46815</v>
      </c>
      <c r="Q130" s="612">
        <v>0.82851075126094997</v>
      </c>
      <c r="R130" s="613">
        <v>9612</v>
      </c>
      <c r="S130" s="592"/>
      <c r="T130" s="592"/>
      <c r="U130" s="592"/>
    </row>
    <row r="131" spans="1:22" ht="15" customHeight="1" outlineLevel="2">
      <c r="A131" s="391">
        <v>88</v>
      </c>
      <c r="B131" s="569" t="s">
        <v>377</v>
      </c>
      <c r="C131" s="201">
        <v>570329</v>
      </c>
      <c r="D131" s="201">
        <v>132966</v>
      </c>
      <c r="E131" s="567">
        <v>0.233139117947711</v>
      </c>
      <c r="F131" s="201">
        <v>341241</v>
      </c>
      <c r="G131" s="567">
        <v>0.59832307317355404</v>
      </c>
      <c r="H131" s="201">
        <v>4781</v>
      </c>
      <c r="I131" s="567">
        <v>8.3828807582991601E-3</v>
      </c>
      <c r="J131" s="201">
        <v>10282</v>
      </c>
      <c r="K131" s="567">
        <v>1.8028190746043098E-2</v>
      </c>
      <c r="L131" s="201">
        <v>701</v>
      </c>
      <c r="M131" s="567">
        <v>1.22911512477886E-3</v>
      </c>
      <c r="N131" s="575">
        <v>489971</v>
      </c>
      <c r="O131" s="606">
        <v>0.859102377750386</v>
      </c>
      <c r="P131" s="607">
        <v>489270</v>
      </c>
      <c r="Q131" s="612">
        <v>0.85787326262560704</v>
      </c>
      <c r="R131" s="613">
        <v>80358</v>
      </c>
      <c r="S131" s="592"/>
      <c r="T131" s="592"/>
      <c r="U131" s="592"/>
    </row>
    <row r="132" spans="1:22" ht="15" customHeight="1" outlineLevel="2">
      <c r="A132" s="391">
        <v>129</v>
      </c>
      <c r="B132" s="569" t="s">
        <v>385</v>
      </c>
      <c r="C132" s="201">
        <v>86667</v>
      </c>
      <c r="D132" s="201">
        <v>20952</v>
      </c>
      <c r="E132" s="567">
        <v>0.24175291633493701</v>
      </c>
      <c r="F132" s="201">
        <v>72307</v>
      </c>
      <c r="G132" s="567">
        <v>0.834308329583348</v>
      </c>
      <c r="H132" s="201">
        <v>667</v>
      </c>
      <c r="I132" s="567">
        <v>7.6961242456759799E-3</v>
      </c>
      <c r="J132" s="201">
        <v>687</v>
      </c>
      <c r="K132" s="567">
        <v>7.9268925888746605E-3</v>
      </c>
      <c r="L132" s="201">
        <v>145</v>
      </c>
      <c r="M132" s="567">
        <v>1.6730704881904299E-3</v>
      </c>
      <c r="N132" s="575">
        <v>94758</v>
      </c>
      <c r="O132" s="606">
        <v>1.09335733324103</v>
      </c>
      <c r="P132" s="607">
        <v>94613</v>
      </c>
      <c r="Q132" s="612">
        <v>1.09168426275284</v>
      </c>
      <c r="R132" s="613">
        <v>-8091</v>
      </c>
      <c r="S132" s="592"/>
      <c r="T132" s="592"/>
      <c r="U132" s="592"/>
    </row>
    <row r="133" spans="1:22" ht="15" customHeight="1" outlineLevel="2">
      <c r="A133" s="391">
        <v>212</v>
      </c>
      <c r="B133" s="569" t="s">
        <v>399</v>
      </c>
      <c r="C133" s="201">
        <v>84787</v>
      </c>
      <c r="D133" s="201">
        <v>19732</v>
      </c>
      <c r="E133" s="567">
        <v>0.23272435632821101</v>
      </c>
      <c r="F133" s="201">
        <v>48846</v>
      </c>
      <c r="G133" s="567">
        <v>0.57610246853880898</v>
      </c>
      <c r="H133" s="201">
        <v>938</v>
      </c>
      <c r="I133" s="567">
        <v>1.1063016736056201E-2</v>
      </c>
      <c r="J133" s="201">
        <v>991</v>
      </c>
      <c r="K133" s="567">
        <v>1.1688112564426201E-2</v>
      </c>
      <c r="L133" s="201">
        <v>98</v>
      </c>
      <c r="M133" s="567">
        <v>1.15583756943871E-3</v>
      </c>
      <c r="N133" s="575">
        <v>70605</v>
      </c>
      <c r="O133" s="606">
        <v>0.83273379173694095</v>
      </c>
      <c r="P133" s="607">
        <v>70507</v>
      </c>
      <c r="Q133" s="612">
        <v>0.83157795416750202</v>
      </c>
      <c r="R133" s="613">
        <v>14182</v>
      </c>
      <c r="S133" s="592"/>
      <c r="T133" s="592"/>
      <c r="U133" s="592"/>
    </row>
    <row r="134" spans="1:22" ht="15" customHeight="1" outlineLevel="2">
      <c r="A134" s="391">
        <v>266</v>
      </c>
      <c r="B134" s="569" t="s">
        <v>405</v>
      </c>
      <c r="C134" s="201">
        <v>250012</v>
      </c>
      <c r="D134" s="201">
        <v>28815</v>
      </c>
      <c r="E134" s="567">
        <v>0.115254467785546</v>
      </c>
      <c r="F134" s="201">
        <v>182753</v>
      </c>
      <c r="G134" s="567">
        <v>0.73097691310817103</v>
      </c>
      <c r="H134" s="201">
        <v>3160</v>
      </c>
      <c r="I134" s="567">
        <v>1.26393933091212E-2</v>
      </c>
      <c r="J134" s="201">
        <v>1734</v>
      </c>
      <c r="K134" s="567">
        <v>6.9356670879797801E-3</v>
      </c>
      <c r="L134" s="201">
        <v>132</v>
      </c>
      <c r="M134" s="567">
        <v>5.2797465721645396E-4</v>
      </c>
      <c r="N134" s="575">
        <v>216594</v>
      </c>
      <c r="O134" s="606">
        <v>0.86633441594803495</v>
      </c>
      <c r="P134" s="607">
        <v>216462</v>
      </c>
      <c r="Q134" s="612">
        <v>0.86580644129081796</v>
      </c>
      <c r="R134" s="613">
        <v>33418</v>
      </c>
      <c r="S134" s="592"/>
      <c r="T134" s="592"/>
      <c r="U134" s="592"/>
    </row>
    <row r="135" spans="1:22" ht="15" customHeight="1" outlineLevel="2">
      <c r="A135" s="391">
        <v>308</v>
      </c>
      <c r="B135" s="569" t="s">
        <v>409</v>
      </c>
      <c r="C135" s="201">
        <v>56312</v>
      </c>
      <c r="D135" s="201">
        <v>15376</v>
      </c>
      <c r="E135" s="567">
        <v>0.27305014916891601</v>
      </c>
      <c r="F135" s="201">
        <v>37187</v>
      </c>
      <c r="G135" s="567">
        <v>0.66037434294644104</v>
      </c>
      <c r="H135" s="201">
        <v>407</v>
      </c>
      <c r="I135" s="567">
        <v>7.2275891461855398E-3</v>
      </c>
      <c r="J135" s="201">
        <v>480</v>
      </c>
      <c r="K135" s="567">
        <v>8.5239380593834391E-3</v>
      </c>
      <c r="L135" s="201">
        <v>52</v>
      </c>
      <c r="M135" s="567">
        <v>9.2342662309987202E-4</v>
      </c>
      <c r="N135" s="575">
        <v>53502</v>
      </c>
      <c r="O135" s="606">
        <v>0.95009944594402596</v>
      </c>
      <c r="P135" s="607">
        <v>53450</v>
      </c>
      <c r="Q135" s="612">
        <v>0.94917601932092599</v>
      </c>
      <c r="R135" s="613">
        <v>2810</v>
      </c>
      <c r="S135" s="592"/>
      <c r="T135" s="592"/>
      <c r="U135" s="592" t="s">
        <v>554</v>
      </c>
      <c r="V135" s="584">
        <v>0.26544509558788898</v>
      </c>
    </row>
    <row r="136" spans="1:22" ht="15" customHeight="1" outlineLevel="2">
      <c r="A136" s="391">
        <v>360</v>
      </c>
      <c r="B136" s="615" t="s">
        <v>606</v>
      </c>
      <c r="C136" s="201">
        <v>301428</v>
      </c>
      <c r="D136" s="201">
        <v>66093</v>
      </c>
      <c r="E136" s="567">
        <v>0.21926629244794801</v>
      </c>
      <c r="F136" s="201">
        <v>243139</v>
      </c>
      <c r="G136" s="567">
        <v>0.80662380402616896</v>
      </c>
      <c r="H136" s="201">
        <v>3422</v>
      </c>
      <c r="I136" s="567">
        <v>1.1352628156641099E-2</v>
      </c>
      <c r="J136" s="201">
        <v>3347</v>
      </c>
      <c r="K136" s="567">
        <v>1.11038125190759E-2</v>
      </c>
      <c r="L136" s="201">
        <v>421</v>
      </c>
      <c r="M136" s="567">
        <v>1.39668511219926E-3</v>
      </c>
      <c r="N136" s="575">
        <v>316422</v>
      </c>
      <c r="O136" s="606">
        <v>1.04974322226203</v>
      </c>
      <c r="P136" s="607">
        <v>316001</v>
      </c>
      <c r="Q136" s="612">
        <v>1.0483465371498299</v>
      </c>
      <c r="R136" s="613">
        <v>-14994</v>
      </c>
      <c r="S136" s="592"/>
      <c r="T136" s="592"/>
      <c r="U136" s="592" t="s">
        <v>555</v>
      </c>
      <c r="V136" s="587">
        <v>0.73122917857565395</v>
      </c>
    </row>
    <row r="137" spans="1:22" ht="15" customHeight="1" outlineLevel="2">
      <c r="A137" s="391">
        <v>380</v>
      </c>
      <c r="B137" s="569" t="s">
        <v>422</v>
      </c>
      <c r="C137" s="201">
        <v>78143</v>
      </c>
      <c r="D137" s="201">
        <v>12386</v>
      </c>
      <c r="E137" s="567">
        <v>0.158504280613747</v>
      </c>
      <c r="F137" s="201">
        <v>45985</v>
      </c>
      <c r="G137" s="567">
        <v>0.58847241595536404</v>
      </c>
      <c r="H137" s="201">
        <v>351</v>
      </c>
      <c r="I137" s="567">
        <v>4.4917650973215796E-3</v>
      </c>
      <c r="J137" s="201">
        <v>2043</v>
      </c>
      <c r="K137" s="567">
        <v>2.6144376335692301E-2</v>
      </c>
      <c r="L137" s="201">
        <v>75</v>
      </c>
      <c r="M137" s="567">
        <v>9.5977886694905497E-4</v>
      </c>
      <c r="N137" s="575">
        <v>60840</v>
      </c>
      <c r="O137" s="606">
        <v>0.77857261686907298</v>
      </c>
      <c r="P137" s="607">
        <v>60765</v>
      </c>
      <c r="Q137" s="612">
        <v>0.777612838002124</v>
      </c>
      <c r="R137" s="613">
        <v>17303</v>
      </c>
      <c r="S137" s="592"/>
      <c r="T137" s="592"/>
      <c r="U137" s="592" t="s">
        <v>557</v>
      </c>
      <c r="V137" s="587">
        <v>0.23680248580464999</v>
      </c>
    </row>
    <row r="138" spans="1:22" ht="15" customHeight="1" outlineLevel="2">
      <c r="A138" s="391">
        <v>631</v>
      </c>
      <c r="B138" s="569" t="s">
        <v>445</v>
      </c>
      <c r="C138" s="201">
        <v>90253</v>
      </c>
      <c r="D138" s="201">
        <v>12626</v>
      </c>
      <c r="E138" s="567">
        <v>0.13989562673816899</v>
      </c>
      <c r="F138" s="201">
        <v>78390</v>
      </c>
      <c r="G138" s="567">
        <v>0.86855838587083001</v>
      </c>
      <c r="H138" s="201">
        <v>576</v>
      </c>
      <c r="I138" s="567">
        <v>6.3820593221278E-3</v>
      </c>
      <c r="J138" s="201">
        <v>1135</v>
      </c>
      <c r="K138" s="567">
        <v>1.2575759254540001E-2</v>
      </c>
      <c r="L138" s="201">
        <v>48</v>
      </c>
      <c r="M138" s="567">
        <v>5.3183827684398304E-4</v>
      </c>
      <c r="N138" s="575">
        <v>92775</v>
      </c>
      <c r="O138" s="606">
        <v>1.0279436694625099</v>
      </c>
      <c r="P138" s="607">
        <v>92727</v>
      </c>
      <c r="Q138" s="612">
        <v>1.0274118311856699</v>
      </c>
      <c r="R138" s="613">
        <v>-2522</v>
      </c>
      <c r="S138" s="592"/>
      <c r="T138" s="592"/>
      <c r="U138" s="592" t="s">
        <v>558</v>
      </c>
      <c r="V138" s="589">
        <v>1.73430496416494E-2</v>
      </c>
    </row>
    <row r="139" spans="1:22" ht="15" customHeight="1">
      <c r="C139" s="618"/>
      <c r="D139" s="618"/>
      <c r="F139" s="618"/>
      <c r="H139" s="618"/>
      <c r="J139" s="618"/>
      <c r="N139" s="618"/>
      <c r="S139" s="592"/>
      <c r="T139" s="592"/>
      <c r="U139" s="592"/>
    </row>
    <row r="140" spans="1:22" ht="12.75">
      <c r="A140" s="763" t="s">
        <v>540</v>
      </c>
      <c r="B140" s="767" t="s">
        <v>607</v>
      </c>
      <c r="C140" s="768"/>
      <c r="D140" s="769" t="s">
        <v>547</v>
      </c>
      <c r="E140" s="768"/>
      <c r="F140" s="768"/>
      <c r="G140" s="768"/>
      <c r="H140" s="768"/>
      <c r="I140" s="768"/>
      <c r="J140" s="768"/>
      <c r="K140" s="768"/>
      <c r="L140" s="768"/>
      <c r="M140" s="768"/>
      <c r="N140" s="768"/>
      <c r="O140" s="768"/>
      <c r="P140" s="768"/>
      <c r="Q140" s="768"/>
      <c r="R140" s="770"/>
      <c r="S140" s="592"/>
      <c r="T140" s="592"/>
      <c r="U140" s="592"/>
    </row>
    <row r="141" spans="1:22" ht="29.25" customHeight="1">
      <c r="A141" s="764"/>
      <c r="B141" s="744" t="s">
        <v>1285</v>
      </c>
      <c r="C141" s="745"/>
      <c r="D141" s="771"/>
      <c r="E141" s="619" t="s">
        <v>547</v>
      </c>
      <c r="F141" s="746" t="s">
        <v>1288</v>
      </c>
      <c r="G141" s="745"/>
      <c r="H141" s="745"/>
      <c r="I141" s="745"/>
      <c r="J141" s="745"/>
      <c r="K141" s="745"/>
      <c r="L141" s="745"/>
      <c r="M141" s="745"/>
      <c r="N141" s="745"/>
      <c r="O141" s="745"/>
      <c r="P141" s="745"/>
      <c r="Q141" s="745"/>
      <c r="R141" s="748"/>
      <c r="S141" s="592"/>
      <c r="T141" s="592"/>
      <c r="U141" s="592"/>
    </row>
    <row r="142" spans="1:22" ht="12.75">
      <c r="A142" s="765"/>
      <c r="B142" s="749" t="s">
        <v>608</v>
      </c>
      <c r="C142" s="750"/>
      <c r="D142" s="750"/>
      <c r="E142" s="750"/>
      <c r="F142" s="750"/>
      <c r="G142" s="750"/>
      <c r="H142" s="750"/>
      <c r="I142" s="750"/>
      <c r="J142" s="750"/>
      <c r="K142" s="750"/>
      <c r="L142" s="750"/>
      <c r="M142" s="750"/>
      <c r="N142" s="750"/>
      <c r="O142" s="750"/>
      <c r="P142" s="750"/>
      <c r="Q142" s="750"/>
      <c r="R142" s="752"/>
      <c r="S142" s="592"/>
      <c r="T142" s="592"/>
      <c r="U142" s="592"/>
    </row>
    <row r="143" spans="1:22" ht="12.75">
      <c r="A143" s="620" t="s">
        <v>543</v>
      </c>
      <c r="B143" s="621" t="s">
        <v>544</v>
      </c>
      <c r="C143" s="622"/>
      <c r="D143" s="622"/>
      <c r="E143" s="623"/>
      <c r="F143" s="622"/>
      <c r="G143" s="623"/>
      <c r="H143" s="622"/>
      <c r="I143" s="623"/>
      <c r="J143" s="622"/>
      <c r="K143" s="623"/>
      <c r="L143" s="622"/>
      <c r="M143" s="623"/>
      <c r="N143" s="622"/>
      <c r="O143" s="623"/>
      <c r="P143" s="622"/>
      <c r="Q143" s="622"/>
      <c r="R143" s="627"/>
      <c r="S143" s="592"/>
      <c r="T143" s="592"/>
      <c r="U143" s="592"/>
    </row>
    <row r="144" spans="1:22" ht="23.25" customHeight="1">
      <c r="A144" s="624" t="s">
        <v>545</v>
      </c>
      <c r="B144" s="248" t="s">
        <v>546</v>
      </c>
      <c r="C144" s="625"/>
      <c r="D144" s="625"/>
      <c r="E144" s="626"/>
      <c r="F144" s="625"/>
      <c r="G144" s="626"/>
      <c r="H144" s="625"/>
      <c r="I144" s="626"/>
      <c r="J144" s="625"/>
      <c r="K144" s="626"/>
      <c r="L144" s="625"/>
      <c r="M144" s="626"/>
      <c r="N144" s="625"/>
      <c r="O144" s="626"/>
      <c r="P144" s="625"/>
      <c r="Q144" s="625"/>
      <c r="R144" s="628"/>
      <c r="S144" s="592"/>
      <c r="T144" s="592"/>
      <c r="U144" s="592"/>
    </row>
    <row r="145" spans="19:21" ht="15" customHeight="1">
      <c r="S145" s="592"/>
      <c r="T145" s="592"/>
      <c r="U145" s="592"/>
    </row>
    <row r="146" spans="19:21" ht="15" customHeight="1">
      <c r="S146" s="592"/>
      <c r="T146" s="592"/>
      <c r="U146" s="592"/>
    </row>
    <row r="147" spans="19:21" ht="15" customHeight="1">
      <c r="S147" s="592"/>
      <c r="T147" s="592"/>
      <c r="U147" s="592"/>
    </row>
    <row r="148" spans="19:21" ht="15" customHeight="1">
      <c r="S148" s="592"/>
      <c r="T148" s="592"/>
      <c r="U148" s="592"/>
    </row>
    <row r="149" spans="19:21" ht="15" customHeight="1">
      <c r="S149" s="592"/>
      <c r="T149" s="592"/>
      <c r="U149" s="592"/>
    </row>
    <row r="150" spans="19:21" ht="15" customHeight="1">
      <c r="S150" s="592"/>
      <c r="T150" s="592"/>
      <c r="U150" s="592"/>
    </row>
    <row r="151" spans="19:21" ht="15" customHeight="1">
      <c r="S151" s="592"/>
      <c r="T151" s="592"/>
      <c r="U151" s="592"/>
    </row>
    <row r="152" spans="19:21" ht="15" customHeight="1">
      <c r="S152" s="592"/>
      <c r="T152" s="592"/>
      <c r="U152" s="592"/>
    </row>
    <row r="153" spans="19:21" ht="15" customHeight="1">
      <c r="S153" s="592"/>
      <c r="T153" s="592"/>
      <c r="U153" s="592"/>
    </row>
    <row r="154" spans="19:21" ht="15" customHeight="1">
      <c r="S154" s="592"/>
      <c r="T154" s="592"/>
      <c r="U154" s="592"/>
    </row>
  </sheetData>
  <sheetProtection autoFilter="0"/>
  <mergeCells count="17">
    <mergeCell ref="L2:M2"/>
    <mergeCell ref="N2:O2"/>
    <mergeCell ref="P2:Q2"/>
    <mergeCell ref="A2:A3"/>
    <mergeCell ref="A140:A142"/>
    <mergeCell ref="B2:B3"/>
    <mergeCell ref="B142:R142"/>
    <mergeCell ref="R1:R3"/>
    <mergeCell ref="B140:C140"/>
    <mergeCell ref="D140:R140"/>
    <mergeCell ref="B141:D141"/>
    <mergeCell ref="F141:R141"/>
    <mergeCell ref="D1:Q1"/>
    <mergeCell ref="D2:E2"/>
    <mergeCell ref="F2:G2"/>
    <mergeCell ref="H2:I2"/>
    <mergeCell ref="J2:K2"/>
  </mergeCells>
  <conditionalFormatting sqref="W6:W130">
    <cfRule type="duplicateValues" dxfId="28" priority="1"/>
  </conditionalFormatting>
  <conditionalFormatting sqref="W135:W154">
    <cfRule type="duplicateValues" dxfId="27" priority="55"/>
  </conditionalFormatting>
  <hyperlinks>
    <hyperlink ref="S1" location="INDICE!B2" display="Indice" xr:uid="{00000000-0004-0000-05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ED6"/>
  </sheetPr>
  <dimension ref="A1:BN132"/>
  <sheetViews>
    <sheetView showGridLines="0" showRowColHeaders="0" zoomScale="90" zoomScaleNormal="90" zoomScaleSheetLayoutView="90" workbookViewId="0">
      <pane xSplit="4" ySplit="5" topLeftCell="E6" activePane="bottomRight" state="frozen"/>
      <selection pane="topRight"/>
      <selection pane="bottomLeft"/>
      <selection pane="bottomRight" activeCell="E99" sqref="E99"/>
    </sheetView>
  </sheetViews>
  <sheetFormatPr baseColWidth="10" defaultColWidth="0" defaultRowHeight="15" customHeight="1" outlineLevelRow="2"/>
  <cols>
    <col min="1" max="1" width="21.5703125" customWidth="1"/>
    <col min="2" max="2" width="27.7109375" customWidth="1"/>
    <col min="3" max="3" width="27.28515625" customWidth="1"/>
    <col min="4" max="4" width="17" style="578" customWidth="1"/>
    <col min="5" max="5" width="18.42578125" style="578" customWidth="1"/>
    <col min="6" max="6" width="11.28515625" style="578" customWidth="1"/>
    <col min="7" max="7" width="12.5703125" style="578" customWidth="1"/>
    <col min="8" max="8" width="15.140625" style="578" customWidth="1"/>
    <col min="9" max="9" width="13" style="578" customWidth="1"/>
    <col min="10" max="10" width="14.85546875" style="578" customWidth="1"/>
    <col min="11" max="11" width="10.140625" style="578" customWidth="1"/>
    <col min="12" max="14" width="11.28515625" style="578" customWidth="1"/>
    <col min="15" max="15" width="12.85546875" style="578" customWidth="1"/>
    <col min="16" max="16" width="15.28515625" style="578"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53" customFormat="1" ht="51.75" customHeight="1">
      <c r="B1" s="558"/>
      <c r="C1" s="559" t="s">
        <v>507</v>
      </c>
      <c r="D1" s="167" t="s">
        <v>508</v>
      </c>
      <c r="E1" s="772" t="s">
        <v>609</v>
      </c>
      <c r="F1" s="772"/>
      <c r="G1" s="772"/>
      <c r="H1" s="772"/>
      <c r="I1" s="772"/>
      <c r="J1" s="772"/>
      <c r="K1" s="772"/>
      <c r="L1" s="772"/>
      <c r="M1" s="772"/>
      <c r="N1" s="772"/>
      <c r="O1" s="772"/>
      <c r="P1" s="772"/>
      <c r="Q1" s="168" t="s">
        <v>529</v>
      </c>
    </row>
    <row r="2" spans="1:27" ht="47.25" customHeight="1">
      <c r="A2" s="776" t="s">
        <v>512</v>
      </c>
      <c r="B2" s="776" t="s">
        <v>511</v>
      </c>
      <c r="C2" s="762" t="s">
        <v>610</v>
      </c>
      <c r="D2" s="462" t="s">
        <v>513</v>
      </c>
      <c r="E2" s="779" t="s">
        <v>514</v>
      </c>
      <c r="F2" s="779"/>
      <c r="G2" s="779" t="s">
        <v>515</v>
      </c>
      <c r="H2" s="779"/>
      <c r="I2" s="779" t="s">
        <v>611</v>
      </c>
      <c r="J2" s="779"/>
      <c r="K2" s="779" t="s">
        <v>520</v>
      </c>
      <c r="L2" s="779"/>
      <c r="M2" s="779" t="s">
        <v>521</v>
      </c>
      <c r="N2" s="779"/>
      <c r="O2" s="758" t="s">
        <v>612</v>
      </c>
      <c r="P2" s="758"/>
      <c r="T2" s="42"/>
    </row>
    <row r="3" spans="1:27" ht="43.5" customHeight="1" outlineLevel="1">
      <c r="A3" s="777"/>
      <c r="B3" s="777"/>
      <c r="C3" s="762"/>
      <c r="D3" s="398" t="s">
        <v>523</v>
      </c>
      <c r="E3" s="398" t="s">
        <v>524</v>
      </c>
      <c r="F3" s="398" t="s">
        <v>525</v>
      </c>
      <c r="G3" s="398" t="s">
        <v>524</v>
      </c>
      <c r="H3" s="398" t="s">
        <v>525</v>
      </c>
      <c r="I3" s="398" t="s">
        <v>524</v>
      </c>
      <c r="J3" s="398" t="s">
        <v>525</v>
      </c>
      <c r="K3" s="398" t="s">
        <v>524</v>
      </c>
      <c r="L3" s="398" t="s">
        <v>525</v>
      </c>
      <c r="M3" s="398" t="s">
        <v>528</v>
      </c>
      <c r="N3" s="398" t="s">
        <v>552</v>
      </c>
      <c r="O3" s="398" t="s">
        <v>526</v>
      </c>
      <c r="P3" s="398" t="s">
        <v>527</v>
      </c>
      <c r="Z3" s="583" t="s">
        <v>613</v>
      </c>
      <c r="AA3" s="584">
        <v>0.69848139044943802</v>
      </c>
    </row>
    <row r="4" spans="1:27" ht="28.5" customHeight="1" outlineLevel="1">
      <c r="A4" s="778"/>
      <c r="B4" s="778"/>
      <c r="C4" s="417" t="s">
        <v>614</v>
      </c>
      <c r="D4" s="564">
        <v>1277183</v>
      </c>
      <c r="E4" s="564">
        <v>727958</v>
      </c>
      <c r="F4" s="579">
        <v>0.56997157024482803</v>
      </c>
      <c r="G4" s="564">
        <v>327509</v>
      </c>
      <c r="H4" s="565">
        <v>0.25643075424586798</v>
      </c>
      <c r="I4" s="564">
        <v>20524</v>
      </c>
      <c r="J4" s="565">
        <v>1.6069740984651399</v>
      </c>
      <c r="K4" s="564">
        <v>8057</v>
      </c>
      <c r="L4" s="565">
        <v>0.630841469076867</v>
      </c>
      <c r="M4" s="564">
        <v>2154</v>
      </c>
      <c r="N4" s="565">
        <v>0.16865241707727099</v>
      </c>
      <c r="O4" s="564">
        <v>1086202</v>
      </c>
      <c r="P4" s="573">
        <v>85.046700433688798</v>
      </c>
      <c r="Z4" s="586" t="s">
        <v>615</v>
      </c>
      <c r="AA4" s="587">
        <v>0.27156776685393302</v>
      </c>
    </row>
    <row r="5" spans="1:27" s="448" customFormat="1" ht="27" customHeight="1" outlineLevel="1">
      <c r="A5" s="562"/>
      <c r="B5" s="562"/>
      <c r="C5" s="563" t="s">
        <v>616</v>
      </c>
      <c r="D5" s="564">
        <v>142030</v>
      </c>
      <c r="E5" s="564">
        <v>64544</v>
      </c>
      <c r="F5" s="579">
        <v>0.45443920298528501</v>
      </c>
      <c r="G5" s="564">
        <v>31316</v>
      </c>
      <c r="H5" s="565">
        <v>0.220488629162853</v>
      </c>
      <c r="I5" s="564">
        <v>2273</v>
      </c>
      <c r="J5" s="565">
        <v>1.6003661198338399</v>
      </c>
      <c r="K5" s="564">
        <v>1139</v>
      </c>
      <c r="L5" s="565">
        <v>0.80194325142575495</v>
      </c>
      <c r="M5" s="564">
        <v>284</v>
      </c>
      <c r="N5" s="565">
        <v>0.19995775540378799</v>
      </c>
      <c r="O5" s="564">
        <v>99556</v>
      </c>
      <c r="P5" s="573">
        <v>70.095050341477105</v>
      </c>
      <c r="Q5"/>
      <c r="Z5" s="586" t="s">
        <v>617</v>
      </c>
      <c r="AA5" s="587">
        <v>1.9820926966292101E-2</v>
      </c>
    </row>
    <row r="6" spans="1:27" ht="15" customHeight="1" outlineLevel="2">
      <c r="A6" s="566" t="s">
        <v>618</v>
      </c>
      <c r="B6" s="412">
        <v>145</v>
      </c>
      <c r="C6" s="580" t="s">
        <v>389</v>
      </c>
      <c r="D6" s="201">
        <v>4973</v>
      </c>
      <c r="E6" s="201">
        <v>3272</v>
      </c>
      <c r="F6" s="567">
        <v>0.65795294590790299</v>
      </c>
      <c r="G6" s="568">
        <v>871</v>
      </c>
      <c r="H6" s="567">
        <v>0.17514578725115601</v>
      </c>
      <c r="I6" s="201">
        <v>117</v>
      </c>
      <c r="J6" s="574">
        <v>2.3527046048662799E-2</v>
      </c>
      <c r="K6" s="201">
        <v>36</v>
      </c>
      <c r="L6" s="574">
        <v>7.2390910918962402E-3</v>
      </c>
      <c r="M6" s="201">
        <v>7</v>
      </c>
      <c r="N6" s="574">
        <v>1.4076010456464899E-3</v>
      </c>
      <c r="O6" s="575">
        <v>4303</v>
      </c>
      <c r="P6" s="576">
        <v>0.86527247134526397</v>
      </c>
      <c r="Z6" s="588" t="s">
        <v>619</v>
      </c>
      <c r="AA6" s="589">
        <v>7.06636235955056E-3</v>
      </c>
    </row>
    <row r="7" spans="1:27" ht="15" customHeight="1" outlineLevel="2">
      <c r="A7" s="566" t="s">
        <v>618</v>
      </c>
      <c r="B7" s="412">
        <v>282</v>
      </c>
      <c r="C7" s="580" t="s">
        <v>406</v>
      </c>
      <c r="D7" s="201">
        <v>26163</v>
      </c>
      <c r="E7" s="201">
        <v>7761</v>
      </c>
      <c r="F7" s="567">
        <v>0.29664029354431798</v>
      </c>
      <c r="G7" s="568">
        <v>5916</v>
      </c>
      <c r="H7" s="567">
        <v>0.226120857699805</v>
      </c>
      <c r="I7" s="201">
        <v>524</v>
      </c>
      <c r="J7" s="574">
        <v>2.0028284218170701E-2</v>
      </c>
      <c r="K7" s="201">
        <v>244</v>
      </c>
      <c r="L7" s="574">
        <v>9.3261476130413207E-3</v>
      </c>
      <c r="M7" s="201">
        <v>33</v>
      </c>
      <c r="N7" s="574">
        <v>1.2613232427473901E-3</v>
      </c>
      <c r="O7" s="575">
        <v>14478</v>
      </c>
      <c r="P7" s="576">
        <v>0.55337690631808301</v>
      </c>
      <c r="S7" s="583" t="s">
        <v>613</v>
      </c>
      <c r="T7" s="584">
        <v>0.64831853429225805</v>
      </c>
      <c r="U7" s="42"/>
      <c r="V7" s="585"/>
    </row>
    <row r="8" spans="1:27" outlineLevel="2">
      <c r="A8" s="566" t="s">
        <v>618</v>
      </c>
      <c r="B8" s="412">
        <v>368</v>
      </c>
      <c r="C8" s="580" t="s">
        <v>600</v>
      </c>
      <c r="D8" s="201">
        <v>14576</v>
      </c>
      <c r="E8" s="201">
        <v>6352</v>
      </c>
      <c r="F8" s="567">
        <v>0.43578485181119597</v>
      </c>
      <c r="G8" s="568">
        <v>3369</v>
      </c>
      <c r="H8" s="567">
        <v>0.231133369923161</v>
      </c>
      <c r="I8" s="201">
        <v>325</v>
      </c>
      <c r="J8" s="574">
        <v>2.2296926454445701E-2</v>
      </c>
      <c r="K8" s="201">
        <v>83</v>
      </c>
      <c r="L8" s="574">
        <v>5.6942919868276601E-3</v>
      </c>
      <c r="M8" s="201">
        <v>27</v>
      </c>
      <c r="N8" s="574">
        <v>1.8523600439077901E-3</v>
      </c>
      <c r="O8" s="575">
        <v>10156</v>
      </c>
      <c r="P8" s="576">
        <v>0.69676180021953904</v>
      </c>
      <c r="S8" s="586" t="s">
        <v>615</v>
      </c>
      <c r="T8" s="587">
        <v>0.31455663144361001</v>
      </c>
      <c r="U8" s="42"/>
      <c r="V8" s="585"/>
    </row>
    <row r="9" spans="1:27" outlineLevel="2">
      <c r="A9" s="566" t="s">
        <v>618</v>
      </c>
      <c r="B9" s="412">
        <v>390</v>
      </c>
      <c r="C9" s="580" t="s">
        <v>423</v>
      </c>
      <c r="D9" s="201">
        <v>8689</v>
      </c>
      <c r="E9" s="201">
        <v>4570</v>
      </c>
      <c r="F9" s="567">
        <v>0.52595235355046599</v>
      </c>
      <c r="G9" s="568">
        <v>3123</v>
      </c>
      <c r="H9" s="567">
        <v>0.35941995626654399</v>
      </c>
      <c r="I9" s="201">
        <v>112</v>
      </c>
      <c r="J9" s="574">
        <v>1.28898607434688E-2</v>
      </c>
      <c r="K9" s="201">
        <v>51</v>
      </c>
      <c r="L9" s="574">
        <v>5.8694901599723797E-3</v>
      </c>
      <c r="M9" s="201">
        <v>41</v>
      </c>
      <c r="N9" s="574">
        <v>4.7186097364483801E-3</v>
      </c>
      <c r="O9" s="575">
        <v>7897</v>
      </c>
      <c r="P9" s="576">
        <v>0.90885027045689903</v>
      </c>
      <c r="S9" s="586" t="s">
        <v>617</v>
      </c>
      <c r="T9" s="587">
        <v>2.2831371288520998E-2</v>
      </c>
      <c r="U9" s="42"/>
      <c r="V9" s="585"/>
    </row>
    <row r="10" spans="1:27" outlineLevel="1">
      <c r="A10" s="566" t="s">
        <v>618</v>
      </c>
      <c r="B10" s="412">
        <v>467</v>
      </c>
      <c r="C10" s="580" t="s">
        <v>428</v>
      </c>
      <c r="D10" s="201">
        <v>7062</v>
      </c>
      <c r="E10" s="201">
        <v>4302</v>
      </c>
      <c r="F10" s="567">
        <v>0.60917587085811398</v>
      </c>
      <c r="G10" s="568">
        <v>832</v>
      </c>
      <c r="H10" s="567">
        <v>0.117813650523931</v>
      </c>
      <c r="I10" s="201">
        <v>101</v>
      </c>
      <c r="J10" s="574">
        <v>1.43018974794676E-2</v>
      </c>
      <c r="K10" s="201">
        <v>58</v>
      </c>
      <c r="L10" s="574">
        <v>8.2129708297932601E-3</v>
      </c>
      <c r="M10" s="201">
        <v>8</v>
      </c>
      <c r="N10" s="574">
        <v>1.1328235627301E-3</v>
      </c>
      <c r="O10" s="575">
        <v>5301</v>
      </c>
      <c r="P10" s="576">
        <v>0.75063721325403598</v>
      </c>
      <c r="S10" s="588" t="s">
        <v>619</v>
      </c>
      <c r="T10" s="589">
        <v>1.1440797139298501E-2</v>
      </c>
      <c r="U10" s="42"/>
      <c r="V10" s="585"/>
    </row>
    <row r="11" spans="1:27" outlineLevel="2">
      <c r="A11" s="566" t="s">
        <v>618</v>
      </c>
      <c r="B11" s="412">
        <v>576</v>
      </c>
      <c r="C11" s="580" t="s">
        <v>437</v>
      </c>
      <c r="D11" s="201">
        <v>9280</v>
      </c>
      <c r="E11" s="201">
        <v>5453</v>
      </c>
      <c r="F11" s="567">
        <v>0.58760775862069003</v>
      </c>
      <c r="G11" s="568">
        <v>1125</v>
      </c>
      <c r="H11" s="567">
        <v>0.121228448275862</v>
      </c>
      <c r="I11" s="201">
        <v>113</v>
      </c>
      <c r="J11" s="574">
        <v>1.2176724137931E-2</v>
      </c>
      <c r="K11" s="201">
        <v>36</v>
      </c>
      <c r="L11" s="574">
        <v>3.8793103448275901E-3</v>
      </c>
      <c r="M11" s="201">
        <v>14</v>
      </c>
      <c r="N11" s="574">
        <v>1.50862068965517E-3</v>
      </c>
      <c r="O11" s="575">
        <v>6741</v>
      </c>
      <c r="P11" s="576">
        <v>0.72640086206896504</v>
      </c>
      <c r="U11" s="42"/>
      <c r="V11" s="585"/>
    </row>
    <row r="12" spans="1:27" outlineLevel="2">
      <c r="A12" s="566" t="s">
        <v>618</v>
      </c>
      <c r="B12" s="412">
        <v>679</v>
      </c>
      <c r="C12" s="580" t="s">
        <v>601</v>
      </c>
      <c r="D12" s="201">
        <v>28051</v>
      </c>
      <c r="E12" s="201">
        <v>12320</v>
      </c>
      <c r="F12" s="567">
        <v>0.43920002851948198</v>
      </c>
      <c r="G12" s="568">
        <v>5158</v>
      </c>
      <c r="H12" s="567">
        <v>0.183879362589569</v>
      </c>
      <c r="I12" s="201">
        <v>304</v>
      </c>
      <c r="J12" s="574">
        <v>1.0837403301130101E-2</v>
      </c>
      <c r="K12" s="201">
        <v>225</v>
      </c>
      <c r="L12" s="574">
        <v>8.0211044169548294E-3</v>
      </c>
      <c r="M12" s="201">
        <v>51</v>
      </c>
      <c r="N12" s="574">
        <v>1.81811700117643E-3</v>
      </c>
      <c r="O12" s="575">
        <v>18058</v>
      </c>
      <c r="P12" s="576">
        <v>0.64375601582831299</v>
      </c>
      <c r="W12" s="590"/>
    </row>
    <row r="13" spans="1:27" outlineLevel="2">
      <c r="A13" s="566" t="s">
        <v>618</v>
      </c>
      <c r="B13" s="412">
        <v>789</v>
      </c>
      <c r="C13" s="580" t="s">
        <v>602</v>
      </c>
      <c r="D13" s="201">
        <v>17270</v>
      </c>
      <c r="E13" s="201">
        <v>9093</v>
      </c>
      <c r="F13" s="567">
        <v>0.52651997683844798</v>
      </c>
      <c r="G13" s="568">
        <v>4276</v>
      </c>
      <c r="H13" s="567">
        <v>0.24759698899826299</v>
      </c>
      <c r="I13" s="201">
        <v>324</v>
      </c>
      <c r="J13" s="574">
        <v>1.87608569774175E-2</v>
      </c>
      <c r="K13" s="201">
        <v>185</v>
      </c>
      <c r="L13" s="574">
        <v>1.0712217718587101E-2</v>
      </c>
      <c r="M13" s="201">
        <v>33</v>
      </c>
      <c r="N13" s="574">
        <v>1.9108280254777101E-3</v>
      </c>
      <c r="O13" s="575">
        <v>13911</v>
      </c>
      <c r="P13" s="576">
        <v>0.80550086855819303</v>
      </c>
    </row>
    <row r="14" spans="1:27" outlineLevel="2">
      <c r="A14" s="566" t="s">
        <v>618</v>
      </c>
      <c r="B14" s="412">
        <v>792</v>
      </c>
      <c r="C14" s="580" t="s">
        <v>468</v>
      </c>
      <c r="D14" s="201">
        <v>6593</v>
      </c>
      <c r="E14" s="201">
        <v>3110</v>
      </c>
      <c r="F14" s="567">
        <v>0.47171242226603999</v>
      </c>
      <c r="G14" s="568">
        <v>1809</v>
      </c>
      <c r="H14" s="567">
        <v>0.27438192021841301</v>
      </c>
      <c r="I14" s="201">
        <v>99</v>
      </c>
      <c r="J14" s="574">
        <v>1.5015925982102199E-2</v>
      </c>
      <c r="K14" s="201">
        <v>54</v>
      </c>
      <c r="L14" s="574">
        <v>8.1905050811466699E-3</v>
      </c>
      <c r="M14" s="201">
        <v>14</v>
      </c>
      <c r="N14" s="574">
        <v>2.12346428029729E-3</v>
      </c>
      <c r="O14" s="575">
        <v>5086</v>
      </c>
      <c r="P14" s="576">
        <v>0.77142423782799896</v>
      </c>
    </row>
    <row r="15" spans="1:27" outlineLevel="2">
      <c r="A15" s="566" t="s">
        <v>618</v>
      </c>
      <c r="B15" s="412">
        <v>856</v>
      </c>
      <c r="C15" s="580" t="s">
        <v>604</v>
      </c>
      <c r="D15" s="201">
        <v>6966</v>
      </c>
      <c r="E15" s="201">
        <v>2836</v>
      </c>
      <c r="F15" s="567">
        <v>0.40712029859316701</v>
      </c>
      <c r="G15" s="568">
        <v>1471</v>
      </c>
      <c r="H15" s="567">
        <v>0.21116853287395901</v>
      </c>
      <c r="I15" s="201">
        <v>116</v>
      </c>
      <c r="J15" s="574">
        <v>1.6652311225954598E-2</v>
      </c>
      <c r="K15" s="201">
        <v>51</v>
      </c>
      <c r="L15" s="574">
        <v>7.3212747631352304E-3</v>
      </c>
      <c r="M15" s="201">
        <v>10</v>
      </c>
      <c r="N15" s="574">
        <v>1.4355440712029901E-3</v>
      </c>
      <c r="O15" s="575">
        <v>4484</v>
      </c>
      <c r="P15" s="576">
        <v>0.64369796152741898</v>
      </c>
    </row>
    <row r="16" spans="1:27" outlineLevel="2">
      <c r="A16" s="566" t="s">
        <v>618</v>
      </c>
      <c r="B16" s="412">
        <v>861</v>
      </c>
      <c r="C16" s="580" t="s">
        <v>477</v>
      </c>
      <c r="D16" s="201">
        <v>12407</v>
      </c>
      <c r="E16" s="201">
        <v>5475</v>
      </c>
      <c r="F16" s="567">
        <v>0.44128314661078399</v>
      </c>
      <c r="G16" s="568">
        <v>3366</v>
      </c>
      <c r="H16" s="567">
        <v>0.271298460546466</v>
      </c>
      <c r="I16" s="201">
        <v>138</v>
      </c>
      <c r="J16" s="574">
        <v>1.1122753284436199E-2</v>
      </c>
      <c r="K16" s="201">
        <v>116</v>
      </c>
      <c r="L16" s="574">
        <v>9.34956073184493E-3</v>
      </c>
      <c r="M16" s="201">
        <v>46</v>
      </c>
      <c r="N16" s="574">
        <v>3.7075844281454001E-3</v>
      </c>
      <c r="O16" s="575">
        <v>9141</v>
      </c>
      <c r="P16" s="576">
        <v>0.73676150560167697</v>
      </c>
    </row>
    <row r="17" spans="1:27" ht="27" customHeight="1" outlineLevel="2">
      <c r="A17" s="562"/>
      <c r="B17" s="562"/>
      <c r="C17" s="563" t="s">
        <v>620</v>
      </c>
      <c r="D17" s="564">
        <v>138736</v>
      </c>
      <c r="E17" s="564">
        <v>79571</v>
      </c>
      <c r="F17" s="579">
        <v>0.57354255564525403</v>
      </c>
      <c r="G17" s="564">
        <v>30937</v>
      </c>
      <c r="H17" s="579">
        <v>0.22299186944989</v>
      </c>
      <c r="I17" s="564">
        <v>2258</v>
      </c>
      <c r="J17" s="579">
        <v>1.6275516088109801E-2</v>
      </c>
      <c r="K17" s="564">
        <v>805</v>
      </c>
      <c r="L17" s="579">
        <v>5.8023872679045102E-3</v>
      </c>
      <c r="M17" s="564">
        <v>349</v>
      </c>
      <c r="N17" s="579">
        <v>2.5155691385076698E-3</v>
      </c>
      <c r="O17" s="564">
        <v>113920</v>
      </c>
      <c r="P17" s="573">
        <v>82.112789758966699</v>
      </c>
      <c r="S17" s="583" t="s">
        <v>613</v>
      </c>
      <c r="T17" s="584">
        <v>0.71487756793051205</v>
      </c>
      <c r="Z17" s="583" t="s">
        <v>613</v>
      </c>
      <c r="AA17" s="584">
        <v>0.66060391267366003</v>
      </c>
    </row>
    <row r="18" spans="1:27" outlineLevel="2">
      <c r="A18" s="566" t="s">
        <v>618</v>
      </c>
      <c r="B18" s="412">
        <v>30</v>
      </c>
      <c r="C18" s="580" t="s">
        <v>596</v>
      </c>
      <c r="D18" s="201">
        <v>32628</v>
      </c>
      <c r="E18" s="201">
        <v>10382</v>
      </c>
      <c r="F18" s="567">
        <v>0.31819296309917899</v>
      </c>
      <c r="G18" s="568">
        <v>14441</v>
      </c>
      <c r="H18" s="567">
        <v>0.44259531690572501</v>
      </c>
      <c r="I18" s="201">
        <v>442</v>
      </c>
      <c r="J18" s="574">
        <v>1.35466470516121E-2</v>
      </c>
      <c r="K18" s="201">
        <v>283</v>
      </c>
      <c r="L18" s="574">
        <v>8.6735319357606998E-3</v>
      </c>
      <c r="M18" s="201">
        <v>77</v>
      </c>
      <c r="N18" s="574">
        <v>2.3599362510726999E-3</v>
      </c>
      <c r="O18" s="575">
        <v>25625</v>
      </c>
      <c r="P18" s="576">
        <v>0.785368395243349</v>
      </c>
      <c r="Q18" s="591"/>
      <c r="S18" s="586" t="s">
        <v>615</v>
      </c>
      <c r="T18" s="587">
        <v>0.25151194796041798</v>
      </c>
      <c r="Z18" s="586" t="s">
        <v>615</v>
      </c>
      <c r="AA18" s="587">
        <v>0.312347604196201</v>
      </c>
    </row>
    <row r="19" spans="1:27" outlineLevel="2">
      <c r="A19" s="566" t="s">
        <v>618</v>
      </c>
      <c r="B19" s="412">
        <v>36</v>
      </c>
      <c r="C19" s="580" t="s">
        <v>597</v>
      </c>
      <c r="D19" s="201">
        <v>6183</v>
      </c>
      <c r="E19" s="201">
        <v>2170</v>
      </c>
      <c r="F19" s="567">
        <v>0.35096231602781802</v>
      </c>
      <c r="G19" s="568">
        <v>1198</v>
      </c>
      <c r="H19" s="567">
        <v>0.193757075853146</v>
      </c>
      <c r="I19" s="201">
        <v>101</v>
      </c>
      <c r="J19" s="574">
        <v>1.6335112404981401E-2</v>
      </c>
      <c r="K19" s="201">
        <v>38</v>
      </c>
      <c r="L19" s="574">
        <v>6.1458838751415196E-3</v>
      </c>
      <c r="M19" s="201">
        <v>11</v>
      </c>
      <c r="N19" s="574">
        <v>1.7790716480672801E-3</v>
      </c>
      <c r="O19" s="575">
        <v>3518</v>
      </c>
      <c r="P19" s="576">
        <v>0.56897945980915399</v>
      </c>
      <c r="Q19" s="591"/>
      <c r="S19" s="586" t="s">
        <v>617</v>
      </c>
      <c r="T19" s="587">
        <v>1.8286236749621401E-2</v>
      </c>
      <c r="Z19" s="586" t="s">
        <v>617</v>
      </c>
      <c r="AA19" s="587">
        <v>2.0172951516869899E-2</v>
      </c>
    </row>
    <row r="20" spans="1:27" outlineLevel="2">
      <c r="A20" s="566" t="s">
        <v>618</v>
      </c>
      <c r="B20" s="412">
        <v>93</v>
      </c>
      <c r="C20" s="412" t="s">
        <v>379</v>
      </c>
      <c r="D20" s="201">
        <v>16722</v>
      </c>
      <c r="E20" s="201">
        <v>13824</v>
      </c>
      <c r="F20" s="567">
        <v>0.82669537136706095</v>
      </c>
      <c r="G20" s="568">
        <v>1248</v>
      </c>
      <c r="H20" s="567">
        <v>7.4632221026193005E-2</v>
      </c>
      <c r="I20" s="201">
        <v>300</v>
      </c>
      <c r="J20" s="574">
        <v>1.7940437746680998E-2</v>
      </c>
      <c r="K20" s="201">
        <v>63</v>
      </c>
      <c r="L20" s="574">
        <v>3.7674919268030102E-3</v>
      </c>
      <c r="M20" s="201">
        <v>41</v>
      </c>
      <c r="N20" s="574">
        <v>2.4518598253797401E-3</v>
      </c>
      <c r="O20" s="575">
        <v>15476</v>
      </c>
      <c r="P20" s="576">
        <v>0.92548738189211799</v>
      </c>
      <c r="Q20" s="591"/>
      <c r="S20" s="588" t="s">
        <v>619</v>
      </c>
      <c r="T20" s="589">
        <v>1.2333685724353999E-2</v>
      </c>
      <c r="Z20" s="588" t="s">
        <v>619</v>
      </c>
      <c r="AA20" s="589">
        <v>4.8341366600510296E-3</v>
      </c>
    </row>
    <row r="21" spans="1:27" outlineLevel="2">
      <c r="A21" s="566" t="s">
        <v>618</v>
      </c>
      <c r="B21" s="412">
        <v>209</v>
      </c>
      <c r="C21" s="412" t="s">
        <v>398</v>
      </c>
      <c r="D21" s="201">
        <v>22905</v>
      </c>
      <c r="E21" s="201">
        <v>12395</v>
      </c>
      <c r="F21" s="567">
        <v>0.54114822091246495</v>
      </c>
      <c r="G21" s="568">
        <v>3291</v>
      </c>
      <c r="H21" s="567">
        <v>0.14368041912246199</v>
      </c>
      <c r="I21" s="201">
        <v>303</v>
      </c>
      <c r="J21" s="574">
        <v>1.32285527177472E-2</v>
      </c>
      <c r="K21" s="201">
        <v>111</v>
      </c>
      <c r="L21" s="574">
        <v>4.84610347085789E-3</v>
      </c>
      <c r="M21" s="201">
        <v>94</v>
      </c>
      <c r="N21" s="574">
        <v>4.1039074437895697E-3</v>
      </c>
      <c r="O21" s="575">
        <v>16194</v>
      </c>
      <c r="P21" s="576">
        <v>0.70700720366732195</v>
      </c>
      <c r="Q21" s="591"/>
    </row>
    <row r="22" spans="1:27" outlineLevel="2">
      <c r="A22" s="566" t="s">
        <v>618</v>
      </c>
      <c r="B22" s="412">
        <v>809</v>
      </c>
      <c r="C22" s="412" t="s">
        <v>603</v>
      </c>
      <c r="D22" s="201">
        <v>11457</v>
      </c>
      <c r="E22" s="201">
        <v>3451</v>
      </c>
      <c r="F22" s="567">
        <v>0.30121323208518802</v>
      </c>
      <c r="G22" s="568">
        <v>3435</v>
      </c>
      <c r="H22" s="567">
        <v>0.29981670594396398</v>
      </c>
      <c r="I22" s="201">
        <v>124</v>
      </c>
      <c r="J22" s="574">
        <v>1.0823077594483701E-2</v>
      </c>
      <c r="K22" s="201">
        <v>60</v>
      </c>
      <c r="L22" s="574">
        <v>5.2369730295888997E-3</v>
      </c>
      <c r="M22" s="201">
        <v>24</v>
      </c>
      <c r="N22" s="574">
        <v>2.0947892118355601E-3</v>
      </c>
      <c r="O22" s="575">
        <v>7094</v>
      </c>
      <c r="P22" s="576">
        <v>0.61918477786506099</v>
      </c>
      <c r="Q22" s="591"/>
    </row>
    <row r="23" spans="1:27" outlineLevel="2">
      <c r="A23" s="566" t="s">
        <v>618</v>
      </c>
      <c r="B23" s="412">
        <v>847</v>
      </c>
      <c r="C23" s="581" t="s">
        <v>473</v>
      </c>
      <c r="D23" s="201">
        <v>32366</v>
      </c>
      <c r="E23" s="201">
        <v>24928</v>
      </c>
      <c r="F23" s="567">
        <v>0.77019094111104203</v>
      </c>
      <c r="G23" s="568">
        <v>5432</v>
      </c>
      <c r="H23" s="567">
        <v>0.167830439349935</v>
      </c>
      <c r="I23" s="201">
        <v>743</v>
      </c>
      <c r="J23" s="574">
        <v>2.2956188592967899E-2</v>
      </c>
      <c r="K23" s="201">
        <v>184</v>
      </c>
      <c r="L23" s="574">
        <v>5.6849780633998603E-3</v>
      </c>
      <c r="M23" s="201">
        <v>84</v>
      </c>
      <c r="N23" s="574">
        <v>2.5953160724216801E-3</v>
      </c>
      <c r="O23" s="575">
        <v>31371</v>
      </c>
      <c r="P23" s="576">
        <v>0.96925786318976703</v>
      </c>
      <c r="Q23" s="591"/>
    </row>
    <row r="24" spans="1:27" outlineLevel="2">
      <c r="A24" s="566" t="s">
        <v>621</v>
      </c>
      <c r="B24" s="412">
        <v>44</v>
      </c>
      <c r="C24" s="580" t="s">
        <v>577</v>
      </c>
      <c r="D24" s="201">
        <v>7537</v>
      </c>
      <c r="E24" s="201">
        <v>5650</v>
      </c>
      <c r="F24" s="567">
        <v>0.74963513334217902</v>
      </c>
      <c r="G24" s="568">
        <v>1290</v>
      </c>
      <c r="H24" s="567">
        <v>0.17115563221440899</v>
      </c>
      <c r="I24" s="201">
        <v>96</v>
      </c>
      <c r="J24" s="574">
        <v>1.27371633275839E-2</v>
      </c>
      <c r="K24" s="201">
        <v>22</v>
      </c>
      <c r="L24" s="574">
        <v>2.91893326257131E-3</v>
      </c>
      <c r="M24" s="201">
        <v>11</v>
      </c>
      <c r="N24" s="574">
        <v>1.45946663128566E-3</v>
      </c>
      <c r="O24" s="575">
        <v>7069</v>
      </c>
      <c r="P24" s="576">
        <v>0.93790632877802804</v>
      </c>
    </row>
    <row r="25" spans="1:27" outlineLevel="2">
      <c r="A25" s="566" t="s">
        <v>621</v>
      </c>
      <c r="B25" s="412">
        <v>125</v>
      </c>
      <c r="C25" s="580" t="s">
        <v>384</v>
      </c>
      <c r="D25" s="201">
        <v>8938</v>
      </c>
      <c r="E25" s="201">
        <v>6771</v>
      </c>
      <c r="F25" s="567">
        <v>0.75755202506153496</v>
      </c>
      <c r="G25" s="568">
        <v>602</v>
      </c>
      <c r="H25" s="567">
        <v>6.7352875363616005E-2</v>
      </c>
      <c r="I25" s="201">
        <v>149</v>
      </c>
      <c r="J25" s="574">
        <v>1.66703960617588E-2</v>
      </c>
      <c r="K25" s="201">
        <v>44</v>
      </c>
      <c r="L25" s="574">
        <v>4.9228015215932001E-3</v>
      </c>
      <c r="M25" s="201">
        <v>7</v>
      </c>
      <c r="N25" s="574">
        <v>7.8317296934437197E-4</v>
      </c>
      <c r="O25" s="575">
        <v>7573</v>
      </c>
      <c r="P25" s="576">
        <v>0.847281270977847</v>
      </c>
    </row>
    <row r="26" spans="1:27" ht="27" customHeight="1" outlineLevel="2">
      <c r="A26" s="562"/>
      <c r="B26" s="562"/>
      <c r="C26" s="563" t="s">
        <v>622</v>
      </c>
      <c r="D26" s="564">
        <v>126315</v>
      </c>
      <c r="E26" s="564">
        <v>75060</v>
      </c>
      <c r="F26" s="579">
        <v>0.59422871392946197</v>
      </c>
      <c r="G26" s="564">
        <v>26408</v>
      </c>
      <c r="H26" s="579">
        <v>0.20906463998733299</v>
      </c>
      <c r="I26" s="564">
        <v>1920</v>
      </c>
      <c r="J26" s="579">
        <v>1.52000950005938E-2</v>
      </c>
      <c r="K26" s="564">
        <v>1295</v>
      </c>
      <c r="L26" s="579">
        <v>1.02521474092546E-2</v>
      </c>
      <c r="M26" s="564">
        <v>314</v>
      </c>
      <c r="N26" s="579">
        <v>2.4858488698887701E-3</v>
      </c>
      <c r="O26" s="564">
        <v>104997</v>
      </c>
      <c r="P26" s="573">
        <v>83.123144519653295</v>
      </c>
    </row>
    <row r="27" spans="1:27" outlineLevel="2">
      <c r="A27" s="566" t="s">
        <v>618</v>
      </c>
      <c r="B27" s="412">
        <v>34</v>
      </c>
      <c r="C27" s="580" t="s">
        <v>365</v>
      </c>
      <c r="D27" s="201">
        <v>46485</v>
      </c>
      <c r="E27" s="201">
        <v>26822</v>
      </c>
      <c r="F27" s="567">
        <v>0.57700333440894902</v>
      </c>
      <c r="G27" s="568">
        <v>11678</v>
      </c>
      <c r="H27" s="567">
        <v>0.25122082392169498</v>
      </c>
      <c r="I27" s="201">
        <v>752</v>
      </c>
      <c r="J27" s="574">
        <v>1.6177261482198599E-2</v>
      </c>
      <c r="K27" s="201">
        <v>705</v>
      </c>
      <c r="L27" s="574">
        <v>1.5166182639561101E-2</v>
      </c>
      <c r="M27" s="201">
        <v>61</v>
      </c>
      <c r="N27" s="574">
        <v>1.31225126384855E-3</v>
      </c>
      <c r="O27" s="575">
        <v>40018</v>
      </c>
      <c r="P27" s="576">
        <v>0.86087985371625297</v>
      </c>
    </row>
    <row r="28" spans="1:27" outlineLevel="1">
      <c r="A28" s="566" t="s">
        <v>618</v>
      </c>
      <c r="B28" s="412">
        <v>91</v>
      </c>
      <c r="C28" s="580" t="s">
        <v>378</v>
      </c>
      <c r="D28" s="201">
        <v>10985</v>
      </c>
      <c r="E28" s="201">
        <v>6199</v>
      </c>
      <c r="F28" s="567">
        <v>0.56431497496586303</v>
      </c>
      <c r="G28" s="568">
        <v>1033</v>
      </c>
      <c r="H28" s="567">
        <v>9.4037323623122407E-2</v>
      </c>
      <c r="I28" s="201">
        <v>152</v>
      </c>
      <c r="J28" s="574">
        <v>1.38370505234411E-2</v>
      </c>
      <c r="K28" s="201">
        <v>58</v>
      </c>
      <c r="L28" s="574">
        <v>5.2799271734182999E-3</v>
      </c>
      <c r="M28" s="201">
        <v>18</v>
      </c>
      <c r="N28" s="574">
        <v>1.6385980883022299E-3</v>
      </c>
      <c r="O28" s="575">
        <v>7460</v>
      </c>
      <c r="P28" s="576">
        <v>0.67910787437414699</v>
      </c>
    </row>
    <row r="29" spans="1:27" outlineLevel="2">
      <c r="A29" s="566" t="s">
        <v>618</v>
      </c>
      <c r="B29" s="412">
        <v>101</v>
      </c>
      <c r="C29" s="580" t="s">
        <v>598</v>
      </c>
      <c r="D29" s="201">
        <v>27884</v>
      </c>
      <c r="E29" s="201">
        <v>17884</v>
      </c>
      <c r="F29" s="567">
        <v>0.641371395782528</v>
      </c>
      <c r="G29" s="568">
        <v>6886</v>
      </c>
      <c r="H29" s="567">
        <v>0.24695165686415099</v>
      </c>
      <c r="I29" s="201">
        <v>441</v>
      </c>
      <c r="J29" s="574">
        <v>1.5815521445990501E-2</v>
      </c>
      <c r="K29" s="201">
        <v>239</v>
      </c>
      <c r="L29" s="574">
        <v>8.5712236407975897E-3</v>
      </c>
      <c r="M29" s="201">
        <v>128</v>
      </c>
      <c r="N29" s="574">
        <v>4.5904461339836503E-3</v>
      </c>
      <c r="O29" s="575">
        <v>25578</v>
      </c>
      <c r="P29" s="576">
        <v>0.91730024386745102</v>
      </c>
    </row>
    <row r="30" spans="1:27" outlineLevel="2">
      <c r="A30" s="566" t="s">
        <v>618</v>
      </c>
      <c r="B30" s="412">
        <v>353</v>
      </c>
      <c r="C30" s="580" t="s">
        <v>416</v>
      </c>
      <c r="D30" s="201">
        <v>5876</v>
      </c>
      <c r="E30" s="201">
        <v>2675</v>
      </c>
      <c r="F30" s="567">
        <v>0.45524166099387298</v>
      </c>
      <c r="G30" s="568">
        <v>795</v>
      </c>
      <c r="H30" s="567">
        <v>0.13529611980939399</v>
      </c>
      <c r="I30" s="201">
        <v>75</v>
      </c>
      <c r="J30" s="574">
        <v>1.27637848876787E-2</v>
      </c>
      <c r="K30" s="201">
        <v>73</v>
      </c>
      <c r="L30" s="574">
        <v>1.2423417290673901E-2</v>
      </c>
      <c r="M30" s="201">
        <v>12</v>
      </c>
      <c r="N30" s="574">
        <v>2.0422055820285899E-3</v>
      </c>
      <c r="O30" s="575">
        <v>3630</v>
      </c>
      <c r="P30" s="576">
        <v>0.61776718856364898</v>
      </c>
    </row>
    <row r="31" spans="1:27" outlineLevel="2">
      <c r="A31" s="566" t="s">
        <v>618</v>
      </c>
      <c r="B31" s="412">
        <v>364</v>
      </c>
      <c r="C31" s="412" t="s">
        <v>599</v>
      </c>
      <c r="D31" s="201">
        <v>15637</v>
      </c>
      <c r="E31" s="201">
        <v>9259</v>
      </c>
      <c r="F31" s="567">
        <v>0.59212125087932499</v>
      </c>
      <c r="G31" s="568">
        <v>3764</v>
      </c>
      <c r="H31" s="567">
        <v>0.24071113384920401</v>
      </c>
      <c r="I31" s="201">
        <v>287</v>
      </c>
      <c r="J31" s="574">
        <v>1.83539042015732E-2</v>
      </c>
      <c r="K31" s="201">
        <v>117</v>
      </c>
      <c r="L31" s="574">
        <v>7.4822536292127604E-3</v>
      </c>
      <c r="M31" s="201">
        <v>26</v>
      </c>
      <c r="N31" s="574">
        <v>1.6627230287139499E-3</v>
      </c>
      <c r="O31" s="575">
        <v>13453</v>
      </c>
      <c r="P31" s="576">
        <v>0.86033126558802797</v>
      </c>
    </row>
    <row r="32" spans="1:27" outlineLevel="2">
      <c r="A32" s="566" t="s">
        <v>618</v>
      </c>
      <c r="B32" s="412">
        <v>642</v>
      </c>
      <c r="C32" s="412" t="s">
        <v>446</v>
      </c>
      <c r="D32" s="201">
        <v>19448</v>
      </c>
      <c r="E32" s="201">
        <v>12221</v>
      </c>
      <c r="F32" s="567">
        <v>0.62839366515837103</v>
      </c>
      <c r="G32" s="568">
        <v>2252</v>
      </c>
      <c r="H32" s="567">
        <v>0.115795968737145</v>
      </c>
      <c r="I32" s="201">
        <v>213</v>
      </c>
      <c r="J32" s="574">
        <v>1.09522830111065E-2</v>
      </c>
      <c r="K32" s="201">
        <v>103</v>
      </c>
      <c r="L32" s="574">
        <v>5.29617441382147E-3</v>
      </c>
      <c r="M32" s="201">
        <v>69</v>
      </c>
      <c r="N32" s="574">
        <v>3.5479226655697198E-3</v>
      </c>
      <c r="O32" s="575">
        <v>14858</v>
      </c>
      <c r="P32" s="576">
        <v>0.76398601398601396</v>
      </c>
    </row>
    <row r="33" spans="1:27" ht="27" customHeight="1" outlineLevel="2">
      <c r="A33" s="562"/>
      <c r="B33" s="562"/>
      <c r="C33" s="563" t="s">
        <v>623</v>
      </c>
      <c r="D33" s="564">
        <v>80988</v>
      </c>
      <c r="E33" s="564">
        <v>46599</v>
      </c>
      <c r="F33" s="579">
        <v>0.57538153800562997</v>
      </c>
      <c r="G33" s="564">
        <v>22033</v>
      </c>
      <c r="H33" s="579">
        <v>0.27205264977527499</v>
      </c>
      <c r="I33" s="564">
        <v>1423</v>
      </c>
      <c r="J33" s="579">
        <v>1.75705042722379E-2</v>
      </c>
      <c r="K33" s="564">
        <v>341</v>
      </c>
      <c r="L33" s="579">
        <v>4.2105003210352104E-3</v>
      </c>
      <c r="M33" s="564">
        <v>144</v>
      </c>
      <c r="N33" s="579">
        <v>1.7780411912876001E-3</v>
      </c>
      <c r="O33" s="564">
        <v>70540</v>
      </c>
      <c r="P33" s="573">
        <v>87.099323356546606</v>
      </c>
    </row>
    <row r="34" spans="1:27" outlineLevel="2">
      <c r="A34" s="566" t="s">
        <v>624</v>
      </c>
      <c r="B34" s="412">
        <v>55</v>
      </c>
      <c r="C34" s="580" t="s">
        <v>373</v>
      </c>
      <c r="D34" s="201">
        <v>8075</v>
      </c>
      <c r="E34" s="201">
        <v>5982</v>
      </c>
      <c r="F34" s="567">
        <v>0.74080495356037201</v>
      </c>
      <c r="G34" s="568">
        <v>627</v>
      </c>
      <c r="H34" s="567">
        <v>7.7647058823529402E-2</v>
      </c>
      <c r="I34" s="201">
        <v>201</v>
      </c>
      <c r="J34" s="574">
        <v>2.4891640866873101E-2</v>
      </c>
      <c r="K34" s="201">
        <v>33</v>
      </c>
      <c r="L34" s="574">
        <v>4.0866873065015501E-3</v>
      </c>
      <c r="M34" s="201">
        <v>16</v>
      </c>
      <c r="N34" s="574">
        <v>1.9814241486068099E-3</v>
      </c>
      <c r="O34" s="575">
        <v>6859</v>
      </c>
      <c r="P34" s="576">
        <v>0.84941176470588198</v>
      </c>
      <c r="Q34" s="591"/>
      <c r="S34" s="583" t="s">
        <v>613</v>
      </c>
      <c r="T34" s="584">
        <v>0.58242687287295902</v>
      </c>
      <c r="Z34" s="583" t="s">
        <v>613</v>
      </c>
      <c r="AA34" s="584">
        <v>0.73291745884332005</v>
      </c>
    </row>
    <row r="35" spans="1:27" outlineLevel="2">
      <c r="A35" s="566" t="s">
        <v>624</v>
      </c>
      <c r="B35" s="412">
        <v>400</v>
      </c>
      <c r="C35" s="412" t="s">
        <v>592</v>
      </c>
      <c r="D35" s="201">
        <v>23240</v>
      </c>
      <c r="E35" s="201">
        <v>10148</v>
      </c>
      <c r="F35" s="567">
        <v>0.43666092943201401</v>
      </c>
      <c r="G35" s="568">
        <v>13237</v>
      </c>
      <c r="H35" s="567">
        <v>0.569578313253012</v>
      </c>
      <c r="I35" s="201">
        <v>239</v>
      </c>
      <c r="J35" s="574">
        <v>1.0283993115318401E-2</v>
      </c>
      <c r="K35" s="201">
        <v>93</v>
      </c>
      <c r="L35" s="574">
        <v>4.0017211703958699E-3</v>
      </c>
      <c r="M35" s="201">
        <v>38</v>
      </c>
      <c r="N35" s="574">
        <v>1.63511187607573E-3</v>
      </c>
      <c r="O35" s="575">
        <v>23755</v>
      </c>
      <c r="P35" s="576">
        <v>1.02216006884682</v>
      </c>
      <c r="Q35" s="591"/>
      <c r="S35" s="586" t="s">
        <v>615</v>
      </c>
      <c r="T35" s="587">
        <v>0.39203786671261798</v>
      </c>
      <c r="Z35" s="586" t="s">
        <v>615</v>
      </c>
      <c r="AA35" s="587">
        <v>0.246869989573933</v>
      </c>
    </row>
    <row r="36" spans="1:27" outlineLevel="2">
      <c r="A36" s="566" t="s">
        <v>624</v>
      </c>
      <c r="B36" s="412">
        <v>483</v>
      </c>
      <c r="C36" s="580" t="s">
        <v>431</v>
      </c>
      <c r="D36" s="201">
        <v>10889</v>
      </c>
      <c r="E36" s="201">
        <v>7524</v>
      </c>
      <c r="F36" s="567">
        <v>0.69097254109651896</v>
      </c>
      <c r="G36" s="568">
        <v>710</v>
      </c>
      <c r="H36" s="567">
        <v>6.5203416291670493E-2</v>
      </c>
      <c r="I36" s="201">
        <v>204</v>
      </c>
      <c r="J36" s="574">
        <v>1.8734502709156001E-2</v>
      </c>
      <c r="K36" s="201">
        <v>43</v>
      </c>
      <c r="L36" s="574">
        <v>3.9489392965377903E-3</v>
      </c>
      <c r="M36" s="201">
        <v>22</v>
      </c>
      <c r="N36" s="574">
        <v>2.0203875470658499E-3</v>
      </c>
      <c r="O36" s="575">
        <v>8503</v>
      </c>
      <c r="P36" s="576">
        <v>0.78087978694094995</v>
      </c>
      <c r="Q36" s="591"/>
      <c r="S36" s="586" t="s">
        <v>617</v>
      </c>
      <c r="T36" s="587">
        <v>1.63055184594839E-2</v>
      </c>
      <c r="Z36" s="586" t="s">
        <v>617</v>
      </c>
      <c r="AA36" s="587">
        <v>1.4762960302093101E-2</v>
      </c>
    </row>
    <row r="37" spans="1:27" outlineLevel="2">
      <c r="A37" s="566" t="s">
        <v>624</v>
      </c>
      <c r="B37" s="412">
        <v>756</v>
      </c>
      <c r="C37" s="580" t="s">
        <v>595</v>
      </c>
      <c r="D37" s="201">
        <v>38784</v>
      </c>
      <c r="E37" s="201">
        <v>22945</v>
      </c>
      <c r="F37" s="567">
        <v>0.59160994224422403</v>
      </c>
      <c r="G37" s="568">
        <v>7459</v>
      </c>
      <c r="H37" s="567">
        <v>0.192321575907591</v>
      </c>
      <c r="I37" s="201">
        <v>779</v>
      </c>
      <c r="J37" s="574">
        <v>2.0085602310231002E-2</v>
      </c>
      <c r="K37" s="201">
        <v>172</v>
      </c>
      <c r="L37" s="574">
        <v>4.4348184818481804E-3</v>
      </c>
      <c r="M37" s="201">
        <v>68</v>
      </c>
      <c r="N37" s="574">
        <v>1.753300330033E-3</v>
      </c>
      <c r="O37" s="575">
        <v>31423</v>
      </c>
      <c r="P37" s="576">
        <v>0.81020523927392696</v>
      </c>
      <c r="Q37" s="591"/>
      <c r="S37" s="588" t="s">
        <v>619</v>
      </c>
      <c r="T37" s="589">
        <v>8.0127514754663298E-3</v>
      </c>
      <c r="Z37" s="588" t="s">
        <v>619</v>
      </c>
      <c r="AA37" s="587">
        <v>3.8199707369214199E-3</v>
      </c>
    </row>
    <row r="38" spans="1:27" ht="27" customHeight="1" outlineLevel="2">
      <c r="A38" s="582"/>
      <c r="B38" s="562"/>
      <c r="C38" s="563" t="s">
        <v>625</v>
      </c>
      <c r="D38" s="564">
        <v>217334</v>
      </c>
      <c r="E38" s="564">
        <v>108159</v>
      </c>
      <c r="F38" s="565">
        <v>0.49766258385710499</v>
      </c>
      <c r="G38" s="564">
        <v>72803</v>
      </c>
      <c r="H38" s="565">
        <v>0.33498210128189798</v>
      </c>
      <c r="I38" s="564">
        <v>3028</v>
      </c>
      <c r="J38" s="565">
        <v>1.39324725997773E-2</v>
      </c>
      <c r="K38" s="564">
        <v>1488</v>
      </c>
      <c r="L38" s="565">
        <v>6.8466047650160601E-3</v>
      </c>
      <c r="M38" s="564">
        <v>226</v>
      </c>
      <c r="N38" s="565">
        <v>1.03987411081561E-3</v>
      </c>
      <c r="O38" s="564">
        <v>185704</v>
      </c>
      <c r="P38" s="573">
        <v>85.446363661461206</v>
      </c>
    </row>
    <row r="39" spans="1:27" outlineLevel="2">
      <c r="A39" s="566" t="s">
        <v>624</v>
      </c>
      <c r="B39" s="412">
        <v>21</v>
      </c>
      <c r="C39" s="580" t="s">
        <v>588</v>
      </c>
      <c r="D39" s="201">
        <v>4989</v>
      </c>
      <c r="E39" s="201">
        <v>2834</v>
      </c>
      <c r="F39" s="567">
        <v>0.56804970936059296</v>
      </c>
      <c r="G39" s="568">
        <v>558</v>
      </c>
      <c r="H39" s="567">
        <v>0.11184606133493701</v>
      </c>
      <c r="I39" s="201">
        <v>57</v>
      </c>
      <c r="J39" s="574">
        <v>1.14251352976548E-2</v>
      </c>
      <c r="K39" s="201">
        <v>58</v>
      </c>
      <c r="L39" s="574">
        <v>1.16255762677891E-2</v>
      </c>
      <c r="M39" s="201">
        <v>3</v>
      </c>
      <c r="N39" s="574">
        <v>6.0132291040288605E-4</v>
      </c>
      <c r="O39" s="575">
        <v>3510</v>
      </c>
      <c r="P39" s="576">
        <v>0.70354780517137705</v>
      </c>
    </row>
    <row r="40" spans="1:27" outlineLevel="2">
      <c r="A40" s="566" t="s">
        <v>624</v>
      </c>
      <c r="B40" s="412">
        <v>197</v>
      </c>
      <c r="C40" s="580" t="s">
        <v>589</v>
      </c>
      <c r="D40" s="201">
        <v>16686</v>
      </c>
      <c r="E40" s="201">
        <v>11420</v>
      </c>
      <c r="F40" s="567">
        <v>0.68440608893683297</v>
      </c>
      <c r="G40" s="568">
        <v>2774</v>
      </c>
      <c r="H40" s="567">
        <v>0.16624715330216899</v>
      </c>
      <c r="I40" s="201">
        <v>298</v>
      </c>
      <c r="J40" s="574">
        <v>1.78592832314515E-2</v>
      </c>
      <c r="K40" s="201">
        <v>100</v>
      </c>
      <c r="L40" s="574">
        <v>5.9930480642454804E-3</v>
      </c>
      <c r="M40" s="201">
        <v>22</v>
      </c>
      <c r="N40" s="574">
        <v>1.3184705741340001E-3</v>
      </c>
      <c r="O40" s="575">
        <v>14614</v>
      </c>
      <c r="P40" s="576">
        <v>0.87582404410883397</v>
      </c>
    </row>
    <row r="41" spans="1:27" outlineLevel="2">
      <c r="A41" s="566" t="s">
        <v>624</v>
      </c>
      <c r="B41" s="412">
        <v>206</v>
      </c>
      <c r="C41" s="412" t="s">
        <v>590</v>
      </c>
      <c r="D41" s="201">
        <v>5093</v>
      </c>
      <c r="E41" s="201">
        <v>2652</v>
      </c>
      <c r="F41" s="567">
        <v>0.52071470645984697</v>
      </c>
      <c r="G41" s="568">
        <v>808</v>
      </c>
      <c r="H41" s="567">
        <v>0.15864912625171801</v>
      </c>
      <c r="I41" s="201">
        <v>74</v>
      </c>
      <c r="J41" s="574">
        <v>1.4529746711172201E-2</v>
      </c>
      <c r="K41" s="201">
        <v>34</v>
      </c>
      <c r="L41" s="574">
        <v>6.6758295699980404E-3</v>
      </c>
      <c r="M41" s="201">
        <v>5</v>
      </c>
      <c r="N41" s="574">
        <v>9.8173964264676992E-4</v>
      </c>
      <c r="O41" s="575">
        <v>3573</v>
      </c>
      <c r="P41" s="576">
        <v>0.70155114863538204</v>
      </c>
    </row>
    <row r="42" spans="1:27" outlineLevel="2">
      <c r="A42" s="566" t="s">
        <v>624</v>
      </c>
      <c r="B42" s="412">
        <v>313</v>
      </c>
      <c r="C42" s="580" t="s">
        <v>411</v>
      </c>
      <c r="D42" s="201">
        <v>10855</v>
      </c>
      <c r="E42" s="201">
        <v>6334</v>
      </c>
      <c r="F42" s="567">
        <v>0.58350990327038199</v>
      </c>
      <c r="G42" s="568">
        <v>1860</v>
      </c>
      <c r="H42" s="567">
        <v>0.17134960847535699</v>
      </c>
      <c r="I42" s="201">
        <v>208</v>
      </c>
      <c r="J42" s="574">
        <v>1.91616766467066E-2</v>
      </c>
      <c r="K42" s="201">
        <v>79</v>
      </c>
      <c r="L42" s="574">
        <v>7.27775218793183E-3</v>
      </c>
      <c r="M42" s="201">
        <v>9</v>
      </c>
      <c r="N42" s="574">
        <v>8.2911100875172699E-4</v>
      </c>
      <c r="O42" s="575">
        <v>8490</v>
      </c>
      <c r="P42" s="576">
        <v>0.78212805158912901</v>
      </c>
    </row>
    <row r="43" spans="1:27" outlineLevel="2">
      <c r="A43" s="566" t="s">
        <v>624</v>
      </c>
      <c r="B43" s="412">
        <v>321</v>
      </c>
      <c r="C43" s="580" t="s">
        <v>591</v>
      </c>
      <c r="D43" s="201">
        <v>9072</v>
      </c>
      <c r="E43" s="201">
        <v>3252</v>
      </c>
      <c r="F43" s="567">
        <v>0.35846560846560799</v>
      </c>
      <c r="G43" s="568">
        <v>2634</v>
      </c>
      <c r="H43" s="567">
        <v>0.29034391534391502</v>
      </c>
      <c r="I43" s="201">
        <v>102</v>
      </c>
      <c r="J43" s="574">
        <v>1.1243386243386199E-2</v>
      </c>
      <c r="K43" s="201">
        <v>102</v>
      </c>
      <c r="L43" s="574">
        <v>1.1243386243386199E-2</v>
      </c>
      <c r="M43" s="201">
        <v>4</v>
      </c>
      <c r="N43" s="574">
        <v>4.4091710758377401E-4</v>
      </c>
      <c r="O43" s="575">
        <v>6094</v>
      </c>
      <c r="P43" s="576">
        <v>0.67173721340388004</v>
      </c>
    </row>
    <row r="44" spans="1:27" outlineLevel="2">
      <c r="A44" s="566" t="s">
        <v>624</v>
      </c>
      <c r="B44" s="412">
        <v>440</v>
      </c>
      <c r="C44" s="580" t="s">
        <v>427</v>
      </c>
      <c r="D44" s="201">
        <v>70392</v>
      </c>
      <c r="E44" s="201">
        <v>23173</v>
      </c>
      <c r="F44" s="567">
        <v>0.32919934083418601</v>
      </c>
      <c r="G44" s="568">
        <v>45423</v>
      </c>
      <c r="H44" s="567">
        <v>0.64528639618138395</v>
      </c>
      <c r="I44" s="201">
        <v>877</v>
      </c>
      <c r="J44" s="574">
        <v>1.24588021366064E-2</v>
      </c>
      <c r="K44" s="201">
        <v>576</v>
      </c>
      <c r="L44" s="574">
        <v>8.1827480395499502E-3</v>
      </c>
      <c r="M44" s="201">
        <v>63</v>
      </c>
      <c r="N44" s="574">
        <v>8.9498806682577602E-4</v>
      </c>
      <c r="O44" s="575">
        <v>70112</v>
      </c>
      <c r="P44" s="576">
        <v>0.99602227525855203</v>
      </c>
    </row>
    <row r="45" spans="1:27" outlineLevel="2">
      <c r="A45" s="566" t="s">
        <v>624</v>
      </c>
      <c r="B45" s="412">
        <v>541</v>
      </c>
      <c r="C45" s="412" t="s">
        <v>593</v>
      </c>
      <c r="D45" s="201">
        <v>22736</v>
      </c>
      <c r="E45" s="201">
        <v>12242</v>
      </c>
      <c r="F45" s="567">
        <v>0.53844123856439097</v>
      </c>
      <c r="G45" s="568">
        <v>6087</v>
      </c>
      <c r="H45" s="567">
        <v>0.26772519352568602</v>
      </c>
      <c r="I45" s="201">
        <v>287</v>
      </c>
      <c r="J45" s="574">
        <v>1.2623152709359599E-2</v>
      </c>
      <c r="K45" s="201">
        <v>105</v>
      </c>
      <c r="L45" s="574">
        <v>4.6182266009852204E-3</v>
      </c>
      <c r="M45" s="201">
        <v>28</v>
      </c>
      <c r="N45" s="574">
        <v>1.23152709359606E-3</v>
      </c>
      <c r="O45" s="575">
        <v>18749</v>
      </c>
      <c r="P45" s="576">
        <v>0.82463933849401805</v>
      </c>
    </row>
    <row r="46" spans="1:27" outlineLevel="2">
      <c r="A46" s="566" t="s">
        <v>624</v>
      </c>
      <c r="B46" s="412">
        <v>649</v>
      </c>
      <c r="C46" s="580" t="s">
        <v>448</v>
      </c>
      <c r="D46" s="201">
        <v>17103</v>
      </c>
      <c r="E46" s="201">
        <v>10129</v>
      </c>
      <c r="F46" s="567">
        <v>0.59223528036017103</v>
      </c>
      <c r="G46" s="568">
        <v>2486</v>
      </c>
      <c r="H46" s="567">
        <v>0.14535461614921399</v>
      </c>
      <c r="I46" s="201">
        <v>279</v>
      </c>
      <c r="J46" s="574">
        <v>1.6312927556569001E-2</v>
      </c>
      <c r="K46" s="201">
        <v>152</v>
      </c>
      <c r="L46" s="574">
        <v>8.8873297082383198E-3</v>
      </c>
      <c r="M46" s="201">
        <v>28</v>
      </c>
      <c r="N46" s="574">
        <v>1.63713968309653E-3</v>
      </c>
      <c r="O46" s="575">
        <v>13074</v>
      </c>
      <c r="P46" s="576">
        <v>0.76442729345728799</v>
      </c>
    </row>
    <row r="47" spans="1:27" outlineLevel="2">
      <c r="A47" s="566" t="s">
        <v>624</v>
      </c>
      <c r="B47" s="412">
        <v>652</v>
      </c>
      <c r="C47" s="580" t="s">
        <v>449</v>
      </c>
      <c r="D47" s="201">
        <v>6048</v>
      </c>
      <c r="E47" s="201">
        <v>4862</v>
      </c>
      <c r="F47" s="567">
        <v>0.80390211640211595</v>
      </c>
      <c r="G47" s="568">
        <v>523</v>
      </c>
      <c r="H47" s="567">
        <v>8.6474867724867704E-2</v>
      </c>
      <c r="I47" s="201">
        <v>109</v>
      </c>
      <c r="J47" s="574">
        <v>1.8022486772486801E-2</v>
      </c>
      <c r="K47" s="201">
        <v>33</v>
      </c>
      <c r="L47" s="574">
        <v>5.4563492063492104E-3</v>
      </c>
      <c r="M47" s="201">
        <v>12</v>
      </c>
      <c r="N47" s="574">
        <v>1.9841269841269801E-3</v>
      </c>
      <c r="O47" s="575">
        <v>5539</v>
      </c>
      <c r="P47" s="576">
        <v>0.91583994708994698</v>
      </c>
    </row>
    <row r="48" spans="1:27" outlineLevel="1">
      <c r="A48" s="566" t="s">
        <v>624</v>
      </c>
      <c r="B48" s="412">
        <v>660</v>
      </c>
      <c r="C48" s="580" t="s">
        <v>453</v>
      </c>
      <c r="D48" s="201">
        <v>13893</v>
      </c>
      <c r="E48" s="201">
        <v>10016</v>
      </c>
      <c r="F48" s="567">
        <v>0.72093860217375705</v>
      </c>
      <c r="G48" s="568">
        <v>3430</v>
      </c>
      <c r="H48" s="567">
        <v>0.246886921471245</v>
      </c>
      <c r="I48" s="201">
        <v>235</v>
      </c>
      <c r="J48" s="574">
        <v>1.6914993162024002E-2</v>
      </c>
      <c r="K48" s="201">
        <v>73</v>
      </c>
      <c r="L48" s="574">
        <v>5.2544446843734299E-3</v>
      </c>
      <c r="M48" s="201">
        <v>17</v>
      </c>
      <c r="N48" s="574">
        <v>1.2236378032102499E-3</v>
      </c>
      <c r="O48" s="575">
        <v>13771</v>
      </c>
      <c r="P48" s="576">
        <v>0.99121859929460898</v>
      </c>
    </row>
    <row r="49" spans="1:28" outlineLevel="2">
      <c r="A49" s="566" t="s">
        <v>624</v>
      </c>
      <c r="B49" s="412">
        <v>667</v>
      </c>
      <c r="C49" s="580" t="s">
        <v>456</v>
      </c>
      <c r="D49" s="201">
        <v>16753</v>
      </c>
      <c r="E49" s="201">
        <v>9906</v>
      </c>
      <c r="F49" s="567">
        <v>0.59129708111979895</v>
      </c>
      <c r="G49" s="568">
        <v>3449</v>
      </c>
      <c r="H49" s="567">
        <v>0.205873574882111</v>
      </c>
      <c r="I49" s="201">
        <v>250</v>
      </c>
      <c r="J49" s="574">
        <v>1.49227004118665E-2</v>
      </c>
      <c r="K49" s="201">
        <v>98</v>
      </c>
      <c r="L49" s="574">
        <v>5.8496985614516798E-3</v>
      </c>
      <c r="M49" s="201">
        <v>19</v>
      </c>
      <c r="N49" s="574">
        <v>1.13412523130186E-3</v>
      </c>
      <c r="O49" s="575">
        <v>13722</v>
      </c>
      <c r="P49" s="576">
        <v>0.81907718020652998</v>
      </c>
    </row>
    <row r="50" spans="1:28" outlineLevel="2">
      <c r="A50" s="566" t="s">
        <v>624</v>
      </c>
      <c r="B50" s="412">
        <v>674</v>
      </c>
      <c r="C50" s="580" t="s">
        <v>458</v>
      </c>
      <c r="D50" s="201">
        <v>23714</v>
      </c>
      <c r="E50" s="201">
        <v>11339</v>
      </c>
      <c r="F50" s="567">
        <v>0.47815636332967898</v>
      </c>
      <c r="G50" s="568">
        <v>2771</v>
      </c>
      <c r="H50" s="567">
        <v>0.11685080543139099</v>
      </c>
      <c r="I50" s="201">
        <v>252</v>
      </c>
      <c r="J50" s="574">
        <v>1.0626634055832E-2</v>
      </c>
      <c r="K50" s="201">
        <v>78</v>
      </c>
      <c r="L50" s="574">
        <v>3.28919625537657E-3</v>
      </c>
      <c r="M50" s="201">
        <v>16</v>
      </c>
      <c r="N50" s="574">
        <v>6.7470692417980903E-4</v>
      </c>
      <c r="O50" s="575">
        <v>14456</v>
      </c>
      <c r="P50" s="576">
        <v>0.60959770599645802</v>
      </c>
    </row>
    <row r="51" spans="1:28" ht="27" customHeight="1" outlineLevel="2">
      <c r="A51" s="582"/>
      <c r="B51" s="562"/>
      <c r="C51" s="563" t="s">
        <v>626</v>
      </c>
      <c r="D51" s="564">
        <v>116919</v>
      </c>
      <c r="E51" s="564">
        <v>83653</v>
      </c>
      <c r="F51" s="579">
        <v>0.71547823707010805</v>
      </c>
      <c r="G51" s="564">
        <v>28177</v>
      </c>
      <c r="H51" s="579">
        <v>0.240995903146623</v>
      </c>
      <c r="I51" s="564">
        <v>1685</v>
      </c>
      <c r="J51" s="579">
        <v>1.44116867232871E-2</v>
      </c>
      <c r="K51" s="564">
        <v>436</v>
      </c>
      <c r="L51" s="579">
        <v>3.7290773954618199E-3</v>
      </c>
      <c r="M51" s="564">
        <v>186</v>
      </c>
      <c r="N51" s="579">
        <v>1.5908449439355501E-3</v>
      </c>
      <c r="O51" s="564">
        <v>114137</v>
      </c>
      <c r="P51" s="573">
        <v>97.620574927941604</v>
      </c>
    </row>
    <row r="52" spans="1:28" outlineLevel="2">
      <c r="A52" s="566" t="s">
        <v>627</v>
      </c>
      <c r="B52" s="412">
        <v>604</v>
      </c>
      <c r="C52" s="580" t="s">
        <v>441</v>
      </c>
      <c r="D52" s="201">
        <v>30723</v>
      </c>
      <c r="E52" s="201">
        <v>24142</v>
      </c>
      <c r="F52" s="567">
        <v>0.78579565797610895</v>
      </c>
      <c r="G52" s="568">
        <v>5885</v>
      </c>
      <c r="H52" s="567">
        <v>0.191550304332259</v>
      </c>
      <c r="I52" s="201">
        <v>445</v>
      </c>
      <c r="J52" s="574">
        <v>1.4484262604563401E-2</v>
      </c>
      <c r="K52" s="201">
        <v>73</v>
      </c>
      <c r="L52" s="574">
        <v>2.37607004524298E-3</v>
      </c>
      <c r="M52" s="201">
        <v>44</v>
      </c>
      <c r="N52" s="574">
        <v>1.43215180809166E-3</v>
      </c>
      <c r="O52" s="575">
        <v>30589</v>
      </c>
      <c r="P52" s="576">
        <v>0.99563844676626601</v>
      </c>
    </row>
    <row r="53" spans="1:28" outlineLevel="2">
      <c r="A53" s="566" t="s">
        <v>627</v>
      </c>
      <c r="B53" s="412">
        <v>736</v>
      </c>
      <c r="C53" s="580" t="s">
        <v>463</v>
      </c>
      <c r="D53" s="201">
        <v>41222</v>
      </c>
      <c r="E53" s="201">
        <v>27828</v>
      </c>
      <c r="F53" s="567">
        <v>0.67507641550628295</v>
      </c>
      <c r="G53" s="568">
        <v>14566</v>
      </c>
      <c r="H53" s="567">
        <v>0.35335500460918901</v>
      </c>
      <c r="I53" s="201">
        <v>505</v>
      </c>
      <c r="J53" s="574">
        <v>1.2250739896171901E-2</v>
      </c>
      <c r="K53" s="201">
        <v>86</v>
      </c>
      <c r="L53" s="574">
        <v>2.08626461598176E-3</v>
      </c>
      <c r="M53" s="201">
        <v>81</v>
      </c>
      <c r="N53" s="574">
        <v>1.9649701615642098E-3</v>
      </c>
      <c r="O53" s="575">
        <v>43066</v>
      </c>
      <c r="P53" s="576">
        <v>1.0447333947891899</v>
      </c>
    </row>
    <row r="54" spans="1:28" outlineLevel="2">
      <c r="A54" s="566" t="s">
        <v>627</v>
      </c>
      <c r="B54" s="412">
        <v>858</v>
      </c>
      <c r="C54" s="580" t="s">
        <v>572</v>
      </c>
      <c r="D54" s="201">
        <v>12644</v>
      </c>
      <c r="E54" s="201">
        <v>11197</v>
      </c>
      <c r="F54" s="567">
        <v>0.88555836760518802</v>
      </c>
      <c r="G54" s="568">
        <v>2652</v>
      </c>
      <c r="H54" s="567">
        <v>0.209743751977222</v>
      </c>
      <c r="I54" s="201">
        <v>221</v>
      </c>
      <c r="J54" s="574">
        <v>1.7478645998101901E-2</v>
      </c>
      <c r="K54" s="201">
        <v>90</v>
      </c>
      <c r="L54" s="574">
        <v>7.1180006327111701E-3</v>
      </c>
      <c r="M54" s="201">
        <v>21</v>
      </c>
      <c r="N54" s="574">
        <v>1.6608668142992699E-3</v>
      </c>
      <c r="O54" s="575">
        <v>14181</v>
      </c>
      <c r="P54" s="576">
        <v>1.1215596330275199</v>
      </c>
      <c r="S54" s="583" t="s">
        <v>613</v>
      </c>
      <c r="T54" s="584">
        <v>0.75887967777976995</v>
      </c>
      <c r="AA54" s="583" t="s">
        <v>613</v>
      </c>
      <c r="AB54" s="584">
        <v>0.41467447605386898</v>
      </c>
    </row>
    <row r="55" spans="1:28" outlineLevel="2">
      <c r="A55" s="566" t="s">
        <v>627</v>
      </c>
      <c r="B55" s="412">
        <v>885</v>
      </c>
      <c r="C55" s="580" t="s">
        <v>573</v>
      </c>
      <c r="D55" s="201">
        <v>8152</v>
      </c>
      <c r="E55" s="201">
        <v>5420</v>
      </c>
      <c r="F55" s="567">
        <v>0.66486751717369996</v>
      </c>
      <c r="G55" s="568">
        <v>1040</v>
      </c>
      <c r="H55" s="567">
        <v>0.12757605495583901</v>
      </c>
      <c r="I55" s="201">
        <v>98</v>
      </c>
      <c r="J55" s="574">
        <v>1.2021589793915601E-2</v>
      </c>
      <c r="K55" s="201">
        <v>62</v>
      </c>
      <c r="L55" s="574">
        <v>7.6054955839057903E-3</v>
      </c>
      <c r="M55" s="201">
        <v>9</v>
      </c>
      <c r="N55" s="574">
        <v>1.10402355250245E-3</v>
      </c>
      <c r="O55" s="575">
        <v>6629</v>
      </c>
      <c r="P55" s="576">
        <v>0.81317468105986301</v>
      </c>
      <c r="S55" s="586" t="s">
        <v>615</v>
      </c>
      <c r="T55" s="587">
        <v>0.21063630219181501</v>
      </c>
      <c r="AA55" s="586" t="s">
        <v>615</v>
      </c>
      <c r="AB55" s="587">
        <v>0.56420830345047401</v>
      </c>
    </row>
    <row r="56" spans="1:28" outlineLevel="2">
      <c r="A56" s="566" t="s">
        <v>627</v>
      </c>
      <c r="B56" s="412">
        <v>890</v>
      </c>
      <c r="C56" s="580" t="s">
        <v>574</v>
      </c>
      <c r="D56" s="201">
        <v>24178</v>
      </c>
      <c r="E56" s="201">
        <v>15066</v>
      </c>
      <c r="F56" s="567">
        <v>0.62312846389279497</v>
      </c>
      <c r="G56" s="568">
        <v>4034</v>
      </c>
      <c r="H56" s="567">
        <v>0.166845892960543</v>
      </c>
      <c r="I56" s="201">
        <v>416</v>
      </c>
      <c r="J56" s="574">
        <v>1.7205724212093602E-2</v>
      </c>
      <c r="K56" s="201">
        <v>125</v>
      </c>
      <c r="L56" s="574">
        <v>5.1699892464223702E-3</v>
      </c>
      <c r="M56" s="201">
        <v>31</v>
      </c>
      <c r="N56" s="574">
        <v>1.28215733311275E-3</v>
      </c>
      <c r="O56" s="575">
        <v>19672</v>
      </c>
      <c r="P56" s="576">
        <v>0.81363222764496601</v>
      </c>
      <c r="S56" s="586" t="s">
        <v>617</v>
      </c>
      <c r="T56" s="587">
        <v>2.1469853924989998E-2</v>
      </c>
      <c r="AA56" s="586" t="s">
        <v>617</v>
      </c>
      <c r="AB56" s="587">
        <v>1.51207267511355E-2</v>
      </c>
    </row>
    <row r="57" spans="1:28" ht="23.25" customHeight="1" outlineLevel="2">
      <c r="A57" s="582"/>
      <c r="B57" s="562"/>
      <c r="C57" s="563" t="s">
        <v>628</v>
      </c>
      <c r="D57" s="564">
        <v>177762</v>
      </c>
      <c r="E57" s="564">
        <v>110033</v>
      </c>
      <c r="F57" s="579">
        <v>0.61899056041223699</v>
      </c>
      <c r="G57" s="564">
        <v>30541</v>
      </c>
      <c r="H57" s="579">
        <v>0.171808372993103</v>
      </c>
      <c r="I57" s="564">
        <v>3113</v>
      </c>
      <c r="J57" s="579">
        <v>1.7512179205904501E-2</v>
      </c>
      <c r="K57" s="564">
        <v>971</v>
      </c>
      <c r="L57" s="579">
        <v>5.4623597844308701E-3</v>
      </c>
      <c r="M57" s="564">
        <v>336</v>
      </c>
      <c r="N57" s="579">
        <v>1.89016775238802E-3</v>
      </c>
      <c r="O57" s="564">
        <v>144994</v>
      </c>
      <c r="P57" s="573">
        <v>81.566364014806297</v>
      </c>
      <c r="S57" s="588" t="s">
        <v>619</v>
      </c>
      <c r="T57" s="589">
        <v>6.6968288342965903E-3</v>
      </c>
      <c r="AA57" s="588" t="s">
        <v>619</v>
      </c>
      <c r="AB57" s="589">
        <v>5.1099689218264402E-3</v>
      </c>
    </row>
    <row r="58" spans="1:28" outlineLevel="2">
      <c r="A58" s="566" t="s">
        <v>627</v>
      </c>
      <c r="B58" s="412">
        <v>40</v>
      </c>
      <c r="C58" s="580" t="s">
        <v>571</v>
      </c>
      <c r="D58" s="201">
        <v>19812</v>
      </c>
      <c r="E58" s="201">
        <v>15524</v>
      </c>
      <c r="F58" s="567">
        <v>0.78356551584898004</v>
      </c>
      <c r="G58" s="568">
        <v>1510</v>
      </c>
      <c r="H58" s="567">
        <v>7.6216434484150997E-2</v>
      </c>
      <c r="I58" s="201">
        <v>261</v>
      </c>
      <c r="J58" s="574">
        <v>1.3173834039975799E-2</v>
      </c>
      <c r="K58" s="201">
        <v>51</v>
      </c>
      <c r="L58" s="574">
        <v>2.5741974560872199E-3</v>
      </c>
      <c r="M58" s="201">
        <v>55</v>
      </c>
      <c r="N58" s="574">
        <v>2.77609529578034E-3</v>
      </c>
      <c r="O58" s="575">
        <v>17401</v>
      </c>
      <c r="P58" s="576">
        <v>0.87830607712497499</v>
      </c>
    </row>
    <row r="59" spans="1:28" outlineLevel="2">
      <c r="A59" s="566" t="s">
        <v>629</v>
      </c>
      <c r="B59" s="412">
        <v>38</v>
      </c>
      <c r="C59" s="580" t="s">
        <v>367</v>
      </c>
      <c r="D59" s="201">
        <v>12190</v>
      </c>
      <c r="E59" s="201">
        <v>8700</v>
      </c>
      <c r="F59" s="567">
        <v>0.71369975389663698</v>
      </c>
      <c r="G59" s="568">
        <v>1040</v>
      </c>
      <c r="H59" s="567">
        <v>8.5315832649712903E-2</v>
      </c>
      <c r="I59" s="201">
        <v>159</v>
      </c>
      <c r="J59" s="574">
        <v>1.3043478260869599E-2</v>
      </c>
      <c r="K59" s="201">
        <v>36</v>
      </c>
      <c r="L59" s="574">
        <v>2.9532403609516E-3</v>
      </c>
      <c r="M59" s="201">
        <v>12</v>
      </c>
      <c r="N59" s="574">
        <v>9.8441345365053289E-4</v>
      </c>
      <c r="O59" s="575">
        <v>9947</v>
      </c>
      <c r="P59" s="576">
        <v>0.81599671862182099</v>
      </c>
    </row>
    <row r="60" spans="1:28" outlineLevel="2">
      <c r="A60" s="566" t="s">
        <v>629</v>
      </c>
      <c r="B60" s="412">
        <v>107</v>
      </c>
      <c r="C60" s="580" t="s">
        <v>381</v>
      </c>
      <c r="D60" s="201">
        <v>8599</v>
      </c>
      <c r="E60" s="201">
        <v>5514</v>
      </c>
      <c r="F60" s="567">
        <v>0.64123735318060204</v>
      </c>
      <c r="G60" s="568">
        <v>657</v>
      </c>
      <c r="H60" s="567">
        <v>7.6404233050354695E-2</v>
      </c>
      <c r="I60" s="201">
        <v>189</v>
      </c>
      <c r="J60" s="574">
        <v>2.1979299918595201E-2</v>
      </c>
      <c r="K60" s="201">
        <v>28</v>
      </c>
      <c r="L60" s="574">
        <v>3.25619258053262E-3</v>
      </c>
      <c r="M60" s="201">
        <v>16</v>
      </c>
      <c r="N60" s="574">
        <v>1.86068147459007E-3</v>
      </c>
      <c r="O60" s="575">
        <v>6404</v>
      </c>
      <c r="P60" s="576">
        <v>0.74473776020467497</v>
      </c>
    </row>
    <row r="61" spans="1:28" outlineLevel="2">
      <c r="A61" s="566" t="s">
        <v>629</v>
      </c>
      <c r="B61" s="412">
        <v>134</v>
      </c>
      <c r="C61" s="580" t="s">
        <v>386</v>
      </c>
      <c r="D61" s="201">
        <v>9839</v>
      </c>
      <c r="E61" s="201">
        <v>6364</v>
      </c>
      <c r="F61" s="567">
        <v>0.64681370057932697</v>
      </c>
      <c r="G61" s="568">
        <v>486</v>
      </c>
      <c r="H61" s="567">
        <v>4.9395263746315698E-2</v>
      </c>
      <c r="I61" s="201">
        <v>139</v>
      </c>
      <c r="J61" s="574">
        <v>1.41274519768269E-2</v>
      </c>
      <c r="K61" s="201">
        <v>15</v>
      </c>
      <c r="L61" s="574">
        <v>1.52454517735542E-3</v>
      </c>
      <c r="M61" s="201">
        <v>12</v>
      </c>
      <c r="N61" s="574">
        <v>1.2196361418843401E-3</v>
      </c>
      <c r="O61" s="575">
        <v>7016</v>
      </c>
      <c r="P61" s="576">
        <v>0.71308059762170894</v>
      </c>
    </row>
    <row r="62" spans="1:28" outlineLevel="2">
      <c r="A62" s="566" t="s">
        <v>629</v>
      </c>
      <c r="B62" s="412">
        <v>150</v>
      </c>
      <c r="C62" s="580" t="s">
        <v>392</v>
      </c>
      <c r="D62" s="201">
        <v>4242</v>
      </c>
      <c r="E62" s="201">
        <v>1527</v>
      </c>
      <c r="F62" s="567">
        <v>0.35997171145686002</v>
      </c>
      <c r="G62" s="568">
        <v>1153</v>
      </c>
      <c r="H62" s="567">
        <v>0.27180575200377199</v>
      </c>
      <c r="I62" s="201">
        <v>118</v>
      </c>
      <c r="J62" s="574">
        <v>2.78170674210278E-2</v>
      </c>
      <c r="K62" s="201">
        <v>29</v>
      </c>
      <c r="L62" s="574">
        <v>6.8363979255068397E-3</v>
      </c>
      <c r="M62" s="201">
        <v>8</v>
      </c>
      <c r="N62" s="574">
        <v>1.88590287600189E-3</v>
      </c>
      <c r="O62" s="575">
        <v>2835</v>
      </c>
      <c r="P62" s="576">
        <v>0.66831683168316802</v>
      </c>
    </row>
    <row r="63" spans="1:28" outlineLevel="2">
      <c r="A63" s="566" t="s">
        <v>629</v>
      </c>
      <c r="B63" s="412">
        <v>310</v>
      </c>
      <c r="C63" s="580" t="s">
        <v>584</v>
      </c>
      <c r="D63" s="201">
        <v>10464</v>
      </c>
      <c r="E63" s="201">
        <v>4608</v>
      </c>
      <c r="F63" s="567">
        <v>0.44036697247706402</v>
      </c>
      <c r="G63" s="568">
        <v>2066</v>
      </c>
      <c r="H63" s="567">
        <v>0.197438837920489</v>
      </c>
      <c r="I63" s="201">
        <v>134</v>
      </c>
      <c r="J63" s="574">
        <v>1.28058103975535E-2</v>
      </c>
      <c r="K63" s="201">
        <v>176</v>
      </c>
      <c r="L63" s="574">
        <v>1.6819571865443399E-2</v>
      </c>
      <c r="M63" s="201">
        <v>14</v>
      </c>
      <c r="N63" s="574">
        <v>1.3379204892966399E-3</v>
      </c>
      <c r="O63" s="575">
        <v>6998</v>
      </c>
      <c r="P63" s="576">
        <v>0.66876911314984699</v>
      </c>
    </row>
    <row r="64" spans="1:28" outlineLevel="2">
      <c r="A64" s="566" t="s">
        <v>629</v>
      </c>
      <c r="B64" s="412">
        <v>315</v>
      </c>
      <c r="C64" s="580" t="s">
        <v>412</v>
      </c>
      <c r="D64" s="201">
        <v>7015</v>
      </c>
      <c r="E64" s="201">
        <v>3851</v>
      </c>
      <c r="F64" s="567">
        <v>0.54896650035637895</v>
      </c>
      <c r="G64" s="568">
        <v>1106</v>
      </c>
      <c r="H64" s="567">
        <v>0.157662152530292</v>
      </c>
      <c r="I64" s="201">
        <v>86</v>
      </c>
      <c r="J64" s="574">
        <v>1.2259444048467599E-2</v>
      </c>
      <c r="K64" s="201">
        <v>24</v>
      </c>
      <c r="L64" s="574">
        <v>3.4212401995723498E-3</v>
      </c>
      <c r="M64" s="201">
        <v>11</v>
      </c>
      <c r="N64" s="574">
        <v>1.5680684248039901E-3</v>
      </c>
      <c r="O64" s="575">
        <v>5078</v>
      </c>
      <c r="P64" s="576">
        <v>0.72387740555951496</v>
      </c>
    </row>
    <row r="65" spans="1:28" outlineLevel="2">
      <c r="A65" s="566" t="s">
        <v>629</v>
      </c>
      <c r="B65" s="412">
        <v>361</v>
      </c>
      <c r="C65" s="580" t="s">
        <v>418</v>
      </c>
      <c r="D65" s="201">
        <v>29074</v>
      </c>
      <c r="E65" s="201">
        <v>15869</v>
      </c>
      <c r="F65" s="567">
        <v>0.54581412946274999</v>
      </c>
      <c r="G65" s="568">
        <v>2363</v>
      </c>
      <c r="H65" s="567">
        <v>8.1275366306665695E-2</v>
      </c>
      <c r="I65" s="201">
        <v>531</v>
      </c>
      <c r="J65" s="574">
        <v>1.8263740799339599E-2</v>
      </c>
      <c r="K65" s="201">
        <v>56</v>
      </c>
      <c r="L65" s="574">
        <v>1.9261195569925001E-3</v>
      </c>
      <c r="M65" s="201">
        <v>55</v>
      </c>
      <c r="N65" s="574">
        <v>1.89172456490335E-3</v>
      </c>
      <c r="O65" s="575">
        <v>18874</v>
      </c>
      <c r="P65" s="576">
        <v>0.64917108069065099</v>
      </c>
    </row>
    <row r="66" spans="1:28" outlineLevel="2">
      <c r="A66" s="566" t="s">
        <v>629</v>
      </c>
      <c r="B66" s="412">
        <v>647</v>
      </c>
      <c r="C66" s="580" t="s">
        <v>585</v>
      </c>
      <c r="D66" s="201">
        <v>7697</v>
      </c>
      <c r="E66" s="201">
        <v>4219</v>
      </c>
      <c r="F66" s="567">
        <v>0.54813563726127101</v>
      </c>
      <c r="G66" s="568">
        <v>1322</v>
      </c>
      <c r="H66" s="567">
        <v>0.17175522931012099</v>
      </c>
      <c r="I66" s="201">
        <v>136</v>
      </c>
      <c r="J66" s="574">
        <v>1.76692217747174E-2</v>
      </c>
      <c r="K66" s="201">
        <v>20</v>
      </c>
      <c r="L66" s="574">
        <v>2.59841496687021E-3</v>
      </c>
      <c r="M66" s="201">
        <v>12</v>
      </c>
      <c r="N66" s="574">
        <v>1.5590489801221301E-3</v>
      </c>
      <c r="O66" s="575">
        <v>5709</v>
      </c>
      <c r="P66" s="576">
        <v>0.74171755229310099</v>
      </c>
    </row>
    <row r="67" spans="1:28" outlineLevel="2">
      <c r="A67" s="566" t="s">
        <v>629</v>
      </c>
      <c r="B67" s="412">
        <v>658</v>
      </c>
      <c r="C67" s="580" t="s">
        <v>586</v>
      </c>
      <c r="D67" s="201">
        <v>3941</v>
      </c>
      <c r="E67" s="201">
        <v>1785</v>
      </c>
      <c r="F67" s="567">
        <v>0.452930728241563</v>
      </c>
      <c r="G67" s="568">
        <v>979</v>
      </c>
      <c r="H67" s="567">
        <v>0.24841410809439199</v>
      </c>
      <c r="I67" s="201">
        <v>90</v>
      </c>
      <c r="J67" s="574">
        <v>2.2836843440751101E-2</v>
      </c>
      <c r="K67" s="201">
        <v>19</v>
      </c>
      <c r="L67" s="574">
        <v>4.8211113930474499E-3</v>
      </c>
      <c r="M67" s="201">
        <v>1</v>
      </c>
      <c r="N67" s="574">
        <v>2.53742704897234E-4</v>
      </c>
      <c r="O67" s="575">
        <v>2874</v>
      </c>
      <c r="P67" s="576">
        <v>0.72925653387465095</v>
      </c>
    </row>
    <row r="68" spans="1:28" outlineLevel="2">
      <c r="A68" s="566" t="s">
        <v>629</v>
      </c>
      <c r="B68" s="412">
        <v>819</v>
      </c>
      <c r="C68" s="580" t="s">
        <v>470</v>
      </c>
      <c r="D68" s="201">
        <v>5296</v>
      </c>
      <c r="E68" s="201">
        <v>3720</v>
      </c>
      <c r="F68" s="567">
        <v>0.702416918429003</v>
      </c>
      <c r="G68" s="568">
        <v>815</v>
      </c>
      <c r="H68" s="567">
        <v>0.153889728096677</v>
      </c>
      <c r="I68" s="201">
        <v>101</v>
      </c>
      <c r="J68" s="574">
        <v>1.9070996978851999E-2</v>
      </c>
      <c r="K68" s="201">
        <v>25</v>
      </c>
      <c r="L68" s="574">
        <v>4.7205438066465297E-3</v>
      </c>
      <c r="M68" s="201">
        <v>5</v>
      </c>
      <c r="N68" s="574">
        <v>9.4410876132930497E-4</v>
      </c>
      <c r="O68" s="575">
        <v>4666</v>
      </c>
      <c r="P68" s="576">
        <v>0.88104229607250795</v>
      </c>
      <c r="R68" s="578"/>
      <c r="S68" s="578"/>
      <c r="T68" s="578"/>
      <c r="U68" s="578"/>
    </row>
    <row r="69" spans="1:28" outlineLevel="2">
      <c r="A69" s="566" t="s">
        <v>629</v>
      </c>
      <c r="B69" s="412">
        <v>854</v>
      </c>
      <c r="C69" s="580" t="s">
        <v>474</v>
      </c>
      <c r="D69" s="201">
        <v>14823</v>
      </c>
      <c r="E69" s="201">
        <v>12973</v>
      </c>
      <c r="F69" s="567">
        <v>0.87519395533967503</v>
      </c>
      <c r="G69" s="568">
        <v>1042</v>
      </c>
      <c r="H69" s="567">
        <v>7.0296161370842603E-2</v>
      </c>
      <c r="I69" s="201">
        <v>264</v>
      </c>
      <c r="J69" s="574">
        <v>1.78101598866626E-2</v>
      </c>
      <c r="K69" s="201">
        <v>71</v>
      </c>
      <c r="L69" s="574">
        <v>4.7898536058827504E-3</v>
      </c>
      <c r="M69" s="201">
        <v>35</v>
      </c>
      <c r="N69" s="574">
        <v>2.3611954395196702E-3</v>
      </c>
      <c r="O69" s="575">
        <v>14385</v>
      </c>
      <c r="P69" s="576">
        <v>0.97045132564258296</v>
      </c>
      <c r="R69" s="578"/>
      <c r="S69" s="578"/>
      <c r="T69" s="578"/>
      <c r="U69" s="578"/>
    </row>
    <row r="70" spans="1:28" outlineLevel="2">
      <c r="A70" s="566" t="s">
        <v>629</v>
      </c>
      <c r="B70" s="412">
        <v>887</v>
      </c>
      <c r="C70" s="580" t="s">
        <v>480</v>
      </c>
      <c r="D70" s="201">
        <v>44770</v>
      </c>
      <c r="E70" s="201">
        <v>25379</v>
      </c>
      <c r="F70" s="567">
        <v>0.56687513960241198</v>
      </c>
      <c r="G70" s="568">
        <v>16002</v>
      </c>
      <c r="H70" s="567">
        <v>0.35742684833593902</v>
      </c>
      <c r="I70" s="201">
        <v>905</v>
      </c>
      <c r="J70" s="574">
        <v>2.0214429305338399E-2</v>
      </c>
      <c r="K70" s="201">
        <v>421</v>
      </c>
      <c r="L70" s="574">
        <v>9.4036184945275898E-3</v>
      </c>
      <c r="M70" s="201">
        <v>100</v>
      </c>
      <c r="N70" s="574">
        <v>2.23363859727496E-3</v>
      </c>
      <c r="O70" s="575">
        <v>42807</v>
      </c>
      <c r="P70" s="576">
        <v>0.95615367433549203</v>
      </c>
      <c r="R70" s="578"/>
      <c r="S70" s="578"/>
      <c r="T70" s="578"/>
      <c r="U70" s="578"/>
    </row>
    <row r="71" spans="1:28" ht="23.25" customHeight="1" outlineLevel="2">
      <c r="A71" s="582"/>
      <c r="B71" s="562"/>
      <c r="C71" s="563" t="s">
        <v>630</v>
      </c>
      <c r="D71" s="564">
        <v>102183</v>
      </c>
      <c r="E71" s="564">
        <v>41630</v>
      </c>
      <c r="F71" s="579">
        <v>0.407406320033665</v>
      </c>
      <c r="G71" s="564">
        <v>56642</v>
      </c>
      <c r="H71" s="579">
        <v>0.55431921161054198</v>
      </c>
      <c r="I71" s="564">
        <v>1518</v>
      </c>
      <c r="J71" s="579">
        <v>1.4855700067525899E-2</v>
      </c>
      <c r="K71" s="564">
        <v>513</v>
      </c>
      <c r="L71" s="579">
        <v>5.0204045682745698E-3</v>
      </c>
      <c r="M71" s="564">
        <v>89</v>
      </c>
      <c r="N71" s="579">
        <v>8.7098636759539295E-4</v>
      </c>
      <c r="O71" s="564">
        <v>100392</v>
      </c>
      <c r="P71" s="573">
        <v>98.247262264760295</v>
      </c>
      <c r="S71" s="583" t="s">
        <v>613</v>
      </c>
      <c r="T71" s="584">
        <v>0.85333811059357501</v>
      </c>
      <c r="U71" s="578"/>
      <c r="AA71" s="583" t="s">
        <v>613</v>
      </c>
      <c r="AB71" s="584">
        <v>0.75900739680267204</v>
      </c>
    </row>
    <row r="72" spans="1:28" outlineLevel="2">
      <c r="A72" s="566" t="s">
        <v>629</v>
      </c>
      <c r="B72" s="412">
        <v>86</v>
      </c>
      <c r="C72" s="580" t="s">
        <v>376</v>
      </c>
      <c r="D72" s="201">
        <v>6436</v>
      </c>
      <c r="E72" s="201">
        <v>2646</v>
      </c>
      <c r="F72" s="567">
        <v>0.41112492231199499</v>
      </c>
      <c r="G72" s="568">
        <v>1256</v>
      </c>
      <c r="H72" s="567">
        <v>0.19515226848974501</v>
      </c>
      <c r="I72" s="201">
        <v>101</v>
      </c>
      <c r="J72" s="574">
        <v>1.5692977004350499E-2</v>
      </c>
      <c r="K72" s="201">
        <v>22</v>
      </c>
      <c r="L72" s="574">
        <v>3.4182722187694201E-3</v>
      </c>
      <c r="M72" s="201">
        <v>10</v>
      </c>
      <c r="N72" s="574">
        <v>1.5537600994406499E-3</v>
      </c>
      <c r="O72" s="575">
        <v>4035</v>
      </c>
      <c r="P72" s="576">
        <v>0.62694220012430102</v>
      </c>
      <c r="S72" s="586" t="s">
        <v>615</v>
      </c>
      <c r="T72" s="587">
        <v>0.116419178045835</v>
      </c>
      <c r="U72" s="578"/>
      <c r="AA72" s="586" t="s">
        <v>615</v>
      </c>
      <c r="AB72" s="587">
        <v>0.22035313767597201</v>
      </c>
    </row>
    <row r="73" spans="1:28" outlineLevel="2">
      <c r="A73" s="566" t="s">
        <v>629</v>
      </c>
      <c r="B73" s="412">
        <v>237</v>
      </c>
      <c r="C73" s="580" t="s">
        <v>631</v>
      </c>
      <c r="D73" s="201">
        <v>20498</v>
      </c>
      <c r="E73" s="201">
        <v>9015</v>
      </c>
      <c r="F73" s="567">
        <v>0.43979900478095402</v>
      </c>
      <c r="G73" s="568">
        <v>12964</v>
      </c>
      <c r="H73" s="567">
        <v>0.63245194653136905</v>
      </c>
      <c r="I73" s="201">
        <v>229</v>
      </c>
      <c r="J73" s="574">
        <v>1.11718216411357E-2</v>
      </c>
      <c r="K73" s="201">
        <v>114</v>
      </c>
      <c r="L73" s="574">
        <v>5.5615181968972603E-3</v>
      </c>
      <c r="M73" s="201">
        <v>21</v>
      </c>
      <c r="N73" s="574">
        <v>1.0244901941652801E-3</v>
      </c>
      <c r="O73" s="575">
        <v>22343</v>
      </c>
      <c r="P73" s="576">
        <v>1.0900087813445201</v>
      </c>
      <c r="S73" s="586" t="s">
        <v>617</v>
      </c>
      <c r="T73" s="587">
        <v>2.2559284472577198E-2</v>
      </c>
      <c r="U73" s="578"/>
      <c r="AA73" s="586" t="s">
        <v>617</v>
      </c>
      <c r="AB73" s="587">
        <v>1.4912908613695999E-2</v>
      </c>
    </row>
    <row r="74" spans="1:28" outlineLevel="2">
      <c r="A74" s="566" t="s">
        <v>629</v>
      </c>
      <c r="B74" s="412">
        <v>264</v>
      </c>
      <c r="C74" s="580" t="s">
        <v>583</v>
      </c>
      <c r="D74" s="201">
        <v>12158</v>
      </c>
      <c r="E74" s="201">
        <v>2820</v>
      </c>
      <c r="F74" s="567">
        <v>0.23194604375719699</v>
      </c>
      <c r="G74" s="568">
        <v>6380</v>
      </c>
      <c r="H74" s="567">
        <v>0.52475736140812601</v>
      </c>
      <c r="I74" s="201">
        <v>125</v>
      </c>
      <c r="J74" s="574">
        <v>1.02812962658332E-2</v>
      </c>
      <c r="K74" s="201">
        <v>38</v>
      </c>
      <c r="L74" s="574">
        <v>3.12551406481329E-3</v>
      </c>
      <c r="M74" s="201">
        <v>11</v>
      </c>
      <c r="N74" s="574">
        <v>9.0475407139332096E-4</v>
      </c>
      <c r="O74" s="575">
        <v>9374</v>
      </c>
      <c r="P74" s="576">
        <v>0.77101496956736304</v>
      </c>
      <c r="S74" s="588" t="s">
        <v>619</v>
      </c>
      <c r="T74" s="589">
        <v>6.2369786483007497E-3</v>
      </c>
      <c r="U74" s="578"/>
      <c r="AA74" s="588" t="s">
        <v>619</v>
      </c>
      <c r="AB74" s="589">
        <v>4.6528274874731599E-3</v>
      </c>
    </row>
    <row r="75" spans="1:28" ht="30" outlineLevel="2">
      <c r="A75" s="566" t="s">
        <v>629</v>
      </c>
      <c r="B75" s="412">
        <v>664</v>
      </c>
      <c r="C75" s="580" t="s">
        <v>587</v>
      </c>
      <c r="D75" s="201">
        <v>23751</v>
      </c>
      <c r="E75" s="201">
        <v>10010</v>
      </c>
      <c r="F75" s="567">
        <v>0.42145593869731801</v>
      </c>
      <c r="G75" s="568">
        <v>14740</v>
      </c>
      <c r="H75" s="567">
        <v>0.62060544819165497</v>
      </c>
      <c r="I75" s="201">
        <v>400</v>
      </c>
      <c r="J75" s="574">
        <v>1.6841396151741E-2</v>
      </c>
      <c r="K75" s="201">
        <v>144</v>
      </c>
      <c r="L75" s="574">
        <v>6.0629026146267499E-3</v>
      </c>
      <c r="M75" s="201">
        <v>15</v>
      </c>
      <c r="N75" s="574">
        <v>6.3155235569028697E-4</v>
      </c>
      <c r="O75" s="575">
        <v>25309</v>
      </c>
      <c r="P75" s="576">
        <v>1.0655972380110299</v>
      </c>
      <c r="R75" s="578"/>
      <c r="S75" s="578"/>
      <c r="T75" s="578"/>
      <c r="U75" s="578"/>
    </row>
    <row r="76" spans="1:28" outlineLevel="2">
      <c r="A76" s="566" t="s">
        <v>629</v>
      </c>
      <c r="B76" s="412">
        <v>686</v>
      </c>
      <c r="C76" s="580" t="s">
        <v>460</v>
      </c>
      <c r="D76" s="201">
        <v>39340</v>
      </c>
      <c r="E76" s="201">
        <v>17139</v>
      </c>
      <c r="F76" s="567">
        <v>0.43566344687341102</v>
      </c>
      <c r="G76" s="568">
        <v>21302</v>
      </c>
      <c r="H76" s="567">
        <v>0.54148449415353295</v>
      </c>
      <c r="I76" s="201">
        <v>663</v>
      </c>
      <c r="J76" s="574">
        <v>1.6853075749872898E-2</v>
      </c>
      <c r="K76" s="201">
        <v>195</v>
      </c>
      <c r="L76" s="574">
        <v>4.9567869852567403E-3</v>
      </c>
      <c r="M76" s="201">
        <v>32</v>
      </c>
      <c r="N76" s="574">
        <v>8.1342145399084897E-4</v>
      </c>
      <c r="O76" s="575">
        <v>39331</v>
      </c>
      <c r="P76" s="576">
        <v>0.99977122521606498</v>
      </c>
      <c r="R76" s="578"/>
      <c r="S76" s="578"/>
      <c r="T76" s="578"/>
      <c r="U76" s="578"/>
    </row>
    <row r="77" spans="1:28" ht="22.5" customHeight="1" outlineLevel="2">
      <c r="A77" s="582"/>
      <c r="B77" s="562"/>
      <c r="C77" s="563" t="s">
        <v>632</v>
      </c>
      <c r="D77" s="564">
        <v>82219</v>
      </c>
      <c r="E77" s="564">
        <v>64305</v>
      </c>
      <c r="F77" s="579">
        <v>0.78211848842724896</v>
      </c>
      <c r="G77" s="564">
        <v>8773</v>
      </c>
      <c r="H77" s="579">
        <v>0.10670283024605</v>
      </c>
      <c r="I77" s="564">
        <v>1700</v>
      </c>
      <c r="J77" s="579">
        <v>2.0676485970396102E-2</v>
      </c>
      <c r="K77" s="564">
        <v>470</v>
      </c>
      <c r="L77" s="579">
        <v>5.71644023887423E-3</v>
      </c>
      <c r="M77" s="564">
        <v>109</v>
      </c>
      <c r="N77" s="579">
        <v>1.32572762986658E-3</v>
      </c>
      <c r="O77" s="564">
        <v>75357</v>
      </c>
      <c r="P77" s="573">
        <v>91.653997251243595</v>
      </c>
      <c r="R77" s="578"/>
      <c r="S77" s="578"/>
      <c r="T77" s="578"/>
      <c r="U77" s="578"/>
    </row>
    <row r="78" spans="1:28" outlineLevel="2">
      <c r="A78" s="566" t="s">
        <v>621</v>
      </c>
      <c r="B78" s="412">
        <v>4</v>
      </c>
      <c r="C78" s="580" t="s">
        <v>575</v>
      </c>
      <c r="D78" s="201">
        <v>2872</v>
      </c>
      <c r="E78" s="201">
        <v>1368</v>
      </c>
      <c r="F78" s="567">
        <v>0.47632311977715902</v>
      </c>
      <c r="G78" s="568">
        <v>325</v>
      </c>
      <c r="H78" s="567">
        <v>0.113161559888579</v>
      </c>
      <c r="I78" s="201">
        <v>37</v>
      </c>
      <c r="J78" s="574">
        <v>1.2883008356546001E-2</v>
      </c>
      <c r="K78" s="201">
        <v>18</v>
      </c>
      <c r="L78" s="574">
        <v>6.2674094707520899E-3</v>
      </c>
      <c r="M78" s="201">
        <v>2</v>
      </c>
      <c r="N78" s="574">
        <v>6.9637883008356503E-4</v>
      </c>
      <c r="O78" s="575">
        <v>1750</v>
      </c>
      <c r="P78" s="576">
        <v>0.60933147632312001</v>
      </c>
      <c r="R78" s="578"/>
      <c r="S78" s="578"/>
      <c r="T78" s="578"/>
      <c r="U78" s="578"/>
    </row>
    <row r="79" spans="1:28" outlineLevel="2">
      <c r="A79" s="566" t="s">
        <v>621</v>
      </c>
      <c r="B79" s="412">
        <v>138</v>
      </c>
      <c r="C79" s="580" t="s">
        <v>387</v>
      </c>
      <c r="D79" s="201">
        <v>16487</v>
      </c>
      <c r="E79" s="201">
        <v>11162</v>
      </c>
      <c r="F79" s="567">
        <v>0.677018256808394</v>
      </c>
      <c r="G79" s="568">
        <v>2357</v>
      </c>
      <c r="H79" s="567">
        <v>0.14296112088311999</v>
      </c>
      <c r="I79" s="201">
        <v>323</v>
      </c>
      <c r="J79" s="574">
        <v>1.9591193061199701E-2</v>
      </c>
      <c r="K79" s="201">
        <v>117</v>
      </c>
      <c r="L79" s="574">
        <v>7.0965002729423202E-3</v>
      </c>
      <c r="M79" s="201">
        <v>26</v>
      </c>
      <c r="N79" s="574">
        <v>1.5770000606538501E-3</v>
      </c>
      <c r="O79" s="575">
        <v>13985</v>
      </c>
      <c r="P79" s="576">
        <v>0.84824407108630995</v>
      </c>
      <c r="R79" s="578"/>
      <c r="S79" s="578"/>
      <c r="T79" s="578"/>
      <c r="U79" s="578"/>
    </row>
    <row r="80" spans="1:28" outlineLevel="2">
      <c r="A80" s="566" t="s">
        <v>621</v>
      </c>
      <c r="B80" s="412">
        <v>234</v>
      </c>
      <c r="C80" s="580" t="s">
        <v>400</v>
      </c>
      <c r="D80" s="201">
        <v>24765</v>
      </c>
      <c r="E80" s="201">
        <v>21573</v>
      </c>
      <c r="F80" s="567">
        <v>0.87110841913991499</v>
      </c>
      <c r="G80" s="568">
        <v>2240</v>
      </c>
      <c r="H80" s="567">
        <v>9.0450232182515605E-2</v>
      </c>
      <c r="I80" s="201">
        <v>406</v>
      </c>
      <c r="J80" s="574">
        <v>1.6394104583081E-2</v>
      </c>
      <c r="K80" s="201">
        <v>136</v>
      </c>
      <c r="L80" s="574">
        <v>5.4916212396527398E-3</v>
      </c>
      <c r="M80" s="201">
        <v>33</v>
      </c>
      <c r="N80" s="574">
        <v>1.3325257419745599E-3</v>
      </c>
      <c r="O80" s="575">
        <v>24388</v>
      </c>
      <c r="P80" s="576">
        <v>0.98477690288713904</v>
      </c>
      <c r="R80" s="578"/>
      <c r="S80" s="578"/>
      <c r="T80" s="578"/>
      <c r="U80" s="578"/>
    </row>
    <row r="81" spans="1:21" outlineLevel="2">
      <c r="A81" s="566" t="s">
        <v>621</v>
      </c>
      <c r="B81" s="412">
        <v>284</v>
      </c>
      <c r="C81" s="580" t="s">
        <v>407</v>
      </c>
      <c r="D81" s="201">
        <v>22049</v>
      </c>
      <c r="E81" s="201">
        <v>18349</v>
      </c>
      <c r="F81" s="567">
        <v>0.83219193614222897</v>
      </c>
      <c r="G81" s="568">
        <v>2744</v>
      </c>
      <c r="H81" s="567">
        <v>0.124450088439385</v>
      </c>
      <c r="I81" s="201">
        <v>624</v>
      </c>
      <c r="J81" s="574">
        <v>2.8300603201959301E-2</v>
      </c>
      <c r="K81" s="201">
        <v>125</v>
      </c>
      <c r="L81" s="574">
        <v>5.6691913465463303E-3</v>
      </c>
      <c r="M81" s="201">
        <v>26</v>
      </c>
      <c r="N81" s="574">
        <v>1.1791918000816401E-3</v>
      </c>
      <c r="O81" s="575">
        <v>21868</v>
      </c>
      <c r="P81" s="576">
        <v>0.99179101093020094</v>
      </c>
      <c r="R81" s="578"/>
      <c r="S81" s="578"/>
      <c r="T81" s="578"/>
      <c r="U81" s="578"/>
    </row>
    <row r="82" spans="1:21" outlineLevel="2">
      <c r="A82" s="566" t="s">
        <v>621</v>
      </c>
      <c r="B82" s="412">
        <v>543</v>
      </c>
      <c r="C82" s="580" t="s">
        <v>436</v>
      </c>
      <c r="D82" s="201">
        <v>8717</v>
      </c>
      <c r="E82" s="201">
        <v>6461</v>
      </c>
      <c r="F82" s="567">
        <v>0.74119536537799702</v>
      </c>
      <c r="G82" s="568">
        <v>546</v>
      </c>
      <c r="H82" s="567">
        <v>6.2636228060112403E-2</v>
      </c>
      <c r="I82" s="201">
        <v>190</v>
      </c>
      <c r="J82" s="574">
        <v>2.1796489617987799E-2</v>
      </c>
      <c r="K82" s="201">
        <v>23</v>
      </c>
      <c r="L82" s="574">
        <v>2.6385224274406301E-3</v>
      </c>
      <c r="M82" s="201">
        <v>12</v>
      </c>
      <c r="N82" s="574">
        <v>1.37662039692555E-3</v>
      </c>
      <c r="O82" s="575">
        <v>7232</v>
      </c>
      <c r="P82" s="576">
        <v>0.82964322588046302</v>
      </c>
      <c r="R82" s="578"/>
      <c r="S82" s="578"/>
      <c r="T82" s="578"/>
      <c r="U82" s="578"/>
    </row>
    <row r="83" spans="1:21" outlineLevel="2">
      <c r="A83" s="566" t="s">
        <v>621</v>
      </c>
      <c r="B83" s="412">
        <v>842</v>
      </c>
      <c r="C83" s="580" t="s">
        <v>472</v>
      </c>
      <c r="D83" s="201">
        <v>7329</v>
      </c>
      <c r="E83" s="201">
        <v>5392</v>
      </c>
      <c r="F83" s="567">
        <v>0.73570746350116001</v>
      </c>
      <c r="G83" s="568">
        <v>561</v>
      </c>
      <c r="H83" s="567">
        <v>7.6545231273024997E-2</v>
      </c>
      <c r="I83" s="201">
        <v>120</v>
      </c>
      <c r="J83" s="574">
        <v>1.6373311502251301E-2</v>
      </c>
      <c r="K83" s="201">
        <v>51</v>
      </c>
      <c r="L83" s="574">
        <v>6.9586573884568197E-3</v>
      </c>
      <c r="M83" s="201">
        <v>10</v>
      </c>
      <c r="N83" s="574">
        <v>1.36444262518761E-3</v>
      </c>
      <c r="O83" s="575">
        <v>6134</v>
      </c>
      <c r="P83" s="576">
        <v>0.83694910629008001</v>
      </c>
      <c r="R83" s="578"/>
      <c r="S83" s="578"/>
      <c r="T83" s="578"/>
      <c r="U83" s="578"/>
    </row>
    <row r="84" spans="1:21" ht="25.5" customHeight="1" outlineLevel="2">
      <c r="A84" s="582"/>
      <c r="B84" s="562"/>
      <c r="C84" s="563" t="s">
        <v>633</v>
      </c>
      <c r="D84" s="564">
        <v>92697</v>
      </c>
      <c r="E84" s="564">
        <v>54404</v>
      </c>
      <c r="F84" s="579">
        <v>0.58690140997011797</v>
      </c>
      <c r="G84" s="564">
        <v>19879</v>
      </c>
      <c r="H84" s="579">
        <v>0.214451384618704</v>
      </c>
      <c r="I84" s="564">
        <v>1606</v>
      </c>
      <c r="J84" s="579">
        <v>1.7325264032277202E-2</v>
      </c>
      <c r="K84" s="564">
        <v>599</v>
      </c>
      <c r="L84" s="579">
        <v>6.4619135462852103E-3</v>
      </c>
      <c r="M84" s="564">
        <v>117</v>
      </c>
      <c r="N84" s="579">
        <v>1.2621767694747401E-3</v>
      </c>
      <c r="O84" s="564">
        <v>76605</v>
      </c>
      <c r="P84" s="573">
        <v>82.640214893685894</v>
      </c>
      <c r="R84" s="578"/>
      <c r="S84" s="578"/>
      <c r="T84" s="578"/>
      <c r="U84" s="578"/>
    </row>
    <row r="85" spans="1:21" outlineLevel="2">
      <c r="A85" s="566" t="s">
        <v>621</v>
      </c>
      <c r="B85" s="412">
        <v>113</v>
      </c>
      <c r="C85" s="580" t="s">
        <v>578</v>
      </c>
      <c r="D85" s="201">
        <v>10105</v>
      </c>
      <c r="E85" s="201">
        <v>6362</v>
      </c>
      <c r="F85" s="567">
        <v>0.62958931222167203</v>
      </c>
      <c r="G85" s="568">
        <v>1847</v>
      </c>
      <c r="H85" s="567">
        <v>0.18278080158337501</v>
      </c>
      <c r="I85" s="201">
        <v>125</v>
      </c>
      <c r="J85" s="574">
        <v>1.2370113805047E-2</v>
      </c>
      <c r="K85" s="201">
        <v>39</v>
      </c>
      <c r="L85" s="574">
        <v>3.8594755071746701E-3</v>
      </c>
      <c r="M85" s="201">
        <v>9</v>
      </c>
      <c r="N85" s="574">
        <v>8.9064819396338405E-4</v>
      </c>
      <c r="O85" s="575">
        <v>8382</v>
      </c>
      <c r="P85" s="576">
        <v>0.82949035131123205</v>
      </c>
      <c r="R85" s="578"/>
      <c r="S85" s="578"/>
      <c r="T85" s="578"/>
      <c r="U85" s="578"/>
    </row>
    <row r="86" spans="1:21" outlineLevel="2">
      <c r="A86" s="566" t="s">
        <v>621</v>
      </c>
      <c r="B86" s="412">
        <v>240</v>
      </c>
      <c r="C86" s="580" t="s">
        <v>579</v>
      </c>
      <c r="D86" s="201">
        <v>12914</v>
      </c>
      <c r="E86" s="201">
        <v>6420</v>
      </c>
      <c r="F86" s="567">
        <v>0.49713489236487501</v>
      </c>
      <c r="G86" s="568">
        <v>1781</v>
      </c>
      <c r="H86" s="567">
        <v>0.13791234319343301</v>
      </c>
      <c r="I86" s="201">
        <v>248</v>
      </c>
      <c r="J86" s="574">
        <v>1.92039646894843E-2</v>
      </c>
      <c r="K86" s="201">
        <v>90</v>
      </c>
      <c r="L86" s="574">
        <v>6.9691807340870396E-3</v>
      </c>
      <c r="M86" s="201">
        <v>14</v>
      </c>
      <c r="N86" s="574">
        <v>1.0840947808579799E-3</v>
      </c>
      <c r="O86" s="575">
        <v>8553</v>
      </c>
      <c r="P86" s="576">
        <v>0.66230447576273799</v>
      </c>
      <c r="Q86" s="578"/>
      <c r="R86" s="578"/>
      <c r="S86" s="578"/>
      <c r="T86" s="578"/>
      <c r="U86" s="578"/>
    </row>
    <row r="87" spans="1:21" outlineLevel="2">
      <c r="A87" s="566" t="s">
        <v>621</v>
      </c>
      <c r="B87" s="412">
        <v>306</v>
      </c>
      <c r="C87" s="580" t="s">
        <v>408</v>
      </c>
      <c r="D87" s="201">
        <v>5988</v>
      </c>
      <c r="E87" s="201">
        <v>4141</v>
      </c>
      <c r="F87" s="567">
        <v>0.69154976619906505</v>
      </c>
      <c r="G87" s="568">
        <v>991</v>
      </c>
      <c r="H87" s="567">
        <v>0.165497661990648</v>
      </c>
      <c r="I87" s="201">
        <v>97</v>
      </c>
      <c r="J87" s="574">
        <v>1.61990647962592E-2</v>
      </c>
      <c r="K87" s="201">
        <v>40</v>
      </c>
      <c r="L87" s="574">
        <v>6.6800267201068799E-3</v>
      </c>
      <c r="M87" s="201">
        <v>0</v>
      </c>
      <c r="N87" s="574">
        <v>0</v>
      </c>
      <c r="O87" s="575">
        <v>5269</v>
      </c>
      <c r="P87" s="576">
        <v>0.87992651970607905</v>
      </c>
      <c r="Q87" s="578"/>
      <c r="R87" s="578"/>
      <c r="S87" s="578"/>
      <c r="T87" s="578"/>
      <c r="U87" s="578"/>
    </row>
    <row r="88" spans="1:21" outlineLevel="2">
      <c r="A88" s="566" t="s">
        <v>621</v>
      </c>
      <c r="B88" s="412">
        <v>347</v>
      </c>
      <c r="C88" s="580" t="s">
        <v>415</v>
      </c>
      <c r="D88" s="201">
        <v>5754</v>
      </c>
      <c r="E88" s="201">
        <v>2948</v>
      </c>
      <c r="F88" s="567">
        <v>0.51233924226625005</v>
      </c>
      <c r="G88" s="568">
        <v>731</v>
      </c>
      <c r="H88" s="567">
        <v>0.12704205769899199</v>
      </c>
      <c r="I88" s="201">
        <v>97</v>
      </c>
      <c r="J88" s="574">
        <v>1.6857838025721199E-2</v>
      </c>
      <c r="K88" s="201">
        <v>29</v>
      </c>
      <c r="L88" s="574">
        <v>5.0399721932568604E-3</v>
      </c>
      <c r="M88" s="201">
        <v>11</v>
      </c>
      <c r="N88" s="574">
        <v>1.91171359054571E-3</v>
      </c>
      <c r="O88" s="575">
        <v>3816</v>
      </c>
      <c r="P88" s="576">
        <v>0.66319082377476501</v>
      </c>
      <c r="Q88" s="578"/>
      <c r="R88" s="578"/>
      <c r="S88" s="578"/>
      <c r="T88" s="578"/>
      <c r="U88" s="578"/>
    </row>
    <row r="89" spans="1:21" outlineLevel="2">
      <c r="A89" s="566" t="s">
        <v>621</v>
      </c>
      <c r="B89" s="412">
        <v>501</v>
      </c>
      <c r="C89" s="580" t="s">
        <v>434</v>
      </c>
      <c r="D89" s="201">
        <v>3350</v>
      </c>
      <c r="E89" s="201">
        <v>1764</v>
      </c>
      <c r="F89" s="567">
        <v>0.52656716417910399</v>
      </c>
      <c r="G89" s="568">
        <v>289</v>
      </c>
      <c r="H89" s="567">
        <v>8.6268656716417896E-2</v>
      </c>
      <c r="I89" s="201">
        <v>53</v>
      </c>
      <c r="J89" s="574">
        <v>1.58208955223881E-2</v>
      </c>
      <c r="K89" s="201">
        <v>22</v>
      </c>
      <c r="L89" s="574">
        <v>6.5671641791044798E-3</v>
      </c>
      <c r="M89" s="201">
        <v>9</v>
      </c>
      <c r="N89" s="574">
        <v>2.6865671641791E-3</v>
      </c>
      <c r="O89" s="575">
        <v>2137</v>
      </c>
      <c r="P89" s="576">
        <v>0.63791044776119399</v>
      </c>
      <c r="Q89" s="578"/>
      <c r="R89" s="578"/>
      <c r="S89" s="578"/>
      <c r="T89" s="578"/>
      <c r="U89" s="578"/>
    </row>
    <row r="90" spans="1:21" outlineLevel="2">
      <c r="A90" s="566" t="s">
        <v>621</v>
      </c>
      <c r="B90" s="412">
        <v>628</v>
      </c>
      <c r="C90" s="580" t="s">
        <v>444</v>
      </c>
      <c r="D90" s="201">
        <v>9731</v>
      </c>
      <c r="E90" s="201">
        <v>7005</v>
      </c>
      <c r="F90" s="567">
        <v>0.71986435104305802</v>
      </c>
      <c r="G90" s="568">
        <v>647</v>
      </c>
      <c r="H90" s="567">
        <v>6.6488541773712898E-2</v>
      </c>
      <c r="I90" s="201">
        <v>204</v>
      </c>
      <c r="J90" s="574">
        <v>2.09639297091769E-2</v>
      </c>
      <c r="K90" s="201">
        <v>42</v>
      </c>
      <c r="L90" s="574">
        <v>4.3161031754187602E-3</v>
      </c>
      <c r="M90" s="201">
        <v>13</v>
      </c>
      <c r="N90" s="574">
        <v>1.3359366971534301E-3</v>
      </c>
      <c r="O90" s="575">
        <v>7911</v>
      </c>
      <c r="P90" s="576">
        <v>0.81296886239851995</v>
      </c>
      <c r="Q90" s="578"/>
      <c r="R90" s="578"/>
      <c r="S90" s="578"/>
      <c r="T90" s="578"/>
      <c r="U90" s="578"/>
    </row>
    <row r="91" spans="1:21" outlineLevel="2">
      <c r="A91" s="566" t="s">
        <v>621</v>
      </c>
      <c r="B91" s="412">
        <v>656</v>
      </c>
      <c r="C91" s="580" t="s">
        <v>580</v>
      </c>
      <c r="D91" s="201">
        <v>16609</v>
      </c>
      <c r="E91" s="201">
        <v>7199</v>
      </c>
      <c r="F91" s="567">
        <v>0.43343970136672899</v>
      </c>
      <c r="G91" s="568">
        <v>4662</v>
      </c>
      <c r="H91" s="567">
        <v>0.28069119152266803</v>
      </c>
      <c r="I91" s="201">
        <v>253</v>
      </c>
      <c r="J91" s="574">
        <v>1.52327051598531E-2</v>
      </c>
      <c r="K91" s="201">
        <v>113</v>
      </c>
      <c r="L91" s="574">
        <v>6.8035402492624504E-3</v>
      </c>
      <c r="M91" s="201">
        <v>21</v>
      </c>
      <c r="N91" s="574">
        <v>1.2643747365886E-3</v>
      </c>
      <c r="O91" s="575">
        <v>12248</v>
      </c>
      <c r="P91" s="576">
        <v>0.73743151303510102</v>
      </c>
      <c r="Q91" s="578"/>
      <c r="R91" s="578"/>
      <c r="S91" s="578"/>
      <c r="T91" s="578"/>
      <c r="U91" s="578"/>
    </row>
    <row r="92" spans="1:21" outlineLevel="2">
      <c r="A92" s="566" t="s">
        <v>621</v>
      </c>
      <c r="B92" s="412">
        <v>42</v>
      </c>
      <c r="C92" s="580" t="s">
        <v>576</v>
      </c>
      <c r="D92" s="201">
        <v>28246</v>
      </c>
      <c r="E92" s="201">
        <v>18565</v>
      </c>
      <c r="F92" s="567">
        <v>0.65726120512638997</v>
      </c>
      <c r="G92" s="568">
        <v>8931</v>
      </c>
      <c r="H92" s="567">
        <v>0.31618636267082101</v>
      </c>
      <c r="I92" s="201">
        <v>529</v>
      </c>
      <c r="J92" s="574">
        <v>1.8728315513701101E-2</v>
      </c>
      <c r="K92" s="201">
        <v>224</v>
      </c>
      <c r="L92" s="574">
        <v>7.9303264178998793E-3</v>
      </c>
      <c r="M92" s="201">
        <v>40</v>
      </c>
      <c r="N92" s="574">
        <v>1.4161297174821201E-3</v>
      </c>
      <c r="O92" s="575">
        <v>28289</v>
      </c>
      <c r="P92" s="576">
        <v>1.00152233944629</v>
      </c>
      <c r="Q92" s="578"/>
      <c r="R92" s="578"/>
      <c r="S92" s="578"/>
      <c r="T92" s="578"/>
      <c r="U92" s="578"/>
    </row>
    <row r="93" spans="1:21" ht="12.75" outlineLevel="2">
      <c r="D93"/>
      <c r="E93"/>
      <c r="F93"/>
      <c r="G93"/>
      <c r="H93"/>
      <c r="I93"/>
      <c r="J93"/>
      <c r="Q93" s="578"/>
      <c r="R93" s="578"/>
      <c r="S93" s="578"/>
      <c r="T93" s="578"/>
      <c r="U93" s="578"/>
    </row>
    <row r="94" spans="1:21" ht="12.75" outlineLevel="2">
      <c r="D94"/>
      <c r="E94"/>
      <c r="F94"/>
      <c r="G94"/>
      <c r="H94"/>
      <c r="I94"/>
      <c r="J94"/>
      <c r="Q94" s="578"/>
      <c r="R94" s="578"/>
      <c r="S94" s="578"/>
      <c r="T94" s="578"/>
      <c r="U94" s="578"/>
    </row>
    <row r="95" spans="1:21" ht="12.75" outlineLevel="2">
      <c r="A95" s="763" t="s">
        <v>540</v>
      </c>
      <c r="B95" s="767" t="s">
        <v>607</v>
      </c>
      <c r="C95" s="768"/>
      <c r="D95" s="571" t="s">
        <v>547</v>
      </c>
      <c r="E95" s="571"/>
      <c r="F95" s="571"/>
      <c r="G95" s="571"/>
      <c r="H95" s="571"/>
      <c r="I95" s="571"/>
      <c r="J95" s="571"/>
      <c r="K95" s="571"/>
      <c r="L95" s="571"/>
      <c r="M95" s="571"/>
      <c r="N95" s="571"/>
      <c r="O95" s="577"/>
      <c r="Q95" s="578"/>
      <c r="R95" s="578"/>
      <c r="S95" s="578"/>
      <c r="T95" s="578"/>
      <c r="U95" s="578"/>
    </row>
    <row r="96" spans="1:21" ht="30.75" customHeight="1" outlineLevel="2">
      <c r="A96" s="764"/>
      <c r="B96" s="773" t="s">
        <v>1287</v>
      </c>
      <c r="C96" s="771"/>
      <c r="D96" s="513" t="s">
        <v>547</v>
      </c>
      <c r="E96" s="774" t="s">
        <v>1288</v>
      </c>
      <c r="F96" s="771"/>
      <c r="G96" s="771"/>
      <c r="H96" s="771"/>
      <c r="I96" s="771"/>
      <c r="J96" s="771"/>
      <c r="K96" s="771"/>
      <c r="L96" s="771"/>
      <c r="M96" s="771"/>
      <c r="N96" s="771"/>
      <c r="O96" s="775"/>
      <c r="Q96" s="578"/>
      <c r="R96" s="578"/>
      <c r="S96" s="578"/>
      <c r="T96" s="578"/>
      <c r="U96" s="578"/>
    </row>
    <row r="97" spans="1:21" ht="23.25" customHeight="1" outlineLevel="2">
      <c r="A97" s="765"/>
      <c r="B97" s="749" t="s">
        <v>608</v>
      </c>
      <c r="C97" s="750"/>
      <c r="D97" s="750"/>
      <c r="E97" s="750"/>
      <c r="F97" s="750"/>
      <c r="G97" s="750"/>
      <c r="H97" s="750"/>
      <c r="I97" s="750"/>
      <c r="J97" s="750"/>
      <c r="K97" s="750"/>
      <c r="L97" s="750"/>
      <c r="M97" s="750"/>
      <c r="N97" s="750"/>
      <c r="O97" s="752"/>
      <c r="Q97" s="578"/>
      <c r="R97" s="578"/>
      <c r="S97" s="578"/>
      <c r="T97" s="578"/>
      <c r="U97" s="578"/>
    </row>
    <row r="98" spans="1:21" ht="18.75" customHeight="1" outlineLevel="2">
      <c r="A98" s="175" t="s">
        <v>543</v>
      </c>
      <c r="B98" s="248" t="s">
        <v>544</v>
      </c>
      <c r="C98" s="249"/>
      <c r="D98" s="249"/>
      <c r="E98" s="249"/>
      <c r="F98" s="249"/>
      <c r="G98" s="249"/>
      <c r="H98" s="249"/>
      <c r="I98" s="249"/>
      <c r="J98" s="249"/>
      <c r="K98" s="249"/>
      <c r="L98" s="249"/>
      <c r="M98" s="249"/>
      <c r="N98" s="249"/>
      <c r="O98" s="251"/>
      <c r="Q98" s="578"/>
      <c r="R98" s="578"/>
      <c r="S98" s="578"/>
      <c r="T98" s="578"/>
      <c r="U98" s="578"/>
    </row>
    <row r="99" spans="1:21" ht="17.25" customHeight="1" outlineLevel="2">
      <c r="A99" s="225" t="s">
        <v>545</v>
      </c>
      <c r="B99" s="248" t="s">
        <v>546</v>
      </c>
      <c r="C99" s="249"/>
      <c r="D99" s="249"/>
      <c r="E99" s="249"/>
      <c r="F99" s="249"/>
      <c r="G99" s="249"/>
      <c r="H99" s="249"/>
      <c r="I99" s="249"/>
      <c r="J99" s="249"/>
      <c r="K99" s="249"/>
      <c r="L99" s="249"/>
      <c r="M99" s="249"/>
      <c r="N99" s="249"/>
      <c r="O99" s="251"/>
      <c r="Q99" s="578"/>
      <c r="R99" s="578"/>
      <c r="S99" s="578"/>
      <c r="T99" s="578"/>
      <c r="U99" s="578"/>
    </row>
    <row r="100" spans="1:21" ht="29.25" customHeight="1" outlineLevel="2">
      <c r="Q100" s="578"/>
      <c r="R100" s="578"/>
      <c r="S100" s="578"/>
      <c r="T100" s="578"/>
      <c r="U100" s="578"/>
    </row>
    <row r="101" spans="1:21" ht="15.75" customHeight="1" outlineLevel="2"/>
    <row r="102" spans="1:21" ht="18" customHeight="1" outlineLevel="1"/>
    <row r="103" spans="1:21" ht="12.75" outlineLevel="2"/>
    <row r="104" spans="1:21" ht="12.75" outlineLevel="2"/>
    <row r="105" spans="1:21" ht="12.75" outlineLevel="2"/>
    <row r="106" spans="1:21" ht="12.75" outlineLevel="2"/>
    <row r="107" spans="1:21" ht="12.75" outlineLevel="2"/>
    <row r="108" spans="1:21" ht="12.75" outlineLevel="2"/>
    <row r="109" spans="1:21" ht="12.75" outlineLevel="2"/>
    <row r="110" spans="1:21" ht="12.75" outlineLevel="1"/>
    <row r="111" spans="1:21" ht="12.75" outlineLevel="2"/>
    <row r="112" spans="1:21" ht="12.75" outlineLevel="2"/>
    <row r="113" spans="2:66" ht="12.75" outlineLevel="2"/>
    <row r="114" spans="2:66" ht="12.75" outlineLevel="2"/>
    <row r="115" spans="2:66" ht="12.75" outlineLevel="2"/>
    <row r="116" spans="2:66" ht="12.75" outlineLevel="2">
      <c r="BG116" s="583" t="s">
        <v>613</v>
      </c>
      <c r="BH116" s="584" t="e">
        <v>#REF!</v>
      </c>
      <c r="BM116" s="583" t="s">
        <v>613</v>
      </c>
      <c r="BN116" s="584" t="e">
        <v>#REF!</v>
      </c>
    </row>
    <row r="117" spans="2:66" ht="12.75" outlineLevel="2">
      <c r="BG117" s="586" t="s">
        <v>615</v>
      </c>
      <c r="BH117" s="587" t="e">
        <v>#REF!</v>
      </c>
      <c r="BM117" s="586" t="s">
        <v>615</v>
      </c>
      <c r="BN117" s="587" t="e">
        <v>#REF!</v>
      </c>
    </row>
    <row r="118" spans="2:66" ht="12.75" outlineLevel="2">
      <c r="BG118" s="586" t="s">
        <v>617</v>
      </c>
      <c r="BH118" s="587" t="e">
        <v>#REF!</v>
      </c>
      <c r="BM118" s="586" t="s">
        <v>617</v>
      </c>
      <c r="BN118" s="587" t="e">
        <v>#REF!</v>
      </c>
    </row>
    <row r="119" spans="2:66" ht="12.75" outlineLevel="2">
      <c r="BG119" s="588" t="s">
        <v>619</v>
      </c>
      <c r="BH119" s="589" t="e">
        <v>#REF!</v>
      </c>
      <c r="BM119" s="588" t="s">
        <v>619</v>
      </c>
      <c r="BN119" s="589" t="e">
        <v>#REF!</v>
      </c>
    </row>
    <row r="120" spans="2:66" ht="12.75" outlineLevel="2"/>
    <row r="121" spans="2:66" ht="12.75" outlineLevel="2"/>
    <row r="122" spans="2:66" s="448" customFormat="1" ht="12.75" outlineLevel="1">
      <c r="B122"/>
      <c r="C122"/>
      <c r="D122" s="578"/>
      <c r="E122" s="578"/>
      <c r="F122" s="578"/>
      <c r="G122" s="578"/>
      <c r="H122" s="578"/>
      <c r="I122" s="578"/>
      <c r="J122" s="578"/>
      <c r="K122" s="578"/>
      <c r="L122" s="578"/>
      <c r="M122" s="578"/>
      <c r="N122" s="578"/>
      <c r="O122" s="578"/>
      <c r="P122" s="578"/>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6:C96"/>
    <mergeCell ref="E96:O96"/>
    <mergeCell ref="B97:O97"/>
    <mergeCell ref="A2:A4"/>
    <mergeCell ref="A95:A97"/>
    <mergeCell ref="B2:B4"/>
    <mergeCell ref="C2:C3"/>
  </mergeCells>
  <hyperlinks>
    <hyperlink ref="Q1" location="INDICE!B2" display="Indice" xr:uid="{00000000-0004-0000-06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U66"/>
  <sheetViews>
    <sheetView showGridLines="0" showRowColHeaders="0" zoomScale="90" zoomScaleNormal="90" workbookViewId="0">
      <pane xSplit="3" ySplit="4" topLeftCell="D5" activePane="bottomRight" state="frozen"/>
      <selection pane="topRight" activeCell="D1" sqref="D1"/>
      <selection pane="bottomLeft" activeCell="A5" sqref="A5"/>
      <selection pane="bottomRight" activeCell="E67" sqref="E67"/>
    </sheetView>
  </sheetViews>
  <sheetFormatPr baseColWidth="10" defaultColWidth="0" defaultRowHeight="12.75" outlineLevelRow="2"/>
  <cols>
    <col min="1" max="1" width="19.42578125" customWidth="1"/>
    <col min="2" max="2" width="20" customWidth="1"/>
    <col min="3" max="3" width="29.5703125" customWidth="1"/>
    <col min="4" max="17" width="11.42578125" customWidth="1"/>
    <col min="18" max="21" width="0" hidden="1" customWidth="1"/>
    <col min="22" max="16384" width="11.42578125" hidden="1"/>
  </cols>
  <sheetData>
    <row r="1" spans="1:20" s="153" customFormat="1" ht="51.75" customHeight="1">
      <c r="B1" s="558"/>
      <c r="C1" s="559" t="s">
        <v>507</v>
      </c>
      <c r="D1" s="167" t="s">
        <v>508</v>
      </c>
      <c r="E1" s="772" t="s">
        <v>634</v>
      </c>
      <c r="F1" s="772"/>
      <c r="G1" s="772"/>
      <c r="H1" s="772"/>
      <c r="I1" s="772"/>
      <c r="J1" s="772"/>
      <c r="K1" s="772"/>
      <c r="L1" s="772"/>
      <c r="M1" s="772"/>
      <c r="N1" s="772"/>
      <c r="O1" s="772"/>
      <c r="P1" s="772"/>
      <c r="Q1" s="168" t="s">
        <v>529</v>
      </c>
    </row>
    <row r="2" spans="1:20" ht="47.25" customHeight="1">
      <c r="A2" s="762" t="s">
        <v>512</v>
      </c>
      <c r="B2" s="780" t="s">
        <v>511</v>
      </c>
      <c r="C2" s="781"/>
      <c r="D2" s="462" t="s">
        <v>513</v>
      </c>
      <c r="E2" s="779" t="s">
        <v>514</v>
      </c>
      <c r="F2" s="779"/>
      <c r="G2" s="779" t="s">
        <v>515</v>
      </c>
      <c r="H2" s="779"/>
      <c r="I2" s="779" t="s">
        <v>611</v>
      </c>
      <c r="J2" s="779"/>
      <c r="K2" s="779" t="s">
        <v>520</v>
      </c>
      <c r="L2" s="779"/>
      <c r="M2" s="779" t="s">
        <v>521</v>
      </c>
      <c r="N2" s="779"/>
      <c r="O2" s="758" t="s">
        <v>612</v>
      </c>
      <c r="P2" s="758"/>
      <c r="T2" s="42"/>
    </row>
    <row r="3" spans="1:20" ht="34.5" customHeight="1" outlineLevel="1">
      <c r="A3" s="762"/>
      <c r="B3" s="782"/>
      <c r="C3" s="783"/>
      <c r="D3" s="398" t="s">
        <v>523</v>
      </c>
      <c r="E3" s="398" t="s">
        <v>524</v>
      </c>
      <c r="F3" s="398" t="s">
        <v>525</v>
      </c>
      <c r="G3" s="398" t="s">
        <v>524</v>
      </c>
      <c r="H3" s="398" t="s">
        <v>525</v>
      </c>
      <c r="I3" s="398" t="s">
        <v>524</v>
      </c>
      <c r="J3" s="398" t="s">
        <v>525</v>
      </c>
      <c r="K3" s="398" t="s">
        <v>524</v>
      </c>
      <c r="L3" s="398" t="s">
        <v>525</v>
      </c>
      <c r="M3" s="398" t="s">
        <v>528</v>
      </c>
      <c r="N3" s="398" t="s">
        <v>552</v>
      </c>
      <c r="O3" s="398" t="s">
        <v>526</v>
      </c>
      <c r="P3" s="398" t="s">
        <v>527</v>
      </c>
    </row>
    <row r="4" spans="1:20" ht="17.25" customHeight="1">
      <c r="A4" s="784" t="s">
        <v>635</v>
      </c>
      <c r="B4" s="785"/>
      <c r="C4" s="786"/>
      <c r="D4" s="560">
        <v>5674642</v>
      </c>
      <c r="E4" s="560">
        <v>1977720</v>
      </c>
      <c r="F4" s="561">
        <v>0.34851890216158099</v>
      </c>
      <c r="G4" s="560">
        <v>3689119</v>
      </c>
      <c r="H4" s="561">
        <v>0.65010603312068005</v>
      </c>
      <c r="I4" s="560">
        <v>86727</v>
      </c>
      <c r="J4" s="561">
        <v>1.52832548731709E-2</v>
      </c>
      <c r="K4" s="560">
        <v>92198</v>
      </c>
      <c r="L4" s="561">
        <v>1.6247368556465799E-2</v>
      </c>
      <c r="M4" s="560">
        <v>9313</v>
      </c>
      <c r="N4" s="561">
        <v>1.6411607992186999E-3</v>
      </c>
      <c r="O4" s="560">
        <v>5855077</v>
      </c>
      <c r="P4" s="572">
        <v>100</v>
      </c>
    </row>
    <row r="5" spans="1:20" ht="15">
      <c r="A5" s="562"/>
      <c r="B5" s="562"/>
      <c r="C5" s="563" t="s">
        <v>636</v>
      </c>
      <c r="D5" s="564">
        <v>270335</v>
      </c>
      <c r="E5" s="564">
        <v>226263</v>
      </c>
      <c r="F5" s="565">
        <v>0.83697264505151003</v>
      </c>
      <c r="G5" s="564">
        <v>35429</v>
      </c>
      <c r="H5" s="565">
        <v>0.13105591210904999</v>
      </c>
      <c r="I5" s="564">
        <v>4219</v>
      </c>
      <c r="J5" s="565">
        <v>1.5606562228346299E-2</v>
      </c>
      <c r="K5" s="564">
        <v>2439</v>
      </c>
      <c r="L5" s="565">
        <v>9.0221391976621594E-3</v>
      </c>
      <c r="M5" s="564">
        <v>493</v>
      </c>
      <c r="N5" s="565">
        <v>1.8236632326557799E-3</v>
      </c>
      <c r="O5" s="564">
        <v>268843</v>
      </c>
      <c r="P5" s="573">
        <v>99.448092181922405</v>
      </c>
    </row>
    <row r="6" spans="1:20" ht="15">
      <c r="A6" s="566" t="s">
        <v>636</v>
      </c>
      <c r="B6" s="412">
        <v>120</v>
      </c>
      <c r="C6" s="162" t="s">
        <v>560</v>
      </c>
      <c r="D6" s="201">
        <v>31368</v>
      </c>
      <c r="E6" s="201">
        <v>22653</v>
      </c>
      <c r="F6" s="567">
        <v>0.72216908951797998</v>
      </c>
      <c r="G6" s="568">
        <v>1359</v>
      </c>
      <c r="H6" s="567">
        <v>4.3324407039020699E-2</v>
      </c>
      <c r="I6" s="201">
        <v>368</v>
      </c>
      <c r="J6" s="574">
        <v>1.1731701096658999E-2</v>
      </c>
      <c r="K6" s="201">
        <v>170</v>
      </c>
      <c r="L6" s="574">
        <v>5.4195358326957401E-3</v>
      </c>
      <c r="M6" s="201">
        <v>55</v>
      </c>
      <c r="N6" s="574">
        <v>1.7533792399898E-3</v>
      </c>
      <c r="O6" s="575">
        <v>24605</v>
      </c>
      <c r="P6" s="576">
        <v>0.78439811272634496</v>
      </c>
    </row>
    <row r="7" spans="1:20" ht="15">
      <c r="A7" s="566" t="s">
        <v>636</v>
      </c>
      <c r="B7" s="412">
        <v>154</v>
      </c>
      <c r="C7" s="162" t="s">
        <v>393</v>
      </c>
      <c r="D7" s="201">
        <v>98488</v>
      </c>
      <c r="E7" s="201">
        <v>78864</v>
      </c>
      <c r="F7" s="567">
        <v>0.80074729916334997</v>
      </c>
      <c r="G7" s="568">
        <v>20186</v>
      </c>
      <c r="H7" s="567">
        <v>0.20495897977418601</v>
      </c>
      <c r="I7" s="201">
        <v>1868</v>
      </c>
      <c r="J7" s="574">
        <v>1.89667776784989E-2</v>
      </c>
      <c r="K7" s="201">
        <v>1742</v>
      </c>
      <c r="L7" s="574">
        <v>1.7687434002111899E-2</v>
      </c>
      <c r="M7" s="201">
        <v>168</v>
      </c>
      <c r="N7" s="574">
        <v>1.7057915685159599E-3</v>
      </c>
      <c r="O7" s="575">
        <v>102828</v>
      </c>
      <c r="P7" s="576">
        <v>1.04406628218666</v>
      </c>
    </row>
    <row r="8" spans="1:20" ht="15">
      <c r="A8" s="566" t="s">
        <v>636</v>
      </c>
      <c r="B8" s="412">
        <v>250</v>
      </c>
      <c r="C8" s="162" t="s">
        <v>403</v>
      </c>
      <c r="D8" s="201">
        <v>56681</v>
      </c>
      <c r="E8" s="201">
        <v>48610</v>
      </c>
      <c r="F8" s="567">
        <v>0.857606605388049</v>
      </c>
      <c r="G8" s="568">
        <v>8817</v>
      </c>
      <c r="H8" s="567">
        <v>0.155554771440165</v>
      </c>
      <c r="I8" s="201">
        <v>715</v>
      </c>
      <c r="J8" s="574">
        <v>1.2614456343395501E-2</v>
      </c>
      <c r="K8" s="201">
        <v>210</v>
      </c>
      <c r="L8" s="574">
        <v>3.7049452197385402E-3</v>
      </c>
      <c r="M8" s="201">
        <v>78</v>
      </c>
      <c r="N8" s="574">
        <v>1.3761225101885999E-3</v>
      </c>
      <c r="O8" s="575">
        <v>58430</v>
      </c>
      <c r="P8" s="576">
        <v>1.03085690090154</v>
      </c>
    </row>
    <row r="9" spans="1:20" ht="15">
      <c r="A9" s="566" t="s">
        <v>636</v>
      </c>
      <c r="B9" s="412">
        <v>495</v>
      </c>
      <c r="C9" s="162" t="s">
        <v>561</v>
      </c>
      <c r="D9" s="201">
        <v>28100</v>
      </c>
      <c r="E9" s="201">
        <v>26418</v>
      </c>
      <c r="F9" s="567">
        <v>0.94014234875444802</v>
      </c>
      <c r="G9" s="568">
        <v>1291</v>
      </c>
      <c r="H9" s="567">
        <v>4.5943060498220598E-2</v>
      </c>
      <c r="I9" s="201">
        <v>388</v>
      </c>
      <c r="J9" s="574">
        <v>1.38078291814947E-2</v>
      </c>
      <c r="K9" s="201">
        <v>99</v>
      </c>
      <c r="L9" s="574">
        <v>3.5231316725978599E-3</v>
      </c>
      <c r="M9" s="201">
        <v>30</v>
      </c>
      <c r="N9" s="574">
        <v>1.06761565836299E-3</v>
      </c>
      <c r="O9" s="575">
        <v>28226</v>
      </c>
      <c r="P9" s="576">
        <v>1.00448398576512</v>
      </c>
    </row>
    <row r="10" spans="1:20" ht="15">
      <c r="A10" s="566" t="s">
        <v>636</v>
      </c>
      <c r="B10" s="412">
        <v>790</v>
      </c>
      <c r="C10" s="162" t="s">
        <v>562</v>
      </c>
      <c r="D10" s="201">
        <v>29306</v>
      </c>
      <c r="E10" s="201">
        <v>25260</v>
      </c>
      <c r="F10" s="567">
        <v>0.86193953456630001</v>
      </c>
      <c r="G10" s="568">
        <v>1972</v>
      </c>
      <c r="H10" s="567">
        <v>6.7289974749198095E-2</v>
      </c>
      <c r="I10" s="201">
        <v>447</v>
      </c>
      <c r="J10" s="574">
        <v>1.5252849245888199E-2</v>
      </c>
      <c r="K10" s="201">
        <v>153</v>
      </c>
      <c r="L10" s="574">
        <v>5.2207739029550299E-3</v>
      </c>
      <c r="M10" s="201">
        <v>131</v>
      </c>
      <c r="N10" s="574">
        <v>4.4700743874974396E-3</v>
      </c>
      <c r="O10" s="575">
        <v>27963</v>
      </c>
      <c r="P10" s="576">
        <v>0.95417320685183904</v>
      </c>
    </row>
    <row r="11" spans="1:20" ht="15">
      <c r="A11" s="566" t="s">
        <v>636</v>
      </c>
      <c r="B11" s="412">
        <v>895</v>
      </c>
      <c r="C11" s="162" t="s">
        <v>483</v>
      </c>
      <c r="D11" s="201">
        <v>26392</v>
      </c>
      <c r="E11" s="201">
        <v>24458</v>
      </c>
      <c r="F11" s="567">
        <v>0.92672021824795403</v>
      </c>
      <c r="G11" s="568">
        <v>1804</v>
      </c>
      <c r="H11" s="567">
        <v>6.8354046680812394E-2</v>
      </c>
      <c r="I11" s="201">
        <v>433</v>
      </c>
      <c r="J11" s="574">
        <v>1.6406486814186098E-2</v>
      </c>
      <c r="K11" s="201">
        <v>65</v>
      </c>
      <c r="L11" s="574">
        <v>2.46286753561685E-3</v>
      </c>
      <c r="M11" s="201">
        <v>31</v>
      </c>
      <c r="N11" s="574">
        <v>1.17459836314035E-3</v>
      </c>
      <c r="O11" s="575">
        <v>26791</v>
      </c>
      <c r="P11" s="576">
        <v>1.01511821764171</v>
      </c>
    </row>
    <row r="12" spans="1:20" ht="18" customHeight="1">
      <c r="A12" s="562"/>
      <c r="B12" s="562"/>
      <c r="C12" s="563" t="s">
        <v>637</v>
      </c>
      <c r="D12" s="564">
        <v>112011</v>
      </c>
      <c r="E12" s="564">
        <v>58176</v>
      </c>
      <c r="F12" s="565">
        <v>0.51937756113238898</v>
      </c>
      <c r="G12" s="564">
        <v>26234</v>
      </c>
      <c r="H12" s="565">
        <v>0.23420914017373301</v>
      </c>
      <c r="I12" s="564">
        <v>1801</v>
      </c>
      <c r="J12" s="565">
        <v>1.6078777977162999E-2</v>
      </c>
      <c r="K12" s="564">
        <v>2206</v>
      </c>
      <c r="L12" s="565">
        <v>1.9694494290739301E-2</v>
      </c>
      <c r="M12" s="564">
        <v>228</v>
      </c>
      <c r="N12" s="565">
        <v>2.0355143691244602E-3</v>
      </c>
      <c r="O12" s="564">
        <v>88645</v>
      </c>
      <c r="P12" s="573">
        <v>79.139548794314805</v>
      </c>
    </row>
    <row r="13" spans="1:20" ht="15">
      <c r="A13" s="566" t="s">
        <v>637</v>
      </c>
      <c r="B13" s="390">
        <v>142</v>
      </c>
      <c r="C13" s="162" t="s">
        <v>553</v>
      </c>
      <c r="D13" s="201">
        <v>4850</v>
      </c>
      <c r="E13" s="201">
        <v>2921</v>
      </c>
      <c r="F13" s="567">
        <v>0.60226804123711297</v>
      </c>
      <c r="G13" s="568">
        <v>802</v>
      </c>
      <c r="H13" s="567">
        <v>0.16536082474226799</v>
      </c>
      <c r="I13" s="201">
        <v>80</v>
      </c>
      <c r="J13" s="574">
        <v>1.6494845360824701E-2</v>
      </c>
      <c r="K13" s="201">
        <v>59</v>
      </c>
      <c r="L13" s="574">
        <v>1.21649484536082E-2</v>
      </c>
      <c r="M13" s="201">
        <v>3</v>
      </c>
      <c r="N13" s="574">
        <v>6.18556701030928E-4</v>
      </c>
      <c r="O13" s="575">
        <v>3865</v>
      </c>
      <c r="P13" s="576">
        <v>0.79690721649484497</v>
      </c>
    </row>
    <row r="14" spans="1:20" ht="15">
      <c r="A14" s="566" t="s">
        <v>637</v>
      </c>
      <c r="B14" s="390">
        <v>425</v>
      </c>
      <c r="C14" s="162" t="s">
        <v>426</v>
      </c>
      <c r="D14" s="201">
        <v>8785</v>
      </c>
      <c r="E14" s="201">
        <v>5606</v>
      </c>
      <c r="F14" s="567">
        <v>0.63813318155947596</v>
      </c>
      <c r="G14" s="568">
        <v>2197</v>
      </c>
      <c r="H14" s="567">
        <v>0.25008537279453602</v>
      </c>
      <c r="I14" s="201">
        <v>159</v>
      </c>
      <c r="J14" s="574">
        <v>1.8099032441661899E-2</v>
      </c>
      <c r="K14" s="201">
        <v>74</v>
      </c>
      <c r="L14" s="574">
        <v>8.4234490608992608E-3</v>
      </c>
      <c r="M14" s="201">
        <v>16</v>
      </c>
      <c r="N14" s="574">
        <v>1.8212862834376801E-3</v>
      </c>
      <c r="O14" s="575">
        <v>8052</v>
      </c>
      <c r="P14" s="576">
        <v>0.91656232214001099</v>
      </c>
    </row>
    <row r="15" spans="1:20" ht="15">
      <c r="A15" s="566" t="s">
        <v>637</v>
      </c>
      <c r="B15" s="390">
        <v>579</v>
      </c>
      <c r="C15" s="162" t="s">
        <v>556</v>
      </c>
      <c r="D15" s="201">
        <v>42468</v>
      </c>
      <c r="E15" s="201">
        <v>24970</v>
      </c>
      <c r="F15" s="567">
        <v>0.58797212018460998</v>
      </c>
      <c r="G15" s="568">
        <v>15152</v>
      </c>
      <c r="H15" s="567">
        <v>0.35678628614486202</v>
      </c>
      <c r="I15" s="201">
        <v>697</v>
      </c>
      <c r="J15" s="574">
        <v>1.6412357539794701E-2</v>
      </c>
      <c r="K15" s="201">
        <v>1919</v>
      </c>
      <c r="L15" s="574">
        <v>4.5186964302533703E-2</v>
      </c>
      <c r="M15" s="201">
        <v>139</v>
      </c>
      <c r="N15" s="574">
        <v>3.27305265140812E-3</v>
      </c>
      <c r="O15" s="575">
        <v>42877</v>
      </c>
      <c r="P15" s="576">
        <v>1.0096307808232099</v>
      </c>
    </row>
    <row r="16" spans="1:20" ht="15">
      <c r="A16" s="566" t="s">
        <v>637</v>
      </c>
      <c r="B16" s="390">
        <v>585</v>
      </c>
      <c r="C16" s="162" t="s">
        <v>439</v>
      </c>
      <c r="D16" s="201">
        <v>15350</v>
      </c>
      <c r="E16" s="201">
        <v>6722</v>
      </c>
      <c r="F16" s="567">
        <v>0.43791530944625401</v>
      </c>
      <c r="G16" s="568">
        <v>2679</v>
      </c>
      <c r="H16" s="567">
        <v>0.17452768729641699</v>
      </c>
      <c r="I16" s="201">
        <v>271</v>
      </c>
      <c r="J16" s="574">
        <v>1.7654723127035799E-2</v>
      </c>
      <c r="K16" s="201">
        <v>57</v>
      </c>
      <c r="L16" s="574">
        <v>3.7133550488599302E-3</v>
      </c>
      <c r="M16" s="201">
        <v>13</v>
      </c>
      <c r="N16" s="574">
        <v>8.4690553745928304E-4</v>
      </c>
      <c r="O16" s="575">
        <v>9742</v>
      </c>
      <c r="P16" s="576">
        <v>0.63465798045602595</v>
      </c>
    </row>
    <row r="17" spans="1:16" ht="15">
      <c r="A17" s="566" t="s">
        <v>637</v>
      </c>
      <c r="B17" s="390">
        <v>591</v>
      </c>
      <c r="C17" s="162" t="s">
        <v>440</v>
      </c>
      <c r="D17" s="201">
        <v>19688</v>
      </c>
      <c r="E17" s="201">
        <v>9540</v>
      </c>
      <c r="F17" s="567">
        <v>0.48455912230800502</v>
      </c>
      <c r="G17" s="568">
        <v>4093</v>
      </c>
      <c r="H17" s="567">
        <v>0.20789313287281599</v>
      </c>
      <c r="I17" s="201">
        <v>280</v>
      </c>
      <c r="J17" s="574">
        <v>1.42218610321008E-2</v>
      </c>
      <c r="K17" s="201">
        <v>92</v>
      </c>
      <c r="L17" s="574">
        <v>4.6728971962616802E-3</v>
      </c>
      <c r="M17" s="201">
        <v>28</v>
      </c>
      <c r="N17" s="574">
        <v>1.42218610321008E-3</v>
      </c>
      <c r="O17" s="575">
        <v>14033</v>
      </c>
      <c r="P17" s="576">
        <v>0.71276919951239304</v>
      </c>
    </row>
    <row r="18" spans="1:16" ht="15">
      <c r="A18" s="566" t="s">
        <v>637</v>
      </c>
      <c r="B18" s="390">
        <v>893</v>
      </c>
      <c r="C18" s="162" t="s">
        <v>559</v>
      </c>
      <c r="D18" s="201">
        <v>20870</v>
      </c>
      <c r="E18" s="201">
        <v>8417</v>
      </c>
      <c r="F18" s="567">
        <v>0.40330618112122701</v>
      </c>
      <c r="G18" s="568">
        <v>1311</v>
      </c>
      <c r="H18" s="567">
        <v>6.2817441303306201E-2</v>
      </c>
      <c r="I18" s="201">
        <v>314</v>
      </c>
      <c r="J18" s="574">
        <v>1.50455198850024E-2</v>
      </c>
      <c r="K18" s="201">
        <v>5</v>
      </c>
      <c r="L18" s="574">
        <v>2.3957834211787299E-4</v>
      </c>
      <c r="M18" s="201">
        <v>29</v>
      </c>
      <c r="N18" s="574">
        <v>1.3895543842836601E-3</v>
      </c>
      <c r="O18" s="575">
        <v>10076</v>
      </c>
      <c r="P18" s="576">
        <v>0.48279827503593697</v>
      </c>
    </row>
    <row r="19" spans="1:16" ht="15">
      <c r="A19" s="562"/>
      <c r="B19" s="562"/>
      <c r="C19" s="563" t="s">
        <v>627</v>
      </c>
      <c r="D19" s="564">
        <v>74822</v>
      </c>
      <c r="E19" s="564">
        <v>44353</v>
      </c>
      <c r="F19" s="565">
        <v>0.59278019833738704</v>
      </c>
      <c r="G19" s="564">
        <v>12060</v>
      </c>
      <c r="H19" s="565">
        <v>0.16118253989468301</v>
      </c>
      <c r="I19" s="564">
        <v>1250</v>
      </c>
      <c r="J19" s="565">
        <v>1.67063163240758E-2</v>
      </c>
      <c r="K19" s="564">
        <v>527</v>
      </c>
      <c r="L19" s="565">
        <v>7.0433829622303596E-3</v>
      </c>
      <c r="M19" s="564">
        <v>115</v>
      </c>
      <c r="N19" s="565">
        <v>1.5369811018149701E-3</v>
      </c>
      <c r="O19" s="564">
        <v>58305</v>
      </c>
      <c r="P19" s="573">
        <v>77.924941862019196</v>
      </c>
    </row>
    <row r="20" spans="1:16" ht="15">
      <c r="A20" s="566" t="s">
        <v>627</v>
      </c>
      <c r="B20" s="390">
        <v>31</v>
      </c>
      <c r="C20" s="162" t="s">
        <v>364</v>
      </c>
      <c r="D20" s="201">
        <v>28059</v>
      </c>
      <c r="E20" s="201">
        <v>18189</v>
      </c>
      <c r="F20" s="567">
        <v>0.64824120603015101</v>
      </c>
      <c r="G20" s="568">
        <v>3266</v>
      </c>
      <c r="H20" s="567">
        <v>0.116397590790834</v>
      </c>
      <c r="I20" s="201">
        <v>441</v>
      </c>
      <c r="J20" s="574">
        <v>1.5716882283759202E-2</v>
      </c>
      <c r="K20" s="201">
        <v>100</v>
      </c>
      <c r="L20" s="574">
        <v>3.5639188852061702E-3</v>
      </c>
      <c r="M20" s="201">
        <v>39</v>
      </c>
      <c r="N20" s="574">
        <v>1.3899283652304101E-3</v>
      </c>
      <c r="O20" s="575">
        <v>22035</v>
      </c>
      <c r="P20" s="576">
        <v>0.78530952635518003</v>
      </c>
    </row>
    <row r="21" spans="1:16" ht="15">
      <c r="A21" s="566" t="s">
        <v>627</v>
      </c>
      <c r="B21" s="390">
        <v>190</v>
      </c>
      <c r="C21" s="162" t="s">
        <v>395</v>
      </c>
      <c r="D21" s="201">
        <v>10495</v>
      </c>
      <c r="E21" s="201">
        <v>6422</v>
      </c>
      <c r="F21" s="567">
        <v>0.61191043353978103</v>
      </c>
      <c r="G21" s="568">
        <v>3296</v>
      </c>
      <c r="H21" s="567">
        <v>0.31405431157694103</v>
      </c>
      <c r="I21" s="201">
        <v>202</v>
      </c>
      <c r="J21" s="574">
        <v>1.92472606002859E-2</v>
      </c>
      <c r="K21" s="201">
        <v>194</v>
      </c>
      <c r="L21" s="574">
        <v>1.84849928537399E-2</v>
      </c>
      <c r="M21" s="201">
        <v>24</v>
      </c>
      <c r="N21" s="574">
        <v>2.2868032396379202E-3</v>
      </c>
      <c r="O21" s="575">
        <v>10138</v>
      </c>
      <c r="P21" s="576">
        <v>0.96598380181038601</v>
      </c>
    </row>
    <row r="22" spans="1:16" ht="15">
      <c r="A22" s="566" t="s">
        <v>627</v>
      </c>
      <c r="B22" s="390">
        <v>670</v>
      </c>
      <c r="C22" s="569" t="s">
        <v>457</v>
      </c>
      <c r="D22" s="201">
        <v>23105</v>
      </c>
      <c r="E22" s="201">
        <v>13775</v>
      </c>
      <c r="F22" s="567">
        <v>0.59619130058428904</v>
      </c>
      <c r="G22" s="568">
        <v>3755</v>
      </c>
      <c r="H22" s="567">
        <v>0.16251893529539099</v>
      </c>
      <c r="I22" s="201">
        <v>411</v>
      </c>
      <c r="J22" s="574">
        <v>1.7788357498377001E-2</v>
      </c>
      <c r="K22" s="201">
        <v>161</v>
      </c>
      <c r="L22" s="574">
        <v>6.9681887037437804E-3</v>
      </c>
      <c r="M22" s="201">
        <v>37</v>
      </c>
      <c r="N22" s="574">
        <v>1.6013849816057101E-3</v>
      </c>
      <c r="O22" s="575">
        <v>18139</v>
      </c>
      <c r="P22" s="576">
        <v>0.78506816706340599</v>
      </c>
    </row>
    <row r="23" spans="1:16" ht="15">
      <c r="A23" s="566" t="s">
        <v>627</v>
      </c>
      <c r="B23" s="390">
        <v>690</v>
      </c>
      <c r="C23" s="569" t="s">
        <v>461</v>
      </c>
      <c r="D23" s="201">
        <v>13163</v>
      </c>
      <c r="E23" s="201">
        <v>5967</v>
      </c>
      <c r="F23" s="567">
        <v>0.45331611334802102</v>
      </c>
      <c r="G23" s="568">
        <v>1743</v>
      </c>
      <c r="H23" s="567">
        <v>0.13241662235052801</v>
      </c>
      <c r="I23" s="201">
        <v>196</v>
      </c>
      <c r="J23" s="574">
        <v>1.4890222593633699E-2</v>
      </c>
      <c r="K23" s="201">
        <v>72</v>
      </c>
      <c r="L23" s="574">
        <v>5.4698776874572697E-3</v>
      </c>
      <c r="M23" s="201">
        <v>15</v>
      </c>
      <c r="N23" s="574">
        <v>1.1395578515536E-3</v>
      </c>
      <c r="O23" s="575">
        <v>7993</v>
      </c>
      <c r="P23" s="576">
        <v>0.60723239383119398</v>
      </c>
    </row>
    <row r="24" spans="1:16" ht="15">
      <c r="A24" s="562"/>
      <c r="B24" s="562"/>
      <c r="C24" s="563" t="s">
        <v>621</v>
      </c>
      <c r="D24" s="564">
        <v>32359</v>
      </c>
      <c r="E24" s="564">
        <v>17913</v>
      </c>
      <c r="F24" s="565">
        <v>0.55357087672672201</v>
      </c>
      <c r="G24" s="564">
        <v>4657</v>
      </c>
      <c r="H24" s="565">
        <v>0.143916684693594</v>
      </c>
      <c r="I24" s="564">
        <v>739</v>
      </c>
      <c r="J24" s="565">
        <v>2.2837541333168499E-2</v>
      </c>
      <c r="K24" s="564">
        <v>244</v>
      </c>
      <c r="L24" s="565">
        <v>7.5404060694088202E-3</v>
      </c>
      <c r="M24" s="564">
        <v>51</v>
      </c>
      <c r="N24" s="565">
        <v>1.5760684817206999E-3</v>
      </c>
      <c r="O24" s="564">
        <v>23604</v>
      </c>
      <c r="P24" s="573">
        <v>72.944157730461399</v>
      </c>
    </row>
    <row r="25" spans="1:16" ht="15">
      <c r="A25" s="566" t="s">
        <v>621</v>
      </c>
      <c r="B25" s="390">
        <v>59</v>
      </c>
      <c r="C25" s="569" t="s">
        <v>374</v>
      </c>
      <c r="D25" s="201">
        <v>5450</v>
      </c>
      <c r="E25" s="201">
        <v>2522</v>
      </c>
      <c r="F25" s="567">
        <v>0.46275229357798198</v>
      </c>
      <c r="G25" s="568">
        <v>720</v>
      </c>
      <c r="H25" s="567">
        <v>0.132110091743119</v>
      </c>
      <c r="I25" s="201">
        <v>107</v>
      </c>
      <c r="J25" s="574">
        <v>1.96330275229358E-2</v>
      </c>
      <c r="K25" s="201">
        <v>30</v>
      </c>
      <c r="L25" s="574">
        <v>5.5045871559632996E-3</v>
      </c>
      <c r="M25" s="201">
        <v>14</v>
      </c>
      <c r="N25" s="574">
        <v>2.5688073394495399E-3</v>
      </c>
      <c r="O25" s="575">
        <v>3393</v>
      </c>
      <c r="P25" s="576">
        <v>0.62256880733944997</v>
      </c>
    </row>
    <row r="26" spans="1:16" ht="15">
      <c r="A26" s="566" t="s">
        <v>621</v>
      </c>
      <c r="B26" s="390">
        <v>411</v>
      </c>
      <c r="C26" s="569" t="s">
        <v>425</v>
      </c>
      <c r="D26" s="201">
        <v>10709</v>
      </c>
      <c r="E26" s="201">
        <v>7140</v>
      </c>
      <c r="F26" s="567">
        <v>0.66672891960033598</v>
      </c>
      <c r="G26" s="568">
        <v>1170</v>
      </c>
      <c r="H26" s="567">
        <v>0.109253898589971</v>
      </c>
      <c r="I26" s="201">
        <v>201</v>
      </c>
      <c r="J26" s="574">
        <v>1.8769259501354E-2</v>
      </c>
      <c r="K26" s="201">
        <v>75</v>
      </c>
      <c r="L26" s="574">
        <v>7.0034550378186601E-3</v>
      </c>
      <c r="M26" s="201">
        <v>10</v>
      </c>
      <c r="N26" s="574">
        <v>9.3379400504248796E-4</v>
      </c>
      <c r="O26" s="575">
        <v>8596</v>
      </c>
      <c r="P26" s="576">
        <v>0.80268932673452198</v>
      </c>
    </row>
    <row r="27" spans="1:16" ht="15">
      <c r="A27" s="566" t="s">
        <v>621</v>
      </c>
      <c r="B27" s="390">
        <v>761</v>
      </c>
      <c r="C27" s="569" t="s">
        <v>581</v>
      </c>
      <c r="D27" s="201">
        <v>16200</v>
      </c>
      <c r="E27" s="201">
        <v>8251</v>
      </c>
      <c r="F27" s="567">
        <v>0.50932098765432099</v>
      </c>
      <c r="G27" s="568">
        <v>2767</v>
      </c>
      <c r="H27" s="567">
        <v>0.17080246913580199</v>
      </c>
      <c r="I27" s="201">
        <v>431</v>
      </c>
      <c r="J27" s="574">
        <v>2.66049382716049E-2</v>
      </c>
      <c r="K27" s="201">
        <v>139</v>
      </c>
      <c r="L27" s="574">
        <v>8.5802469135802494E-3</v>
      </c>
      <c r="M27" s="201">
        <v>27</v>
      </c>
      <c r="N27" s="574">
        <v>1.66666666666667E-3</v>
      </c>
      <c r="O27" s="575">
        <v>11615</v>
      </c>
      <c r="P27" s="576">
        <v>0.71697530864197501</v>
      </c>
    </row>
    <row r="28" spans="1:16" ht="15">
      <c r="A28" s="562"/>
      <c r="B28" s="562"/>
      <c r="C28" s="563" t="s">
        <v>624</v>
      </c>
      <c r="D28" s="564">
        <v>429237</v>
      </c>
      <c r="E28" s="564">
        <v>116320</v>
      </c>
      <c r="F28" s="565">
        <v>0.27099248200877402</v>
      </c>
      <c r="G28" s="564">
        <v>334673</v>
      </c>
      <c r="H28" s="565">
        <v>0.77969280374245498</v>
      </c>
      <c r="I28" s="564">
        <v>4900</v>
      </c>
      <c r="J28" s="565">
        <v>1.14156048989253E-2</v>
      </c>
      <c r="K28" s="564">
        <v>3504</v>
      </c>
      <c r="L28" s="565">
        <v>8.1633223603743404E-3</v>
      </c>
      <c r="M28" s="564">
        <v>434</v>
      </c>
      <c r="N28" s="565">
        <v>1.01109643390481E-3</v>
      </c>
      <c r="O28" s="564">
        <v>459831</v>
      </c>
      <c r="P28" s="573">
        <v>100</v>
      </c>
    </row>
    <row r="29" spans="1:16" ht="15">
      <c r="A29" s="566" t="s">
        <v>624</v>
      </c>
      <c r="B29" s="390">
        <v>2</v>
      </c>
      <c r="C29" s="569" t="s">
        <v>360</v>
      </c>
      <c r="D29" s="201">
        <v>21622</v>
      </c>
      <c r="E29" s="201">
        <v>11668</v>
      </c>
      <c r="F29" s="567">
        <v>0.53963555637776295</v>
      </c>
      <c r="G29" s="568">
        <v>3448</v>
      </c>
      <c r="H29" s="567">
        <v>0.15946720932383701</v>
      </c>
      <c r="I29" s="201">
        <v>459</v>
      </c>
      <c r="J29" s="574">
        <v>2.1228378503376201E-2</v>
      </c>
      <c r="K29" s="201">
        <v>114</v>
      </c>
      <c r="L29" s="574">
        <v>5.2724077328646698E-3</v>
      </c>
      <c r="M29" s="201">
        <v>31</v>
      </c>
      <c r="N29" s="574">
        <v>1.4337249098140799E-3</v>
      </c>
      <c r="O29" s="575">
        <v>15720</v>
      </c>
      <c r="P29" s="576">
        <v>0.72703727684765496</v>
      </c>
    </row>
    <row r="30" spans="1:16" ht="15">
      <c r="A30" s="566" t="s">
        <v>624</v>
      </c>
      <c r="B30" s="390">
        <v>148</v>
      </c>
      <c r="C30" s="569" t="s">
        <v>391</v>
      </c>
      <c r="D30" s="201">
        <v>64717</v>
      </c>
      <c r="E30" s="201">
        <v>17813</v>
      </c>
      <c r="F30" s="567">
        <v>0.275244526167777</v>
      </c>
      <c r="G30" s="568">
        <v>37661</v>
      </c>
      <c r="H30" s="567">
        <v>0.58193364958202598</v>
      </c>
      <c r="I30" s="201">
        <v>701</v>
      </c>
      <c r="J30" s="574">
        <v>1.0831775267704E-2</v>
      </c>
      <c r="K30" s="201">
        <v>309</v>
      </c>
      <c r="L30" s="574">
        <v>4.7746341764914896E-3</v>
      </c>
      <c r="M30" s="201">
        <v>49</v>
      </c>
      <c r="N30" s="574">
        <v>7.5714263640156397E-4</v>
      </c>
      <c r="O30" s="575">
        <v>56533</v>
      </c>
      <c r="P30" s="576">
        <v>0.87354172783039996</v>
      </c>
    </row>
    <row r="31" spans="1:16" ht="15">
      <c r="A31" s="566" t="s">
        <v>624</v>
      </c>
      <c r="B31" s="390">
        <v>607</v>
      </c>
      <c r="C31" s="569" t="s">
        <v>594</v>
      </c>
      <c r="D31" s="201">
        <v>25589</v>
      </c>
      <c r="E31" s="201">
        <v>4017</v>
      </c>
      <c r="F31" s="567">
        <v>0.15698151549493899</v>
      </c>
      <c r="G31" s="568">
        <v>14946</v>
      </c>
      <c r="H31" s="567">
        <v>0.58407909648677203</v>
      </c>
      <c r="I31" s="201">
        <v>181</v>
      </c>
      <c r="J31" s="574">
        <v>7.0733518308648304E-3</v>
      </c>
      <c r="K31" s="201">
        <v>96</v>
      </c>
      <c r="L31" s="574">
        <v>3.75161202079018E-3</v>
      </c>
      <c r="M31" s="201">
        <v>12</v>
      </c>
      <c r="N31" s="574">
        <v>4.6895150259877299E-4</v>
      </c>
      <c r="O31" s="575">
        <v>19252</v>
      </c>
      <c r="P31" s="576">
        <v>0.75235452733596497</v>
      </c>
    </row>
    <row r="32" spans="1:16" ht="15">
      <c r="A32" s="566" t="s">
        <v>624</v>
      </c>
      <c r="B32" s="390">
        <v>697</v>
      </c>
      <c r="C32" s="569" t="s">
        <v>462</v>
      </c>
      <c r="D32" s="201">
        <v>38386</v>
      </c>
      <c r="E32" s="201">
        <v>16487</v>
      </c>
      <c r="F32" s="567">
        <v>0.42950554889803599</v>
      </c>
      <c r="G32" s="568">
        <v>16823</v>
      </c>
      <c r="H32" s="567">
        <v>0.438258740165685</v>
      </c>
      <c r="I32" s="201">
        <v>419</v>
      </c>
      <c r="J32" s="574">
        <v>1.0915437920075001E-2</v>
      </c>
      <c r="K32" s="201">
        <v>238</v>
      </c>
      <c r="L32" s="574">
        <v>6.2001771479185102E-3</v>
      </c>
      <c r="M32" s="201">
        <v>20</v>
      </c>
      <c r="N32" s="574">
        <v>5.2102328974105105E-4</v>
      </c>
      <c r="O32" s="575">
        <v>33987</v>
      </c>
      <c r="P32" s="576">
        <v>0.88540092742145604</v>
      </c>
    </row>
    <row r="33" spans="1:16" ht="15">
      <c r="A33" s="566" t="s">
        <v>624</v>
      </c>
      <c r="B33" s="390">
        <v>318</v>
      </c>
      <c r="C33" s="569" t="s">
        <v>413</v>
      </c>
      <c r="D33" s="201">
        <v>60148</v>
      </c>
      <c r="E33" s="201">
        <v>14447</v>
      </c>
      <c r="F33" s="567">
        <v>0.24019086253906999</v>
      </c>
      <c r="G33" s="568">
        <v>34366</v>
      </c>
      <c r="H33" s="567">
        <v>0.57135731861408501</v>
      </c>
      <c r="I33" s="201">
        <v>459</v>
      </c>
      <c r="J33" s="574">
        <v>7.6311764314690401E-3</v>
      </c>
      <c r="K33" s="201">
        <v>365</v>
      </c>
      <c r="L33" s="574">
        <v>6.0683647004056698E-3</v>
      </c>
      <c r="M33" s="201">
        <v>44</v>
      </c>
      <c r="N33" s="574">
        <v>7.3152889539136799E-4</v>
      </c>
      <c r="O33" s="575">
        <v>49681</v>
      </c>
      <c r="P33" s="576">
        <v>0.82597925118042204</v>
      </c>
    </row>
    <row r="34" spans="1:16" ht="15">
      <c r="A34" s="566" t="s">
        <v>624</v>
      </c>
      <c r="B34" s="390">
        <v>376</v>
      </c>
      <c r="C34" s="569" t="s">
        <v>421</v>
      </c>
      <c r="D34" s="201">
        <v>70868</v>
      </c>
      <c r="E34" s="201">
        <v>15228</v>
      </c>
      <c r="F34" s="567">
        <v>0.21487836541175101</v>
      </c>
      <c r="G34" s="568">
        <v>63962</v>
      </c>
      <c r="H34" s="567">
        <v>0.90255122199017901</v>
      </c>
      <c r="I34" s="201">
        <v>696</v>
      </c>
      <c r="J34" s="574">
        <v>9.8210758029011695E-3</v>
      </c>
      <c r="K34" s="201">
        <v>409</v>
      </c>
      <c r="L34" s="574">
        <v>5.7712931083140498E-3</v>
      </c>
      <c r="M34" s="201">
        <v>94</v>
      </c>
      <c r="N34" s="574">
        <v>1.3264096630354999E-3</v>
      </c>
      <c r="O34" s="575">
        <v>80389</v>
      </c>
      <c r="P34" s="576">
        <v>1.1343483659761799</v>
      </c>
    </row>
    <row r="35" spans="1:16" ht="15">
      <c r="A35" s="566" t="s">
        <v>624</v>
      </c>
      <c r="B35" s="390">
        <v>615</v>
      </c>
      <c r="C35" s="569" t="s">
        <v>443</v>
      </c>
      <c r="D35" s="201">
        <v>147907</v>
      </c>
      <c r="E35" s="201">
        <v>36660</v>
      </c>
      <c r="F35" s="567">
        <v>0.247858451594583</v>
      </c>
      <c r="G35" s="568">
        <v>163467</v>
      </c>
      <c r="H35" s="567">
        <v>1.1052012413205601</v>
      </c>
      <c r="I35" s="201">
        <v>1985</v>
      </c>
      <c r="J35" s="574">
        <v>1.3420595374120201E-2</v>
      </c>
      <c r="K35" s="201">
        <v>1973</v>
      </c>
      <c r="L35" s="574">
        <v>1.3339463311405101E-2</v>
      </c>
      <c r="M35" s="201">
        <v>184</v>
      </c>
      <c r="N35" s="574">
        <v>1.2440249616313E-3</v>
      </c>
      <c r="O35" s="575">
        <v>204269</v>
      </c>
      <c r="P35" s="576">
        <v>1.3810637765622999</v>
      </c>
    </row>
    <row r="36" spans="1:16" ht="15">
      <c r="A36" s="562"/>
      <c r="B36" s="562"/>
      <c r="C36" s="563" t="s">
        <v>638</v>
      </c>
      <c r="D36" s="564">
        <v>546872</v>
      </c>
      <c r="E36" s="564">
        <v>397435</v>
      </c>
      <c r="F36" s="565">
        <v>0.72674227241475198</v>
      </c>
      <c r="G36" s="564">
        <v>198318</v>
      </c>
      <c r="H36" s="565">
        <v>0.36264061791424701</v>
      </c>
      <c r="I36" s="564">
        <v>9802</v>
      </c>
      <c r="J36" s="565">
        <v>1.7923755467458599E-2</v>
      </c>
      <c r="K36" s="564">
        <v>10281</v>
      </c>
      <c r="L36" s="565">
        <v>1.87996459866294E-2</v>
      </c>
      <c r="M36" s="564">
        <v>1040</v>
      </c>
      <c r="N36" s="565">
        <v>1.9017247180327401E-3</v>
      </c>
      <c r="O36" s="564">
        <v>616876</v>
      </c>
      <c r="P36" s="573">
        <v>100</v>
      </c>
    </row>
    <row r="37" spans="1:16" ht="15">
      <c r="A37" s="566" t="s">
        <v>638</v>
      </c>
      <c r="B37" s="390">
        <v>45</v>
      </c>
      <c r="C37" s="569" t="s">
        <v>563</v>
      </c>
      <c r="D37" s="201">
        <v>132328</v>
      </c>
      <c r="E37" s="201">
        <v>66004</v>
      </c>
      <c r="F37" s="567">
        <v>0.49879088325977899</v>
      </c>
      <c r="G37" s="568">
        <v>81142</v>
      </c>
      <c r="H37" s="567">
        <v>0.61318844084396396</v>
      </c>
      <c r="I37" s="201">
        <v>2097</v>
      </c>
      <c r="J37" s="574">
        <v>1.5846986276525001E-2</v>
      </c>
      <c r="K37" s="201">
        <v>3112</v>
      </c>
      <c r="L37" s="574">
        <v>2.3517320597303701E-2</v>
      </c>
      <c r="M37" s="201">
        <v>253</v>
      </c>
      <c r="N37" s="574">
        <v>1.9119158454748799E-3</v>
      </c>
      <c r="O37" s="575">
        <v>152608</v>
      </c>
      <c r="P37" s="576">
        <v>1.1532555468230501</v>
      </c>
    </row>
    <row r="38" spans="1:16" ht="15">
      <c r="A38" s="566" t="s">
        <v>638</v>
      </c>
      <c r="B38" s="390">
        <v>51</v>
      </c>
      <c r="C38" s="569" t="s">
        <v>372</v>
      </c>
      <c r="D38" s="201">
        <v>32478</v>
      </c>
      <c r="E38" s="201">
        <v>24883</v>
      </c>
      <c r="F38" s="567">
        <v>0.76614939343555599</v>
      </c>
      <c r="G38" s="568">
        <v>4154</v>
      </c>
      <c r="H38" s="567">
        <v>0.12790196440667501</v>
      </c>
      <c r="I38" s="201">
        <v>623</v>
      </c>
      <c r="J38" s="574">
        <v>1.9182215653673299E-2</v>
      </c>
      <c r="K38" s="201">
        <v>158</v>
      </c>
      <c r="L38" s="574">
        <v>4.8648315782991603E-3</v>
      </c>
      <c r="M38" s="201">
        <v>30</v>
      </c>
      <c r="N38" s="574">
        <v>9.2370219841123198E-4</v>
      </c>
      <c r="O38" s="575">
        <v>29848</v>
      </c>
      <c r="P38" s="576">
        <v>0.91902210727261502</v>
      </c>
    </row>
    <row r="39" spans="1:16" ht="15">
      <c r="A39" s="566" t="s">
        <v>638</v>
      </c>
      <c r="B39" s="390">
        <v>147</v>
      </c>
      <c r="C39" s="569" t="s">
        <v>390</v>
      </c>
      <c r="D39" s="201">
        <v>52540</v>
      </c>
      <c r="E39" s="201">
        <v>31600</v>
      </c>
      <c r="F39" s="567">
        <v>0.60144651693947504</v>
      </c>
      <c r="G39" s="568">
        <v>26640</v>
      </c>
      <c r="H39" s="567">
        <v>0.50704225352112697</v>
      </c>
      <c r="I39" s="201">
        <v>533</v>
      </c>
      <c r="J39" s="574">
        <v>1.0144651693947499E-2</v>
      </c>
      <c r="K39" s="201">
        <v>3496</v>
      </c>
      <c r="L39" s="574">
        <v>6.6539779215835607E-2</v>
      </c>
      <c r="M39" s="201">
        <v>134</v>
      </c>
      <c r="N39" s="574">
        <v>2.5504377617053698E-3</v>
      </c>
      <c r="O39" s="575">
        <v>62403</v>
      </c>
      <c r="P39" s="576">
        <v>1.18772363913209</v>
      </c>
    </row>
    <row r="40" spans="1:16" ht="15">
      <c r="A40" s="566" t="s">
        <v>638</v>
      </c>
      <c r="B40" s="390">
        <v>172</v>
      </c>
      <c r="C40" s="569" t="s">
        <v>564</v>
      </c>
      <c r="D40" s="201">
        <v>62675</v>
      </c>
      <c r="E40" s="201">
        <v>42716</v>
      </c>
      <c r="F40" s="567">
        <v>0.68154766653370602</v>
      </c>
      <c r="G40" s="568">
        <v>31465</v>
      </c>
      <c r="H40" s="567">
        <v>0.50203430394894299</v>
      </c>
      <c r="I40" s="201">
        <v>819</v>
      </c>
      <c r="J40" s="574">
        <v>1.3067411248504201E-2</v>
      </c>
      <c r="K40" s="201">
        <v>1234</v>
      </c>
      <c r="L40" s="574">
        <v>1.96888711607499E-2</v>
      </c>
      <c r="M40" s="201">
        <v>118</v>
      </c>
      <c r="N40" s="574">
        <v>1.8827283605903501E-3</v>
      </c>
      <c r="O40" s="575">
        <v>76352</v>
      </c>
      <c r="P40" s="576">
        <v>1.21822098125249</v>
      </c>
    </row>
    <row r="41" spans="1:16" ht="15">
      <c r="A41" s="566" t="s">
        <v>638</v>
      </c>
      <c r="B41" s="390">
        <v>475</v>
      </c>
      <c r="C41" s="569" t="s">
        <v>565</v>
      </c>
      <c r="D41" s="201">
        <v>5332</v>
      </c>
      <c r="E41" s="201">
        <v>4837</v>
      </c>
      <c r="F41" s="567">
        <v>0.90716429107276797</v>
      </c>
      <c r="G41" s="568">
        <v>341</v>
      </c>
      <c r="H41" s="567">
        <v>6.3953488372092998E-2</v>
      </c>
      <c r="I41" s="201">
        <v>87</v>
      </c>
      <c r="J41" s="574">
        <v>1.6316579144786202E-2</v>
      </c>
      <c r="K41" s="201">
        <v>9</v>
      </c>
      <c r="L41" s="574">
        <v>1.68792198049512E-3</v>
      </c>
      <c r="M41" s="201">
        <v>1</v>
      </c>
      <c r="N41" s="574">
        <v>1.8754688672167999E-4</v>
      </c>
      <c r="O41" s="575">
        <v>5275</v>
      </c>
      <c r="P41" s="576">
        <v>0.98930982745686402</v>
      </c>
    </row>
    <row r="42" spans="1:16" ht="15">
      <c r="A42" s="566" t="s">
        <v>638</v>
      </c>
      <c r="B42" s="390">
        <v>480</v>
      </c>
      <c r="C42" s="569" t="s">
        <v>566</v>
      </c>
      <c r="D42" s="201">
        <v>15148</v>
      </c>
      <c r="E42" s="201">
        <v>19891</v>
      </c>
      <c r="F42" s="567">
        <v>1.31311064166887</v>
      </c>
      <c r="G42" s="568">
        <v>2306</v>
      </c>
      <c r="H42" s="567">
        <v>0.152231317665698</v>
      </c>
      <c r="I42" s="201">
        <v>299</v>
      </c>
      <c r="J42" s="574">
        <v>1.9738579350409301E-2</v>
      </c>
      <c r="K42" s="201">
        <v>180</v>
      </c>
      <c r="L42" s="574">
        <v>1.1882756799577499E-2</v>
      </c>
      <c r="M42" s="201">
        <v>28</v>
      </c>
      <c r="N42" s="574">
        <v>1.8484288354898299E-3</v>
      </c>
      <c r="O42" s="575">
        <v>22704</v>
      </c>
      <c r="P42" s="576">
        <v>1.4988117243200401</v>
      </c>
    </row>
    <row r="43" spans="1:16" ht="15">
      <c r="A43" s="566" t="s">
        <v>638</v>
      </c>
      <c r="B43" s="390">
        <v>490</v>
      </c>
      <c r="C43" s="569" t="s">
        <v>567</v>
      </c>
      <c r="D43" s="201">
        <v>45834</v>
      </c>
      <c r="E43" s="201">
        <v>49373</v>
      </c>
      <c r="F43" s="567">
        <v>1.0772134223502201</v>
      </c>
      <c r="G43" s="568">
        <v>5987</v>
      </c>
      <c r="H43" s="567">
        <v>0.13062355456647901</v>
      </c>
      <c r="I43" s="201">
        <v>1051</v>
      </c>
      <c r="J43" s="574">
        <v>2.29305755552647E-2</v>
      </c>
      <c r="K43" s="201">
        <v>257</v>
      </c>
      <c r="L43" s="574">
        <v>5.60719116812846E-3</v>
      </c>
      <c r="M43" s="201">
        <v>94</v>
      </c>
      <c r="N43" s="574">
        <v>2.0508792599380401E-3</v>
      </c>
      <c r="O43" s="575">
        <v>56762</v>
      </c>
      <c r="P43" s="576">
        <v>1.2384256229000301</v>
      </c>
    </row>
    <row r="44" spans="1:16" ht="15">
      <c r="A44" s="566" t="s">
        <v>638</v>
      </c>
      <c r="B44" s="390">
        <v>659</v>
      </c>
      <c r="C44" s="569" t="s">
        <v>568</v>
      </c>
      <c r="D44" s="201">
        <v>21853</v>
      </c>
      <c r="E44" s="201">
        <v>21423</v>
      </c>
      <c r="F44" s="567">
        <v>0.98032306777101497</v>
      </c>
      <c r="G44" s="568">
        <v>2026</v>
      </c>
      <c r="H44" s="567">
        <v>9.2710383013773906E-2</v>
      </c>
      <c r="I44" s="201">
        <v>371</v>
      </c>
      <c r="J44" s="574">
        <v>1.6977074085937901E-2</v>
      </c>
      <c r="K44" s="201">
        <v>108</v>
      </c>
      <c r="L44" s="574">
        <v>4.9421132110007799E-3</v>
      </c>
      <c r="M44" s="201">
        <v>21</v>
      </c>
      <c r="N44" s="574">
        <v>9.6096645769459604E-4</v>
      </c>
      <c r="O44" s="575">
        <v>23949</v>
      </c>
      <c r="P44" s="576">
        <v>1.09591360453942</v>
      </c>
    </row>
    <row r="45" spans="1:16" ht="15">
      <c r="A45" s="566" t="s">
        <v>638</v>
      </c>
      <c r="B45" s="390">
        <v>665</v>
      </c>
      <c r="C45" s="569" t="s">
        <v>569</v>
      </c>
      <c r="D45" s="201">
        <v>33393</v>
      </c>
      <c r="E45" s="201">
        <v>30362</v>
      </c>
      <c r="F45" s="567">
        <v>0.90923247387176998</v>
      </c>
      <c r="G45" s="568">
        <v>2753</v>
      </c>
      <c r="H45" s="567">
        <v>8.2442428053783698E-2</v>
      </c>
      <c r="I45" s="201">
        <v>569</v>
      </c>
      <c r="J45" s="574">
        <v>1.70394992962597E-2</v>
      </c>
      <c r="K45" s="201">
        <v>490</v>
      </c>
      <c r="L45" s="574">
        <v>1.46737340161112E-2</v>
      </c>
      <c r="M45" s="201">
        <v>56</v>
      </c>
      <c r="N45" s="574">
        <v>1.6769981732698499E-3</v>
      </c>
      <c r="O45" s="575">
        <v>34230</v>
      </c>
      <c r="P45" s="576">
        <v>1.02506513341119</v>
      </c>
    </row>
    <row r="46" spans="1:16" ht="15">
      <c r="A46" s="566" t="s">
        <v>638</v>
      </c>
      <c r="B46" s="390">
        <v>837</v>
      </c>
      <c r="C46" s="569" t="s">
        <v>471</v>
      </c>
      <c r="D46" s="201">
        <v>135464</v>
      </c>
      <c r="E46" s="201">
        <v>99049</v>
      </c>
      <c r="F46" s="567">
        <v>0.73118319258253095</v>
      </c>
      <c r="G46" s="568">
        <v>41217</v>
      </c>
      <c r="H46" s="567">
        <v>0.30426533986889498</v>
      </c>
      <c r="I46" s="201">
        <v>3161</v>
      </c>
      <c r="J46" s="574">
        <v>2.3334612886080401E-2</v>
      </c>
      <c r="K46" s="201">
        <v>1234</v>
      </c>
      <c r="L46" s="574">
        <v>9.1094312880174808E-3</v>
      </c>
      <c r="M46" s="201">
        <v>298</v>
      </c>
      <c r="N46" s="574">
        <v>2.1998464536703501E-3</v>
      </c>
      <c r="O46" s="575">
        <v>144959</v>
      </c>
      <c r="P46" s="576">
        <v>1.0700924230791899</v>
      </c>
    </row>
    <row r="47" spans="1:16" ht="15">
      <c r="A47" s="566" t="s">
        <v>638</v>
      </c>
      <c r="B47" s="390">
        <v>873</v>
      </c>
      <c r="C47" s="569" t="s">
        <v>570</v>
      </c>
      <c r="D47" s="201">
        <v>9827</v>
      </c>
      <c r="E47" s="201">
        <v>7297</v>
      </c>
      <c r="F47" s="567">
        <v>0.74254604660628898</v>
      </c>
      <c r="G47" s="568">
        <v>287</v>
      </c>
      <c r="H47" s="567">
        <v>2.92052508395238E-2</v>
      </c>
      <c r="I47" s="201">
        <v>192</v>
      </c>
      <c r="J47" s="574">
        <v>1.95380075302737E-2</v>
      </c>
      <c r="K47" s="201">
        <v>3</v>
      </c>
      <c r="L47" s="574">
        <v>3.0528136766052699E-4</v>
      </c>
      <c r="M47" s="201">
        <v>7</v>
      </c>
      <c r="N47" s="574">
        <v>7.1232319120789701E-4</v>
      </c>
      <c r="O47" s="575">
        <v>7786</v>
      </c>
      <c r="P47" s="576">
        <v>0.79230690953495497</v>
      </c>
    </row>
    <row r="48" spans="1:16" ht="30" customHeight="1">
      <c r="A48" s="562"/>
      <c r="B48" s="562"/>
      <c r="C48" s="563" t="s">
        <v>639</v>
      </c>
      <c r="D48" s="564">
        <v>4209006</v>
      </c>
      <c r="E48" s="564">
        <v>1117260</v>
      </c>
      <c r="F48" s="565">
        <v>0.26544509558788898</v>
      </c>
      <c r="G48" s="564">
        <v>3077748</v>
      </c>
      <c r="H48" s="565">
        <v>0.73122917857565395</v>
      </c>
      <c r="I48" s="564">
        <v>64016</v>
      </c>
      <c r="J48" s="565">
        <v>1.52092916949988E-2</v>
      </c>
      <c r="K48" s="564">
        <v>72997</v>
      </c>
      <c r="L48" s="565">
        <v>1.73430496416494E-2</v>
      </c>
      <c r="M48" s="564">
        <v>6952</v>
      </c>
      <c r="N48" s="565">
        <v>1.6516963862726699E-3</v>
      </c>
      <c r="O48" s="564">
        <v>4338973</v>
      </c>
      <c r="P48" s="573">
        <v>100</v>
      </c>
    </row>
    <row r="49" spans="1:21" ht="15">
      <c r="A49" s="376" t="s">
        <v>640</v>
      </c>
      <c r="B49" s="390">
        <v>1</v>
      </c>
      <c r="C49" s="569" t="s">
        <v>605</v>
      </c>
      <c r="D49" s="201">
        <v>2634570</v>
      </c>
      <c r="E49" s="201">
        <v>787589</v>
      </c>
      <c r="F49" s="567">
        <v>0.29894404020390403</v>
      </c>
      <c r="G49" s="568">
        <v>2002733</v>
      </c>
      <c r="H49" s="567">
        <v>0.76017452563416399</v>
      </c>
      <c r="I49" s="201">
        <v>49243</v>
      </c>
      <c r="J49" s="574">
        <v>1.86910957006267E-2</v>
      </c>
      <c r="K49" s="201">
        <v>51846</v>
      </c>
      <c r="L49" s="574">
        <v>1.9679112720481898E-2</v>
      </c>
      <c r="M49" s="201">
        <v>5202</v>
      </c>
      <c r="N49" s="574">
        <v>1.9745157653810702E-3</v>
      </c>
      <c r="O49" s="575">
        <v>2896613</v>
      </c>
      <c r="P49" s="576">
        <v>1.09946329002456</v>
      </c>
    </row>
    <row r="50" spans="1:21" ht="15">
      <c r="A50" s="376" t="s">
        <v>640</v>
      </c>
      <c r="B50" s="390">
        <v>79</v>
      </c>
      <c r="C50" s="569" t="s">
        <v>375</v>
      </c>
      <c r="D50" s="201">
        <v>56505</v>
      </c>
      <c r="E50" s="201">
        <v>20725</v>
      </c>
      <c r="F50" s="567">
        <v>0.36678170073444799</v>
      </c>
      <c r="G50" s="568">
        <v>25167</v>
      </c>
      <c r="H50" s="567">
        <v>0.44539421290151299</v>
      </c>
      <c r="I50" s="201">
        <v>471</v>
      </c>
      <c r="J50" s="574">
        <v>8.3355455269445208E-3</v>
      </c>
      <c r="K50" s="201">
        <v>452</v>
      </c>
      <c r="L50" s="574">
        <v>7.9992920980444197E-3</v>
      </c>
      <c r="M50" s="201">
        <v>78</v>
      </c>
      <c r="N50" s="574">
        <v>1.3804088133793501E-3</v>
      </c>
      <c r="O50" s="575">
        <v>46893</v>
      </c>
      <c r="P50" s="576">
        <v>0.82989116007432995</v>
      </c>
    </row>
    <row r="51" spans="1:21" ht="15">
      <c r="A51" s="376" t="s">
        <v>640</v>
      </c>
      <c r="B51" s="390">
        <v>88</v>
      </c>
      <c r="C51" s="569" t="s">
        <v>377</v>
      </c>
      <c r="D51" s="201">
        <v>570329</v>
      </c>
      <c r="E51" s="201">
        <v>132966</v>
      </c>
      <c r="F51" s="567">
        <v>0.233139117947711</v>
      </c>
      <c r="G51" s="568">
        <v>341241</v>
      </c>
      <c r="H51" s="567">
        <v>0.59832307317355404</v>
      </c>
      <c r="I51" s="201">
        <v>4781</v>
      </c>
      <c r="J51" s="574">
        <v>8.3828807582991601E-3</v>
      </c>
      <c r="K51" s="201">
        <v>10282</v>
      </c>
      <c r="L51" s="574">
        <v>1.8028190746043098E-2</v>
      </c>
      <c r="M51" s="201">
        <v>701</v>
      </c>
      <c r="N51" s="574">
        <v>1.22911512477886E-3</v>
      </c>
      <c r="O51" s="575">
        <v>489971</v>
      </c>
      <c r="P51" s="576">
        <v>0.859102377750386</v>
      </c>
    </row>
    <row r="52" spans="1:21" ht="15">
      <c r="A52" s="376" t="s">
        <v>640</v>
      </c>
      <c r="B52" s="390">
        <v>129</v>
      </c>
      <c r="C52" s="569" t="s">
        <v>385</v>
      </c>
      <c r="D52" s="201">
        <v>86667</v>
      </c>
      <c r="E52" s="201">
        <v>20952</v>
      </c>
      <c r="F52" s="567">
        <v>0.24175291633493701</v>
      </c>
      <c r="G52" s="568">
        <v>72307</v>
      </c>
      <c r="H52" s="567">
        <v>0.834308329583348</v>
      </c>
      <c r="I52" s="201">
        <v>667</v>
      </c>
      <c r="J52" s="574">
        <v>7.6961242456759799E-3</v>
      </c>
      <c r="K52" s="201">
        <v>687</v>
      </c>
      <c r="L52" s="574">
        <v>7.9268925888746605E-3</v>
      </c>
      <c r="M52" s="201">
        <v>145</v>
      </c>
      <c r="N52" s="574">
        <v>1.6730704881904299E-3</v>
      </c>
      <c r="O52" s="575">
        <v>94758</v>
      </c>
      <c r="P52" s="576">
        <v>1.09335733324103</v>
      </c>
    </row>
    <row r="53" spans="1:21" ht="15">
      <c r="A53" s="376" t="s">
        <v>640</v>
      </c>
      <c r="B53" s="390">
        <v>212</v>
      </c>
      <c r="C53" s="569" t="s">
        <v>399</v>
      </c>
      <c r="D53" s="201">
        <v>84787</v>
      </c>
      <c r="E53" s="201">
        <v>19732</v>
      </c>
      <c r="F53" s="567">
        <v>0.23272435632821101</v>
      </c>
      <c r="G53" s="568">
        <v>48846</v>
      </c>
      <c r="H53" s="567">
        <v>0.57610246853880898</v>
      </c>
      <c r="I53" s="201">
        <v>938</v>
      </c>
      <c r="J53" s="574">
        <v>1.1063016736056201E-2</v>
      </c>
      <c r="K53" s="201">
        <v>991</v>
      </c>
      <c r="L53" s="574">
        <v>1.1688112564426201E-2</v>
      </c>
      <c r="M53" s="201">
        <v>98</v>
      </c>
      <c r="N53" s="574">
        <v>1.15583756943871E-3</v>
      </c>
      <c r="O53" s="575">
        <v>70605</v>
      </c>
      <c r="P53" s="576">
        <v>0.83273379173694095</v>
      </c>
    </row>
    <row r="54" spans="1:21" ht="15">
      <c r="A54" s="376" t="s">
        <v>640</v>
      </c>
      <c r="B54" s="390">
        <v>266</v>
      </c>
      <c r="C54" s="569" t="s">
        <v>405</v>
      </c>
      <c r="D54" s="201">
        <v>250012</v>
      </c>
      <c r="E54" s="201">
        <v>28815</v>
      </c>
      <c r="F54" s="567">
        <v>0.115254467785546</v>
      </c>
      <c r="G54" s="568">
        <v>182753</v>
      </c>
      <c r="H54" s="567">
        <v>0.73097691310817103</v>
      </c>
      <c r="I54" s="201">
        <v>3160</v>
      </c>
      <c r="J54" s="574">
        <v>1.26393933091212E-2</v>
      </c>
      <c r="K54" s="201">
        <v>1734</v>
      </c>
      <c r="L54" s="574">
        <v>6.9356670879797801E-3</v>
      </c>
      <c r="M54" s="201">
        <v>132</v>
      </c>
      <c r="N54" s="574">
        <v>5.2797465721645396E-4</v>
      </c>
      <c r="O54" s="575">
        <v>216594</v>
      </c>
      <c r="P54" s="576">
        <v>0.86633441594803495</v>
      </c>
    </row>
    <row r="55" spans="1:21" ht="15">
      <c r="A55" s="376" t="s">
        <v>640</v>
      </c>
      <c r="B55" s="390">
        <v>308</v>
      </c>
      <c r="C55" s="569" t="s">
        <v>409</v>
      </c>
      <c r="D55" s="201">
        <v>56312</v>
      </c>
      <c r="E55" s="201">
        <v>15376</v>
      </c>
      <c r="F55" s="567">
        <v>0.27305014916891601</v>
      </c>
      <c r="G55" s="568">
        <v>37187</v>
      </c>
      <c r="H55" s="567">
        <v>0.66037434294644104</v>
      </c>
      <c r="I55" s="201">
        <v>407</v>
      </c>
      <c r="J55" s="574">
        <v>7.2275891461855398E-3</v>
      </c>
      <c r="K55" s="201">
        <v>480</v>
      </c>
      <c r="L55" s="574">
        <v>8.5239380593834391E-3</v>
      </c>
      <c r="M55" s="201">
        <v>52</v>
      </c>
      <c r="N55" s="574">
        <v>9.2342662309987202E-4</v>
      </c>
      <c r="O55" s="575">
        <v>53502</v>
      </c>
      <c r="P55" s="576">
        <v>0.95009944594402596</v>
      </c>
    </row>
    <row r="56" spans="1:21" ht="15">
      <c r="A56" s="376" t="s">
        <v>640</v>
      </c>
      <c r="B56" s="390">
        <v>360</v>
      </c>
      <c r="C56" s="569" t="s">
        <v>606</v>
      </c>
      <c r="D56" s="201">
        <v>301428</v>
      </c>
      <c r="E56" s="201">
        <v>66093</v>
      </c>
      <c r="F56" s="567">
        <v>0.21926629244794801</v>
      </c>
      <c r="G56" s="568">
        <v>243139</v>
      </c>
      <c r="H56" s="567">
        <v>0.80662380402616896</v>
      </c>
      <c r="I56" s="201">
        <v>3422</v>
      </c>
      <c r="J56" s="574">
        <v>1.1352628156641099E-2</v>
      </c>
      <c r="K56" s="201">
        <v>3347</v>
      </c>
      <c r="L56" s="574">
        <v>1.11038125190759E-2</v>
      </c>
      <c r="M56" s="201">
        <v>421</v>
      </c>
      <c r="N56" s="574">
        <v>1.39668511219926E-3</v>
      </c>
      <c r="O56" s="575">
        <v>316422</v>
      </c>
      <c r="P56" s="576">
        <v>1.04974322226203</v>
      </c>
    </row>
    <row r="57" spans="1:21" ht="15">
      <c r="A57" s="376" t="s">
        <v>640</v>
      </c>
      <c r="B57" s="390">
        <v>380</v>
      </c>
      <c r="C57" s="569" t="s">
        <v>422</v>
      </c>
      <c r="D57" s="201">
        <v>78143</v>
      </c>
      <c r="E57" s="201">
        <v>12386</v>
      </c>
      <c r="F57" s="567">
        <v>0.158504280613747</v>
      </c>
      <c r="G57" s="568">
        <v>45985</v>
      </c>
      <c r="H57" s="567">
        <v>0.58847241595536404</v>
      </c>
      <c r="I57" s="201">
        <v>351</v>
      </c>
      <c r="J57" s="574">
        <v>4.4917650973215796E-3</v>
      </c>
      <c r="K57" s="201">
        <v>2043</v>
      </c>
      <c r="L57" s="574">
        <v>2.6144376335692301E-2</v>
      </c>
      <c r="M57" s="201">
        <v>75</v>
      </c>
      <c r="N57" s="574">
        <v>9.5977886694905497E-4</v>
      </c>
      <c r="O57" s="575">
        <v>60840</v>
      </c>
      <c r="P57" s="576">
        <v>0.77857261686907298</v>
      </c>
    </row>
    <row r="58" spans="1:21" ht="15">
      <c r="A58" s="376" t="s">
        <v>640</v>
      </c>
      <c r="B58" s="390">
        <v>631</v>
      </c>
      <c r="C58" s="569" t="s">
        <v>445</v>
      </c>
      <c r="D58" s="201">
        <v>90253</v>
      </c>
      <c r="E58" s="201">
        <v>12626</v>
      </c>
      <c r="F58" s="567">
        <v>0.13989562673816899</v>
      </c>
      <c r="G58" s="568">
        <v>78390</v>
      </c>
      <c r="H58" s="567">
        <v>0.86855838587083001</v>
      </c>
      <c r="I58" s="201">
        <v>576</v>
      </c>
      <c r="J58" s="574">
        <v>6.3820593221278E-3</v>
      </c>
      <c r="K58" s="201">
        <v>1135</v>
      </c>
      <c r="L58" s="574">
        <v>1.2575759254540001E-2</v>
      </c>
      <c r="M58" s="201">
        <v>48</v>
      </c>
      <c r="N58" s="574">
        <v>5.3183827684398304E-4</v>
      </c>
      <c r="O58" s="575">
        <v>92775</v>
      </c>
      <c r="P58" s="576">
        <v>1.0279436694625099</v>
      </c>
    </row>
    <row r="62" spans="1:21" outlineLevel="2">
      <c r="A62" s="763" t="s">
        <v>540</v>
      </c>
      <c r="B62" s="767" t="s">
        <v>607</v>
      </c>
      <c r="C62" s="768"/>
      <c r="D62" s="570" t="s">
        <v>508</v>
      </c>
      <c r="E62" s="571"/>
      <c r="F62" s="571"/>
      <c r="G62" s="571"/>
      <c r="H62" s="571"/>
      <c r="I62" s="571"/>
      <c r="J62" s="571"/>
      <c r="K62" s="571"/>
      <c r="L62" s="571"/>
      <c r="M62" s="571"/>
      <c r="N62" s="571"/>
      <c r="O62" s="577"/>
      <c r="Q62" s="578"/>
      <c r="R62" s="578"/>
      <c r="S62" s="578"/>
      <c r="T62" s="578"/>
      <c r="U62" s="578"/>
    </row>
    <row r="63" spans="1:21" ht="23.25" customHeight="1" outlineLevel="2">
      <c r="A63" s="764"/>
      <c r="B63" s="773" t="s">
        <v>1285</v>
      </c>
      <c r="C63" s="771"/>
      <c r="D63" s="513" t="s">
        <v>508</v>
      </c>
      <c r="E63" s="774" t="s">
        <v>1288</v>
      </c>
      <c r="F63" s="771"/>
      <c r="G63" s="771"/>
      <c r="H63" s="771"/>
      <c r="I63" s="771"/>
      <c r="J63" s="771"/>
      <c r="K63" s="771"/>
      <c r="L63" s="771"/>
      <c r="M63" s="771"/>
      <c r="N63" s="771"/>
      <c r="O63" s="775"/>
      <c r="P63" s="578"/>
      <c r="Q63" s="578"/>
      <c r="R63" s="578"/>
      <c r="S63" s="578"/>
      <c r="T63" s="578"/>
      <c r="U63" s="578"/>
    </row>
    <row r="64" spans="1:21" ht="23.25" customHeight="1" outlineLevel="2">
      <c r="A64" s="765"/>
      <c r="B64" s="749" t="s">
        <v>641</v>
      </c>
      <c r="C64" s="750"/>
      <c r="D64" s="750"/>
      <c r="E64" s="750"/>
      <c r="F64" s="750"/>
      <c r="G64" s="750"/>
      <c r="H64" s="750"/>
      <c r="I64" s="750"/>
      <c r="J64" s="750"/>
      <c r="K64" s="750"/>
      <c r="L64" s="750"/>
      <c r="M64" s="750"/>
      <c r="N64" s="750"/>
      <c r="O64" s="752"/>
      <c r="P64" s="578"/>
      <c r="Q64" s="578"/>
      <c r="R64" s="578"/>
      <c r="S64" s="578"/>
      <c r="T64" s="578"/>
      <c r="U64" s="578"/>
    </row>
    <row r="65" spans="1:21" ht="17.25" customHeight="1" outlineLevel="2">
      <c r="A65" s="175" t="s">
        <v>543</v>
      </c>
      <c r="B65" s="248" t="s">
        <v>544</v>
      </c>
      <c r="C65" s="249"/>
      <c r="D65" s="249"/>
      <c r="E65" s="249"/>
      <c r="F65" s="249"/>
      <c r="G65" s="249"/>
      <c r="H65" s="249"/>
      <c r="I65" s="249"/>
      <c r="J65" s="249"/>
      <c r="K65" s="249"/>
      <c r="L65" s="249"/>
      <c r="M65" s="249"/>
      <c r="N65" s="249"/>
      <c r="O65" s="251"/>
      <c r="P65" s="578"/>
      <c r="Q65" s="578"/>
      <c r="R65" s="578"/>
      <c r="S65" s="578"/>
      <c r="T65" s="578"/>
      <c r="U65" s="578"/>
    </row>
    <row r="66" spans="1:21">
      <c r="A66" s="225" t="s">
        <v>545</v>
      </c>
      <c r="B66" s="248" t="s">
        <v>546</v>
      </c>
      <c r="C66" s="249"/>
      <c r="D66" s="249"/>
      <c r="E66" s="249"/>
      <c r="F66" s="249"/>
      <c r="G66" s="249"/>
      <c r="H66" s="249"/>
      <c r="I66" s="249"/>
      <c r="J66" s="249"/>
      <c r="K66" s="249"/>
      <c r="L66" s="249"/>
      <c r="M66" s="249"/>
      <c r="N66" s="249"/>
      <c r="O66" s="251"/>
    </row>
  </sheetData>
  <mergeCells count="15">
    <mergeCell ref="E63:O63"/>
    <mergeCell ref="B64:O64"/>
    <mergeCell ref="E1:P1"/>
    <mergeCell ref="E2:F2"/>
    <mergeCell ref="G2:H2"/>
    <mergeCell ref="I2:J2"/>
    <mergeCell ref="K2:L2"/>
    <mergeCell ref="M2:N2"/>
    <mergeCell ref="O2:P2"/>
    <mergeCell ref="A2:A3"/>
    <mergeCell ref="A62:A64"/>
    <mergeCell ref="B2:C3"/>
    <mergeCell ref="A4:C4"/>
    <mergeCell ref="B62:C62"/>
    <mergeCell ref="B63:C63"/>
  </mergeCells>
  <conditionalFormatting sqref="C1">
    <cfRule type="duplicateValues" dxfId="26" priority="5"/>
  </conditionalFormatting>
  <conditionalFormatting sqref="A4">
    <cfRule type="duplicateValues" dxfId="25" priority="13"/>
  </conditionalFormatting>
  <conditionalFormatting sqref="C5">
    <cfRule type="duplicateValues" dxfId="24" priority="14"/>
  </conditionalFormatting>
  <conditionalFormatting sqref="C12">
    <cfRule type="duplicateValues" dxfId="23" priority="11"/>
  </conditionalFormatting>
  <conditionalFormatting sqref="C19">
    <cfRule type="duplicateValues" dxfId="22" priority="10"/>
  </conditionalFormatting>
  <conditionalFormatting sqref="C24">
    <cfRule type="duplicateValues" dxfId="21" priority="9"/>
  </conditionalFormatting>
  <conditionalFormatting sqref="C28">
    <cfRule type="duplicateValues" dxfId="20" priority="8"/>
  </conditionalFormatting>
  <conditionalFormatting sqref="C36">
    <cfRule type="duplicateValues" dxfId="19" priority="7"/>
  </conditionalFormatting>
  <conditionalFormatting sqref="C48">
    <cfRule type="duplicateValues" dxfId="18" priority="12"/>
  </conditionalFormatting>
  <conditionalFormatting sqref="B62:B64">
    <cfRule type="duplicateValues" dxfId="17" priority="55"/>
  </conditionalFormatting>
  <conditionalFormatting sqref="B65:B66">
    <cfRule type="duplicateValues" dxfId="16" priority="1"/>
  </conditionalFormatting>
  <conditionalFormatting sqref="C37:C47">
    <cfRule type="duplicateValues" dxfId="15" priority="6"/>
  </conditionalFormatting>
  <conditionalFormatting sqref="C49:C58">
    <cfRule type="duplicateValues" dxfId="14" priority="2"/>
  </conditionalFormatting>
  <hyperlinks>
    <hyperlink ref="Q1" location="INDICE!B2" display="Indice"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tabColor rgb="FFFEFED6"/>
  </sheetPr>
  <dimension ref="A1:AO40"/>
  <sheetViews>
    <sheetView showGridLines="0" showRowColHeaders="0" topLeftCell="A2" zoomScale="90" zoomScaleNormal="90" workbookViewId="0">
      <pane xSplit="1" ySplit="2" topLeftCell="B4" activePane="bottomRight" state="frozen"/>
      <selection pane="topRight"/>
      <selection pane="bottomLeft"/>
      <selection pane="bottomRight" activeCell="B59" sqref="B59"/>
    </sheetView>
  </sheetViews>
  <sheetFormatPr baseColWidth="10" defaultColWidth="0" defaultRowHeight="12.75"/>
  <cols>
    <col min="1" max="1" width="28.42578125" customWidth="1"/>
    <col min="2" max="6" width="8.7109375" customWidth="1"/>
    <col min="7" max="7" width="9.8554687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87" t="s">
        <v>642</v>
      </c>
      <c r="B1" s="787"/>
      <c r="C1" s="787"/>
      <c r="D1" s="787"/>
      <c r="E1" s="787"/>
      <c r="F1" s="787"/>
      <c r="G1" s="787"/>
      <c r="H1" s="787"/>
      <c r="I1" s="787"/>
      <c r="J1" s="787"/>
      <c r="K1" s="787"/>
      <c r="L1" s="787"/>
      <c r="M1" s="787"/>
      <c r="N1" s="787"/>
      <c r="O1" s="787"/>
      <c r="P1" s="787"/>
      <c r="Q1" s="787"/>
      <c r="R1" s="787"/>
      <c r="S1" s="787"/>
      <c r="T1" s="787"/>
      <c r="U1" s="787"/>
      <c r="V1" s="787"/>
      <c r="W1" s="787"/>
      <c r="X1" s="787"/>
      <c r="Y1" s="787"/>
      <c r="Z1" s="787"/>
      <c r="AA1" s="787"/>
      <c r="AB1" s="787"/>
      <c r="AC1" s="787"/>
    </row>
    <row r="2" spans="1:33" s="290" customFormat="1" ht="54.75" customHeight="1">
      <c r="B2" s="788" t="s">
        <v>643</v>
      </c>
      <c r="C2" s="789"/>
      <c r="D2" s="789"/>
      <c r="E2" s="789"/>
      <c r="F2" s="789"/>
      <c r="G2" s="789"/>
      <c r="H2" s="790"/>
      <c r="I2" s="167" t="str">
        <f>'0.CONSOLIDADO REGION '!D1</f>
        <v xml:space="preserve"> JUNIO 2025</v>
      </c>
      <c r="L2" s="543"/>
      <c r="AA2" s="168" t="s">
        <v>529</v>
      </c>
      <c r="AG2" s="557"/>
    </row>
    <row r="3" spans="1:33" ht="20.25">
      <c r="A3" s="516" t="s">
        <v>644</v>
      </c>
      <c r="B3" s="516" t="s">
        <v>645</v>
      </c>
      <c r="C3" s="516" t="s">
        <v>646</v>
      </c>
      <c r="D3" s="516" t="s">
        <v>647</v>
      </c>
      <c r="E3" s="517" t="s">
        <v>648</v>
      </c>
      <c r="F3" s="517" t="s">
        <v>649</v>
      </c>
      <c r="G3" s="517">
        <v>2009</v>
      </c>
      <c r="H3" s="517" t="s">
        <v>650</v>
      </c>
      <c r="I3" s="517" t="s">
        <v>648</v>
      </c>
      <c r="J3" s="517" t="s">
        <v>649</v>
      </c>
      <c r="K3" s="517" t="s">
        <v>651</v>
      </c>
      <c r="L3" s="517" t="s">
        <v>650</v>
      </c>
      <c r="M3" s="517">
        <v>2011</v>
      </c>
      <c r="N3" s="517">
        <v>2012</v>
      </c>
      <c r="O3" s="517">
        <v>2013</v>
      </c>
      <c r="P3" s="517">
        <v>2014</v>
      </c>
      <c r="Q3" s="517">
        <v>2015</v>
      </c>
      <c r="R3" s="517">
        <v>2016</v>
      </c>
      <c r="S3" s="517">
        <v>2017</v>
      </c>
      <c r="T3" s="517">
        <v>2018</v>
      </c>
      <c r="U3" s="517">
        <v>2019</v>
      </c>
      <c r="V3" s="551">
        <v>2020</v>
      </c>
      <c r="W3" s="551">
        <v>2021</v>
      </c>
      <c r="X3" s="551">
        <v>2022</v>
      </c>
      <c r="Y3" s="551">
        <v>2023</v>
      </c>
      <c r="Z3" s="551">
        <v>2024</v>
      </c>
      <c r="AA3" s="551">
        <v>2025</v>
      </c>
      <c r="AG3" s="557"/>
    </row>
    <row r="4" spans="1:33" ht="30.75" customHeight="1">
      <c r="A4" s="518" t="s">
        <v>652</v>
      </c>
      <c r="B4" s="519">
        <v>0.28161816000076001</v>
      </c>
      <c r="C4" s="519">
        <v>0.46761033990461998</v>
      </c>
      <c r="D4" s="519">
        <v>0.47678034428740701</v>
      </c>
      <c r="E4" s="519">
        <v>0.44131216272539803</v>
      </c>
      <c r="F4" s="519">
        <v>0.45685031642373902</v>
      </c>
      <c r="G4" s="519">
        <v>0.42828549884254202</v>
      </c>
      <c r="H4" s="519">
        <v>0.38489074730878398</v>
      </c>
      <c r="I4" s="519">
        <v>0.46022826790201599</v>
      </c>
      <c r="J4" s="519">
        <v>0.47700172674479902</v>
      </c>
      <c r="K4" s="519">
        <v>0.447586781812087</v>
      </c>
      <c r="L4" s="519">
        <v>0.40252130975697198</v>
      </c>
      <c r="M4" s="519">
        <v>0.39811517464672702</v>
      </c>
      <c r="N4" s="519">
        <v>0.396820979272618</v>
      </c>
      <c r="O4" s="519">
        <v>0.39650243761571702</v>
      </c>
      <c r="P4" s="519">
        <v>0.397407795798976</v>
      </c>
      <c r="Q4" s="519">
        <v>0.39090633620176102</v>
      </c>
      <c r="R4" s="519">
        <v>0.36093727057987102</v>
      </c>
      <c r="S4" s="519">
        <v>0.37099209873900302</v>
      </c>
      <c r="T4" s="519">
        <v>0.36496141313186498</v>
      </c>
      <c r="U4" s="519">
        <v>0.34967175078157797</v>
      </c>
      <c r="V4" s="519">
        <v>0.36358467369379399</v>
      </c>
      <c r="W4" s="519">
        <v>0.36072653136326799</v>
      </c>
      <c r="X4" s="519">
        <v>0.388757374799377</v>
      </c>
      <c r="Y4" s="519">
        <v>0.40338606615306399</v>
      </c>
      <c r="Z4" s="519">
        <v>0.41284388520335602</v>
      </c>
      <c r="AA4" s="519">
        <v>0.38920398600367501</v>
      </c>
    </row>
    <row r="5" spans="1:33" ht="24" customHeight="1">
      <c r="A5" s="518" t="s">
        <v>653</v>
      </c>
      <c r="B5" s="520">
        <v>1601055</v>
      </c>
      <c r="C5" s="520">
        <v>2693985</v>
      </c>
      <c r="D5" s="520">
        <v>2746815</v>
      </c>
      <c r="E5" s="521">
        <v>2575060</v>
      </c>
      <c r="F5" s="521">
        <v>2700831</v>
      </c>
      <c r="G5" s="521">
        <v>2564995</v>
      </c>
      <c r="H5" s="521">
        <v>2334688</v>
      </c>
      <c r="I5" s="521">
        <v>2575060</v>
      </c>
      <c r="J5" s="521">
        <v>2700831</v>
      </c>
      <c r="K5" s="521">
        <v>2564841</v>
      </c>
      <c r="L5" s="521">
        <v>2334688</v>
      </c>
      <c r="M5" s="521">
        <v>2336614</v>
      </c>
      <c r="N5" s="521">
        <v>2355496</v>
      </c>
      <c r="O5" s="521">
        <v>2379471</v>
      </c>
      <c r="P5" s="521">
        <v>2410996</v>
      </c>
      <c r="Q5" s="521">
        <v>2398192</v>
      </c>
      <c r="R5" s="521">
        <v>2241894</v>
      </c>
      <c r="S5" s="521">
        <v>2336079</v>
      </c>
      <c r="T5" s="521">
        <v>2338345</v>
      </c>
      <c r="U5" s="521">
        <v>2290422</v>
      </c>
      <c r="V5" s="521">
        <v>2427993</v>
      </c>
      <c r="W5" s="521">
        <v>2446658</v>
      </c>
      <c r="X5" s="521">
        <v>2677491</v>
      </c>
      <c r="Y5" s="521">
        <v>2762533</v>
      </c>
      <c r="Z5" s="521">
        <v>2850159</v>
      </c>
      <c r="AA5" s="521">
        <v>2705678</v>
      </c>
    </row>
    <row r="6" spans="1:33" ht="36" customHeight="1">
      <c r="A6" s="522" t="s">
        <v>654</v>
      </c>
      <c r="B6" s="523">
        <v>0.43247236068119299</v>
      </c>
      <c r="C6" s="523">
        <v>0.42067008900094199</v>
      </c>
      <c r="D6" s="523">
        <v>0.538547952457615</v>
      </c>
      <c r="E6" s="523">
        <v>0.48991877988856197</v>
      </c>
      <c r="F6" s="523">
        <v>0.50795360031908798</v>
      </c>
      <c r="G6" s="523">
        <v>0.49003570555539999</v>
      </c>
      <c r="H6" s="523">
        <v>0.49565237890971803</v>
      </c>
      <c r="I6" s="523">
        <v>0.51091832613070498</v>
      </c>
      <c r="J6" s="523">
        <v>0.53035914772949</v>
      </c>
      <c r="K6" s="523">
        <v>0.51939270313279595</v>
      </c>
      <c r="L6" s="523">
        <v>0.518356562577584</v>
      </c>
      <c r="M6" s="523">
        <v>0.54360643570808997</v>
      </c>
      <c r="N6" s="523">
        <v>0.54146184009342402</v>
      </c>
      <c r="O6" s="523">
        <v>0.53620763750153899</v>
      </c>
      <c r="P6" s="523">
        <v>0.55127607508794596</v>
      </c>
      <c r="Q6" s="523">
        <v>0.56585356073632498</v>
      </c>
      <c r="R6" s="523">
        <v>0.59506139765640498</v>
      </c>
      <c r="S6" s="523">
        <v>0.58748248924103696</v>
      </c>
      <c r="T6" s="523">
        <v>0.59183418650116704</v>
      </c>
      <c r="U6" s="523">
        <v>0.60176382238970805</v>
      </c>
      <c r="V6" s="523">
        <v>0.60444913318947602</v>
      </c>
      <c r="W6" s="523">
        <v>0.62524076369713999</v>
      </c>
      <c r="X6" s="523">
        <v>0.59506808612830597</v>
      </c>
      <c r="Y6" s="523">
        <v>0.59760891658732895</v>
      </c>
      <c r="Z6" s="523">
        <v>0.59128852397134801</v>
      </c>
      <c r="AA6" s="523">
        <v>0.57778036702592495</v>
      </c>
    </row>
    <row r="7" spans="1:33" ht="25.5" customHeight="1">
      <c r="A7" s="522" t="s">
        <v>655</v>
      </c>
      <c r="B7" s="524">
        <v>2458691</v>
      </c>
      <c r="C7" s="525">
        <v>2423554</v>
      </c>
      <c r="D7" s="525">
        <v>3102669</v>
      </c>
      <c r="E7" s="524">
        <v>2858680</v>
      </c>
      <c r="F7" s="524">
        <v>3002946</v>
      </c>
      <c r="G7" s="524">
        <v>2934816</v>
      </c>
      <c r="H7" s="526">
        <v>3006551</v>
      </c>
      <c r="I7" s="526">
        <v>2858680</v>
      </c>
      <c r="J7" s="526">
        <v>3002946</v>
      </c>
      <c r="K7" s="526">
        <v>2976316</v>
      </c>
      <c r="L7" s="526">
        <v>3006551</v>
      </c>
      <c r="M7" s="526">
        <v>3190530</v>
      </c>
      <c r="N7" s="526">
        <v>3214072</v>
      </c>
      <c r="O7" s="526">
        <v>3217863</v>
      </c>
      <c r="P7" s="526">
        <v>3344485</v>
      </c>
      <c r="Q7" s="526">
        <v>3471485</v>
      </c>
      <c r="R7" s="526">
        <v>3696112</v>
      </c>
      <c r="S7" s="526">
        <v>3699285</v>
      </c>
      <c r="T7" s="526">
        <v>3791942</v>
      </c>
      <c r="U7" s="526">
        <v>3941677</v>
      </c>
      <c r="V7" s="552">
        <v>4036469</v>
      </c>
      <c r="W7" s="552">
        <v>4240748</v>
      </c>
      <c r="X7" s="552">
        <v>4098416</v>
      </c>
      <c r="Y7" s="552">
        <v>4092641</v>
      </c>
      <c r="Z7" s="552">
        <v>4082091</v>
      </c>
      <c r="AA7" s="552">
        <v>4016628</v>
      </c>
    </row>
    <row r="8" spans="1:33" s="42" customFormat="1" ht="37.5" customHeight="1">
      <c r="A8" s="527" t="s">
        <v>656</v>
      </c>
      <c r="B8" s="528"/>
      <c r="C8" s="528"/>
      <c r="D8" s="528"/>
      <c r="E8" s="528"/>
      <c r="F8" s="528"/>
      <c r="G8" s="528"/>
      <c r="H8" s="528"/>
      <c r="I8" s="528">
        <v>0</v>
      </c>
      <c r="J8" s="528">
        <v>0</v>
      </c>
      <c r="K8" s="528">
        <v>0</v>
      </c>
      <c r="L8" s="528">
        <v>0</v>
      </c>
      <c r="M8" s="528">
        <v>1.03116426096885E-2</v>
      </c>
      <c r="N8" s="528">
        <v>1.06807441345194E-2</v>
      </c>
      <c r="O8" s="528">
        <v>1.0375842900803499E-2</v>
      </c>
      <c r="P8" s="528">
        <v>1.9099176733193699E-2</v>
      </c>
      <c r="Q8" s="528">
        <v>1.88787102362479E-2</v>
      </c>
      <c r="R8" s="528">
        <v>1.8427829740319E-2</v>
      </c>
      <c r="S8" s="528">
        <v>2.9868618290149501E-2</v>
      </c>
      <c r="T8" s="528">
        <v>2.9117844541884898E-2</v>
      </c>
      <c r="U8" s="528">
        <v>3.1607555548634703E-2</v>
      </c>
      <c r="V8" s="528">
        <v>3.0796818774680199E-2</v>
      </c>
      <c r="W8" s="528">
        <v>3.0158712372747601E-2</v>
      </c>
      <c r="X8" s="528">
        <v>2.9326706262216298E-2</v>
      </c>
      <c r="Y8" s="528">
        <v>2.94163858208389E-2</v>
      </c>
      <c r="Z8" s="528">
        <v>2.9951529037746501E-2</v>
      </c>
      <c r="AA8" s="528">
        <v>1.54277473900738E-2</v>
      </c>
    </row>
    <row r="9" spans="1:33" ht="24.75" customHeight="1">
      <c r="A9" s="527" t="s">
        <v>657</v>
      </c>
      <c r="B9" s="529"/>
      <c r="C9" s="530"/>
      <c r="D9" s="530"/>
      <c r="E9" s="529"/>
      <c r="F9" s="529"/>
      <c r="G9" s="529"/>
      <c r="H9" s="531"/>
      <c r="I9" s="531">
        <v>0</v>
      </c>
      <c r="J9" s="531">
        <v>0</v>
      </c>
      <c r="K9" s="531">
        <v>0</v>
      </c>
      <c r="L9" s="531">
        <v>0</v>
      </c>
      <c r="M9" s="531">
        <v>60521</v>
      </c>
      <c r="N9" s="531">
        <v>63400</v>
      </c>
      <c r="O9" s="531">
        <v>62267</v>
      </c>
      <c r="P9" s="531">
        <v>115871</v>
      </c>
      <c r="Q9" s="531">
        <v>115820</v>
      </c>
      <c r="R9" s="531">
        <v>114461</v>
      </c>
      <c r="S9" s="531">
        <v>188078</v>
      </c>
      <c r="T9" s="531">
        <v>186561</v>
      </c>
      <c r="U9" s="531">
        <v>207036</v>
      </c>
      <c r="V9" s="553">
        <v>205659</v>
      </c>
      <c r="W9" s="553">
        <v>204554</v>
      </c>
      <c r="X9" s="553">
        <v>201982</v>
      </c>
      <c r="Y9" s="553">
        <v>201454</v>
      </c>
      <c r="Z9" s="553">
        <v>206777</v>
      </c>
      <c r="AA9" s="553">
        <v>107251</v>
      </c>
    </row>
    <row r="10" spans="1:33" ht="28.5" customHeight="1">
      <c r="A10" s="527" t="s">
        <v>658</v>
      </c>
      <c r="B10" s="529"/>
      <c r="C10" s="530"/>
      <c r="D10" s="530"/>
      <c r="E10" s="529"/>
      <c r="F10" s="529"/>
      <c r="G10" s="529"/>
      <c r="H10" s="531"/>
      <c r="I10" s="531"/>
      <c r="J10" s="531"/>
      <c r="K10" s="531"/>
      <c r="L10" s="531"/>
      <c r="M10" s="531"/>
      <c r="N10" s="531"/>
      <c r="O10" s="531"/>
      <c r="P10" s="531"/>
      <c r="Q10" s="531"/>
      <c r="R10" s="531"/>
      <c r="S10" s="531"/>
      <c r="T10" s="531"/>
      <c r="U10" s="553" t="s">
        <v>659</v>
      </c>
      <c r="V10" s="553" t="s">
        <v>659</v>
      </c>
      <c r="W10" s="553" t="s">
        <v>659</v>
      </c>
      <c r="X10" s="553" t="s">
        <v>659</v>
      </c>
      <c r="Y10" s="553">
        <v>1.8005770724669799E-3</v>
      </c>
      <c r="Z10" s="528">
        <v>1.85856294018834E-3</v>
      </c>
      <c r="AA10" s="528">
        <v>1.6494949168024201E-3</v>
      </c>
    </row>
    <row r="11" spans="1:33" ht="21.75" customHeight="1">
      <c r="A11" s="527" t="s">
        <v>660</v>
      </c>
      <c r="B11" s="529"/>
      <c r="C11" s="530"/>
      <c r="D11" s="530"/>
      <c r="E11" s="529"/>
      <c r="F11" s="529"/>
      <c r="G11" s="529"/>
      <c r="H11" s="531"/>
      <c r="I11" s="531"/>
      <c r="J11" s="531"/>
      <c r="K11" s="531"/>
      <c r="L11" s="531"/>
      <c r="M11" s="531"/>
      <c r="N11" s="531"/>
      <c r="O11" s="531"/>
      <c r="P11" s="531"/>
      <c r="Q11" s="531"/>
      <c r="R11" s="531"/>
      <c r="S11" s="531"/>
      <c r="T11" s="531"/>
      <c r="U11" s="531"/>
      <c r="V11" s="553"/>
      <c r="W11" s="553"/>
      <c r="X11" s="553"/>
      <c r="Y11" s="553">
        <v>12331</v>
      </c>
      <c r="Z11" s="553">
        <v>12831</v>
      </c>
      <c r="AA11" s="553">
        <v>11467</v>
      </c>
    </row>
    <row r="12" spans="1:33" ht="30.75" customHeight="1">
      <c r="A12" s="532" t="s">
        <v>661</v>
      </c>
      <c r="B12" s="533">
        <v>0.714090520681953</v>
      </c>
      <c r="C12" s="533">
        <v>0.88828042890556203</v>
      </c>
      <c r="D12" s="533">
        <v>1.0153282967450199</v>
      </c>
      <c r="E12" s="533">
        <v>0.93123094261396</v>
      </c>
      <c r="F12" s="533">
        <v>0.96480391674282695</v>
      </c>
      <c r="G12" s="533">
        <v>0.91832120439794096</v>
      </c>
      <c r="H12" s="533">
        <v>0.88054312621850295</v>
      </c>
      <c r="I12" s="533">
        <v>0.97114659403272097</v>
      </c>
      <c r="J12" s="533">
        <v>1.0073608744742899</v>
      </c>
      <c r="K12" s="533">
        <v>0.96697948494488195</v>
      </c>
      <c r="L12" s="533">
        <v>0.92087787233455598</v>
      </c>
      <c r="M12" s="533">
        <v>0.95203325296450603</v>
      </c>
      <c r="N12" s="533">
        <v>0.94896356350056199</v>
      </c>
      <c r="O12" s="533">
        <v>0.94308591801805997</v>
      </c>
      <c r="P12" s="533">
        <v>0.96778304762011502</v>
      </c>
      <c r="Q12" s="533">
        <v>0.97563860717433404</v>
      </c>
      <c r="R12" s="533">
        <v>0.97442649797659497</v>
      </c>
      <c r="S12" s="533">
        <v>0.98834320627019001</v>
      </c>
      <c r="T12" s="533">
        <v>0.985913444174917</v>
      </c>
      <c r="U12" s="533">
        <v>0.98304312871992106</v>
      </c>
      <c r="V12" s="533">
        <v>0.998830625657951</v>
      </c>
      <c r="W12" s="533">
        <v>1.01612600743316</v>
      </c>
      <c r="X12" s="533">
        <v>1.0131521671899</v>
      </c>
      <c r="Y12" s="533">
        <v>1.0304113685612299</v>
      </c>
      <c r="Z12" s="533">
        <v>1.03408393821245</v>
      </c>
      <c r="AA12" s="533">
        <v>0.996833493363253</v>
      </c>
    </row>
    <row r="13" spans="1:33" ht="22.5" customHeight="1">
      <c r="A13" s="534" t="s">
        <v>662</v>
      </c>
      <c r="B13" s="535">
        <v>4059746</v>
      </c>
      <c r="C13" s="535">
        <v>5117539</v>
      </c>
      <c r="D13" s="535">
        <v>5849484</v>
      </c>
      <c r="E13" s="536">
        <v>5433740</v>
      </c>
      <c r="F13" s="536">
        <v>5703777</v>
      </c>
      <c r="G13" s="536">
        <v>5499811</v>
      </c>
      <c r="H13" s="536">
        <v>5341239</v>
      </c>
      <c r="I13" s="536">
        <v>5433740</v>
      </c>
      <c r="J13" s="536">
        <v>5703777</v>
      </c>
      <c r="K13" s="536">
        <v>5541157</v>
      </c>
      <c r="L13" s="536">
        <v>5341239</v>
      </c>
      <c r="M13" s="536">
        <v>5587665</v>
      </c>
      <c r="N13" s="536">
        <v>5632968</v>
      </c>
      <c r="O13" s="536">
        <v>5659601</v>
      </c>
      <c r="P13" s="536">
        <v>5871352</v>
      </c>
      <c r="Q13" s="536">
        <v>5985497</v>
      </c>
      <c r="R13" s="536">
        <v>6052467</v>
      </c>
      <c r="S13" s="536">
        <v>6223442</v>
      </c>
      <c r="T13" s="536">
        <v>6316848</v>
      </c>
      <c r="U13" s="536">
        <v>6439135</v>
      </c>
      <c r="V13" s="536">
        <v>6670121</v>
      </c>
      <c r="W13" s="536">
        <v>6891960</v>
      </c>
      <c r="X13" s="536">
        <v>6977889</v>
      </c>
      <c r="Y13" s="536">
        <v>7056628</v>
      </c>
      <c r="Z13" s="536">
        <v>7139027</v>
      </c>
      <c r="AA13" s="536">
        <v>6929812</v>
      </c>
    </row>
    <row r="14" spans="1:33" ht="20.25" customHeight="1">
      <c r="A14" s="537" t="s">
        <v>663</v>
      </c>
      <c r="B14" s="538">
        <v>5685198</v>
      </c>
      <c r="C14" s="538">
        <v>5761175</v>
      </c>
      <c r="D14" s="538">
        <v>5761175</v>
      </c>
      <c r="E14" s="539">
        <v>5835008</v>
      </c>
      <c r="F14" s="539">
        <v>5911851</v>
      </c>
      <c r="G14" s="539">
        <v>5988984</v>
      </c>
      <c r="H14" s="539">
        <v>6065846</v>
      </c>
      <c r="I14" s="539">
        <v>5595180</v>
      </c>
      <c r="J14" s="539">
        <v>5662099</v>
      </c>
      <c r="K14" s="539">
        <v>5730377</v>
      </c>
      <c r="L14" s="539">
        <v>5800160</v>
      </c>
      <c r="M14" s="539">
        <v>5869191</v>
      </c>
      <c r="N14" s="539">
        <v>5935916</v>
      </c>
      <c r="O14" s="539">
        <v>6001151</v>
      </c>
      <c r="P14" s="539">
        <v>6066806</v>
      </c>
      <c r="Q14" s="539">
        <v>6134953</v>
      </c>
      <c r="R14" s="539">
        <v>6211312</v>
      </c>
      <c r="S14" s="539">
        <v>6296843</v>
      </c>
      <c r="T14" s="539">
        <v>6407102</v>
      </c>
      <c r="U14" s="539">
        <v>6550206</v>
      </c>
      <c r="V14" s="554">
        <v>6677930</v>
      </c>
      <c r="W14" s="554">
        <v>6782584</v>
      </c>
      <c r="X14" s="554">
        <v>6887306</v>
      </c>
      <c r="Y14" s="554">
        <v>6848360</v>
      </c>
      <c r="Z14" s="554">
        <v>6903721</v>
      </c>
      <c r="AA14" s="554">
        <v>6951825</v>
      </c>
    </row>
    <row r="15" spans="1:33" ht="26.25" customHeight="1">
      <c r="A15" s="791"/>
      <c r="B15" s="791"/>
      <c r="C15" s="791"/>
      <c r="D15" s="791"/>
      <c r="E15" s="791"/>
      <c r="F15" s="791"/>
      <c r="G15" s="791"/>
      <c r="H15" s="791"/>
      <c r="I15" s="791"/>
      <c r="J15" s="791"/>
      <c r="K15" s="791"/>
      <c r="L15" s="791"/>
      <c r="M15" s="791"/>
      <c r="N15" s="791"/>
      <c r="O15" s="791"/>
      <c r="P15" s="791"/>
      <c r="Q15" s="791"/>
      <c r="R15" s="791"/>
      <c r="S15" s="24"/>
      <c r="T15" s="24"/>
      <c r="U15" s="24"/>
      <c r="V15" s="24"/>
      <c r="W15" s="24"/>
      <c r="X15" s="24"/>
      <c r="Y15" s="555"/>
      <c r="Z15" s="24"/>
      <c r="AA15" s="556" t="s">
        <v>547</v>
      </c>
    </row>
    <row r="16" spans="1:33">
      <c r="A16" s="540"/>
      <c r="B16" s="43"/>
      <c r="C16" s="43"/>
      <c r="D16" s="43"/>
      <c r="E16" s="43"/>
      <c r="F16" s="43"/>
      <c r="G16" s="39"/>
      <c r="H16" s="541"/>
      <c r="I16" s="39"/>
      <c r="J16" s="40">
        <v>65235</v>
      </c>
      <c r="K16" s="39">
        <v>1.09898792368356</v>
      </c>
    </row>
    <row r="17" spans="7:40" ht="48" customHeight="1">
      <c r="G17" s="39"/>
      <c r="H17" s="39"/>
      <c r="I17" s="792" t="s">
        <v>664</v>
      </c>
      <c r="J17" s="792"/>
      <c r="K17" s="792"/>
      <c r="L17" s="792"/>
      <c r="M17" s="792"/>
      <c r="N17" s="792"/>
      <c r="O17" s="792"/>
      <c r="AC17" s="793" t="s">
        <v>665</v>
      </c>
      <c r="AD17" s="793"/>
      <c r="AE17" s="793"/>
      <c r="AF17" s="793"/>
      <c r="AG17" s="793"/>
      <c r="AH17" s="793"/>
      <c r="AI17" s="793"/>
      <c r="AJ17" s="793"/>
      <c r="AK17" s="793"/>
      <c r="AL17" s="793"/>
      <c r="AM17" s="793"/>
      <c r="AN17" s="793"/>
    </row>
    <row r="18" spans="7:40" ht="15">
      <c r="G18" s="39" t="s">
        <v>666</v>
      </c>
      <c r="H18" s="542"/>
      <c r="I18" s="544" t="s">
        <v>667</v>
      </c>
      <c r="J18" s="545">
        <v>2020</v>
      </c>
      <c r="K18" s="545">
        <v>2021</v>
      </c>
      <c r="L18" s="545">
        <v>2022</v>
      </c>
      <c r="M18" s="545">
        <v>2023</v>
      </c>
      <c r="N18" s="545">
        <v>2024</v>
      </c>
      <c r="O18" s="545">
        <v>2025</v>
      </c>
    </row>
    <row r="19" spans="7:40" ht="15">
      <c r="G19" s="39" t="s">
        <v>668</v>
      </c>
      <c r="H19" s="542">
        <v>0.59506808612830597</v>
      </c>
      <c r="I19" s="546" t="s">
        <v>669</v>
      </c>
      <c r="J19" s="547">
        <v>0.95862026106892395</v>
      </c>
      <c r="K19" s="547">
        <v>0.98380000000000001</v>
      </c>
      <c r="L19" s="547">
        <v>1.0012652262002</v>
      </c>
      <c r="M19" s="547">
        <v>0.99690000000000001</v>
      </c>
      <c r="N19" s="547">
        <v>1.01891979701961</v>
      </c>
      <c r="O19" s="547">
        <v>1.0257461889503801</v>
      </c>
    </row>
    <row r="20" spans="7:40" ht="15">
      <c r="G20" s="39" t="s">
        <v>670</v>
      </c>
      <c r="H20" s="542">
        <v>0.40493191387169403</v>
      </c>
      <c r="I20" s="546" t="s">
        <v>348</v>
      </c>
      <c r="J20" s="547">
        <v>0.97351140248550105</v>
      </c>
      <c r="K20" s="547">
        <v>0.98699999999999999</v>
      </c>
      <c r="L20" s="547">
        <v>1.0036375616242399</v>
      </c>
      <c r="M20" s="547">
        <v>0.99909118098150695</v>
      </c>
      <c r="N20" s="547">
        <v>1.02100649780024</v>
      </c>
      <c r="O20" s="547">
        <v>1.0236378217230699</v>
      </c>
    </row>
    <row r="21" spans="7:40" ht="15">
      <c r="I21" s="546" t="s">
        <v>671</v>
      </c>
      <c r="J21" s="547">
        <v>0.97985543424384502</v>
      </c>
      <c r="K21" s="547">
        <v>0.99139999999999995</v>
      </c>
      <c r="L21" s="547">
        <v>1.0079454869581801</v>
      </c>
      <c r="M21" s="547">
        <v>1.0032000000000001</v>
      </c>
      <c r="N21" s="547">
        <v>1.02345170090159</v>
      </c>
      <c r="O21" s="547">
        <v>1.0288403404861299</v>
      </c>
    </row>
    <row r="22" spans="7:40" ht="15">
      <c r="I22" s="546" t="s">
        <v>672</v>
      </c>
      <c r="J22" s="547">
        <v>0.97689029384854298</v>
      </c>
      <c r="K22" s="547">
        <v>0.99450000000000005</v>
      </c>
      <c r="L22" s="547">
        <v>1.0114000000000001</v>
      </c>
      <c r="M22" s="547">
        <v>1.02583231605815</v>
      </c>
      <c r="N22" s="547">
        <v>1.0244905609598101</v>
      </c>
      <c r="O22" s="547">
        <v>1.0294731239638499</v>
      </c>
    </row>
    <row r="23" spans="7:40" ht="15">
      <c r="I23" s="546" t="s">
        <v>673</v>
      </c>
      <c r="J23" s="547">
        <v>0.975552304381747</v>
      </c>
      <c r="K23" s="547">
        <v>0.99865729639323297</v>
      </c>
      <c r="L23" s="547">
        <v>1.0151374136708899</v>
      </c>
      <c r="M23" s="547">
        <v>1.0256000000000001</v>
      </c>
      <c r="N23" s="547">
        <v>1.02562907742071</v>
      </c>
      <c r="O23" s="548">
        <v>1.02956964538089</v>
      </c>
    </row>
    <row r="24" spans="7:40" ht="15">
      <c r="I24" s="546" t="s">
        <v>674</v>
      </c>
      <c r="J24" s="547">
        <v>0.97699272079821198</v>
      </c>
      <c r="K24" s="547">
        <v>1.00176407693587</v>
      </c>
      <c r="L24" s="547">
        <v>1.0172000000000001</v>
      </c>
      <c r="M24" s="547">
        <v>1.02543995934793</v>
      </c>
      <c r="N24" s="547">
        <v>1.02721373010294</v>
      </c>
      <c r="O24" s="548">
        <v>0.996833493363253</v>
      </c>
    </row>
    <row r="25" spans="7:40" ht="15">
      <c r="I25" s="546" t="s">
        <v>675</v>
      </c>
      <c r="J25" s="547">
        <v>0.98472251131712996</v>
      </c>
      <c r="K25" s="547">
        <v>1.0037827765937</v>
      </c>
      <c r="L25" s="547">
        <v>0.99890000000000001</v>
      </c>
      <c r="M25" s="547">
        <v>1.02559079838093</v>
      </c>
      <c r="N25" s="547">
        <v>1.0266</v>
      </c>
      <c r="O25" s="547" t="s">
        <v>676</v>
      </c>
    </row>
    <row r="26" spans="7:40" ht="15">
      <c r="I26" s="546" t="s">
        <v>677</v>
      </c>
      <c r="J26" s="547">
        <v>0.98772224326999503</v>
      </c>
      <c r="K26" s="547">
        <v>1.0070223973636001</v>
      </c>
      <c r="L26" s="547">
        <v>1.0033079697634999</v>
      </c>
      <c r="M26" s="547">
        <v>1.0281762348941901</v>
      </c>
      <c r="N26" s="547">
        <v>1.0291999999999999</v>
      </c>
      <c r="O26" s="547"/>
    </row>
    <row r="27" spans="7:40" ht="15">
      <c r="I27" s="546" t="s">
        <v>678</v>
      </c>
      <c r="J27" s="547">
        <v>0.99345979966845999</v>
      </c>
      <c r="K27" s="547">
        <v>1.0099665555192501</v>
      </c>
      <c r="L27" s="547">
        <v>0.99848298828005599</v>
      </c>
      <c r="M27" s="547">
        <v>1.0292782505592599</v>
      </c>
      <c r="N27" s="547">
        <v>1.0302054500754001</v>
      </c>
      <c r="O27" s="547"/>
    </row>
    <row r="28" spans="7:40" ht="15">
      <c r="I28" s="546" t="s">
        <v>679</v>
      </c>
      <c r="J28" s="547">
        <v>0.99610597894856601</v>
      </c>
      <c r="K28" s="547">
        <v>1.01217087764781</v>
      </c>
      <c r="L28" s="547">
        <v>1.0103269696453201</v>
      </c>
      <c r="M28" s="547">
        <v>1.03058571687236</v>
      </c>
      <c r="N28" s="547">
        <v>1.0331464727499899</v>
      </c>
      <c r="O28" s="547"/>
    </row>
    <row r="29" spans="7:40" ht="15">
      <c r="I29" s="546" t="s">
        <v>680</v>
      </c>
      <c r="J29" s="547">
        <v>0.99872730022626799</v>
      </c>
      <c r="K29" s="547">
        <v>1.01426786605223</v>
      </c>
      <c r="L29" s="547">
        <v>0.99848298828005599</v>
      </c>
      <c r="M29" s="547">
        <v>1.03218551594834</v>
      </c>
      <c r="N29" s="547">
        <v>1.0345451387737099</v>
      </c>
      <c r="O29" s="547"/>
    </row>
    <row r="30" spans="7:40" ht="15">
      <c r="I30" s="546" t="s">
        <v>681</v>
      </c>
      <c r="J30" s="547">
        <v>0.998830625657951</v>
      </c>
      <c r="K30" s="547">
        <v>1.01612600743316</v>
      </c>
      <c r="L30" s="547">
        <v>1.0131521671899</v>
      </c>
      <c r="M30" s="547">
        <v>1.0304113685612299</v>
      </c>
      <c r="N30" s="547">
        <v>1.03408393821245</v>
      </c>
      <c r="O30" s="547"/>
    </row>
    <row r="32" spans="7:40" ht="15">
      <c r="I32" s="549" t="s">
        <v>682</v>
      </c>
    </row>
    <row r="40" spans="9:16" ht="12.75" customHeight="1">
      <c r="I40" s="550"/>
      <c r="J40" s="550"/>
      <c r="K40" s="550"/>
      <c r="L40" s="550"/>
      <c r="M40" s="550"/>
      <c r="N40" s="550"/>
      <c r="O40" s="550"/>
      <c r="P40" s="550"/>
    </row>
  </sheetData>
  <sheetProtection autoFilter="0"/>
  <mergeCells count="5">
    <mergeCell ref="A1:AC1"/>
    <mergeCell ref="B2:H2"/>
    <mergeCell ref="A15:R15"/>
    <mergeCell ref="I17:O17"/>
    <mergeCell ref="AC17:AN17"/>
  </mergeCells>
  <hyperlinks>
    <hyperlink ref="AA3" location="INDICE!B2" display="2025" xr:uid="{00000000-0004-0000-0800-000000000000}"/>
    <hyperlink ref="AA2" location="INDICE!B2" display="Indice" xr:uid="{00000000-0004-0000-0800-000001000000}"/>
  </hyperlinks>
  <pageMargins left="0.75" right="0.75" top="1" bottom="1" header="0" footer="0"/>
  <pageSetup paperSize="9" scale="46" orientation="portrait"/>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8</vt:i4>
      </vt:variant>
    </vt:vector>
  </HeadingPairs>
  <TitlesOfParts>
    <vt:vector size="39" baseType="lpstr">
      <vt:lpstr>DANE</vt:lpstr>
      <vt:lpstr>6.Gráfico_Afiliados_EPS_Rég (2)</vt:lpstr>
      <vt:lpstr>Hoja1</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POB_2025</vt:lpstr>
      <vt:lpstr>18. Cobertura_Nacional_Deptos</vt:lpstr>
      <vt:lpstr>3C. Afiliados_ Suspendidos_RC</vt:lpstr>
      <vt:lpstr>12. Tendencia_Valores_Años</vt:lpstr>
      <vt:lpstr>RSpor PE</vt:lpstr>
      <vt:lpstr>A. Codigos_Municipio</vt:lpstr>
      <vt:lpstr>B. NUEVOS CODIGO EPS</vt:lpstr>
      <vt:lpstr>'0.CONSOLIDADO REGION '!Área_de_impresión</vt:lpstr>
      <vt:lpstr>'1. Población_Afiliada_Regimen'!Área_de_impresión</vt:lpstr>
      <vt:lpstr>'12. Tendencia_Valores_Años'!Área_de_impresión</vt:lpstr>
      <vt:lpstr>'2. Afiliados_Esquema Asociativo'!Área_de_impresión</vt:lpstr>
      <vt:lpstr>'3. Gráficos_Cobertura_Dpto'!Área_de_impresión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2025-10-09T16:30:04Z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9694A05D64B24FC1A68C4CC0F10D9027_13</vt:lpwstr>
  </property>
  <property fmtid="{D5CDD505-2E9C-101B-9397-08002B2CF9AE}" pid="4" name="KSOProductBuildVer">
    <vt:lpwstr>2058-12.2.0.22549</vt:lpwstr>
  </property>
</Properties>
</file>